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c045cda0b12310/Desktop/"/>
    </mc:Choice>
  </mc:AlternateContent>
  <xr:revisionPtr revIDLastSave="0" documentId="8_{E65391DC-E84D-408D-9A56-44445A820302}" xr6:coauthVersionLast="47" xr6:coauthVersionMax="47" xr10:uidLastSave="{00000000-0000-0000-0000-000000000000}"/>
  <bookViews>
    <workbookView xWindow="-28725" yWindow="11205" windowWidth="29010" windowHeight="15720" activeTab="3" xr2:uid="{EB637F9D-55A5-470A-A8F5-D3406E57EA86}"/>
  </bookViews>
  <sheets>
    <sheet name="TRADING STRATEGY" sheetId="1" r:id="rId1"/>
    <sheet name="TRADE SUMMARY" sheetId="2" r:id="rId2"/>
    <sheet name="10 DAY HOLDING" sheetId="4" r:id="rId3"/>
    <sheet name="NO HOLDING STRATEG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P22" i="1"/>
  <c r="O22" i="1"/>
  <c r="N22" i="1"/>
  <c r="M22" i="1"/>
  <c r="L22" i="1"/>
  <c r="Q362" i="5"/>
  <c r="N22" i="5"/>
  <c r="X5" i="4"/>
  <c r="X4" i="4"/>
  <c r="X3" i="4"/>
  <c r="N367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3" i="4"/>
  <c r="Q364" i="4"/>
  <c r="Q365" i="4"/>
  <c r="Q366" i="4"/>
  <c r="N42" i="4"/>
  <c r="N43" i="4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Q26" i="4"/>
  <c r="N23" i="4"/>
  <c r="N24" i="4" s="1"/>
  <c r="N25" i="4" s="1"/>
  <c r="N26" i="4" s="1"/>
  <c r="N22" i="4"/>
  <c r="K367" i="5"/>
  <c r="H367" i="5"/>
  <c r="G367" i="5"/>
  <c r="K366" i="5"/>
  <c r="H366" i="5"/>
  <c r="G366" i="5"/>
  <c r="K365" i="5"/>
  <c r="H365" i="5"/>
  <c r="G365" i="5"/>
  <c r="K364" i="5"/>
  <c r="H364" i="5"/>
  <c r="G364" i="5"/>
  <c r="K363" i="5"/>
  <c r="H363" i="5"/>
  <c r="G363" i="5"/>
  <c r="J363" i="5" s="1"/>
  <c r="K362" i="5"/>
  <c r="J362" i="5"/>
  <c r="H362" i="5"/>
  <c r="G362" i="5"/>
  <c r="K361" i="5"/>
  <c r="H361" i="5"/>
  <c r="G361" i="5"/>
  <c r="K360" i="5"/>
  <c r="I360" i="5"/>
  <c r="H360" i="5"/>
  <c r="G360" i="5"/>
  <c r="J360" i="5" s="1"/>
  <c r="K359" i="5"/>
  <c r="H359" i="5"/>
  <c r="G359" i="5"/>
  <c r="K358" i="5"/>
  <c r="I358" i="5"/>
  <c r="H358" i="5"/>
  <c r="G358" i="5"/>
  <c r="K357" i="5"/>
  <c r="H357" i="5"/>
  <c r="G357" i="5"/>
  <c r="K356" i="5"/>
  <c r="I356" i="5"/>
  <c r="H356" i="5"/>
  <c r="J356" i="5" s="1"/>
  <c r="G356" i="5"/>
  <c r="K355" i="5"/>
  <c r="H355" i="5"/>
  <c r="G355" i="5"/>
  <c r="K354" i="5"/>
  <c r="H354" i="5"/>
  <c r="G354" i="5"/>
  <c r="K353" i="5"/>
  <c r="H353" i="5"/>
  <c r="J353" i="5" s="1"/>
  <c r="G353" i="5"/>
  <c r="K352" i="5"/>
  <c r="H352" i="5"/>
  <c r="G352" i="5"/>
  <c r="K351" i="5"/>
  <c r="H351" i="5"/>
  <c r="G351" i="5"/>
  <c r="K350" i="5"/>
  <c r="J350" i="5"/>
  <c r="I350" i="5"/>
  <c r="H350" i="5"/>
  <c r="G350" i="5"/>
  <c r="K349" i="5"/>
  <c r="H349" i="5"/>
  <c r="G349" i="5"/>
  <c r="K348" i="5"/>
  <c r="H348" i="5"/>
  <c r="G348" i="5"/>
  <c r="K347" i="5"/>
  <c r="H347" i="5"/>
  <c r="G347" i="5"/>
  <c r="K346" i="5"/>
  <c r="H346" i="5"/>
  <c r="G346" i="5"/>
  <c r="K345" i="5"/>
  <c r="J345" i="5"/>
  <c r="H345" i="5"/>
  <c r="G345" i="5"/>
  <c r="I345" i="5" s="1"/>
  <c r="K344" i="5"/>
  <c r="H344" i="5"/>
  <c r="G344" i="5"/>
  <c r="K343" i="5"/>
  <c r="H343" i="5"/>
  <c r="G343" i="5"/>
  <c r="J343" i="5" s="1"/>
  <c r="K342" i="5"/>
  <c r="H342" i="5"/>
  <c r="J342" i="5" s="1"/>
  <c r="G342" i="5"/>
  <c r="K341" i="5"/>
  <c r="H341" i="5"/>
  <c r="G341" i="5"/>
  <c r="K340" i="5"/>
  <c r="J340" i="5"/>
  <c r="H340" i="5"/>
  <c r="G340" i="5"/>
  <c r="I340" i="5" s="1"/>
  <c r="K339" i="5"/>
  <c r="H339" i="5"/>
  <c r="G339" i="5"/>
  <c r="I339" i="5" s="1"/>
  <c r="K338" i="5"/>
  <c r="H338" i="5"/>
  <c r="G338" i="5"/>
  <c r="I338" i="5" s="1"/>
  <c r="K337" i="5"/>
  <c r="H337" i="5"/>
  <c r="I337" i="5" s="1"/>
  <c r="G337" i="5"/>
  <c r="K336" i="5"/>
  <c r="H336" i="5"/>
  <c r="G336" i="5"/>
  <c r="J336" i="5" s="1"/>
  <c r="K335" i="5"/>
  <c r="H335" i="5"/>
  <c r="G335" i="5"/>
  <c r="K334" i="5"/>
  <c r="H334" i="5"/>
  <c r="G334" i="5"/>
  <c r="K333" i="5"/>
  <c r="H333" i="5"/>
  <c r="G333" i="5"/>
  <c r="J333" i="5" s="1"/>
  <c r="K332" i="5"/>
  <c r="H332" i="5"/>
  <c r="G332" i="5"/>
  <c r="K331" i="5"/>
  <c r="H331" i="5"/>
  <c r="G331" i="5"/>
  <c r="K330" i="5"/>
  <c r="H330" i="5"/>
  <c r="G330" i="5"/>
  <c r="K329" i="5"/>
  <c r="H329" i="5"/>
  <c r="G329" i="5"/>
  <c r="K328" i="5"/>
  <c r="I328" i="5"/>
  <c r="H328" i="5"/>
  <c r="G328" i="5"/>
  <c r="J328" i="5" s="1"/>
  <c r="K327" i="5"/>
  <c r="H327" i="5"/>
  <c r="I327" i="5" s="1"/>
  <c r="G327" i="5"/>
  <c r="K326" i="5"/>
  <c r="H326" i="5"/>
  <c r="G326" i="5"/>
  <c r="K325" i="5"/>
  <c r="H325" i="5"/>
  <c r="I325" i="5" s="1"/>
  <c r="G325" i="5"/>
  <c r="K324" i="5"/>
  <c r="H324" i="5"/>
  <c r="G324" i="5"/>
  <c r="K323" i="5"/>
  <c r="J323" i="5"/>
  <c r="H323" i="5"/>
  <c r="G323" i="5"/>
  <c r="I323" i="5" s="1"/>
  <c r="K322" i="5"/>
  <c r="H322" i="5"/>
  <c r="G322" i="5"/>
  <c r="J322" i="5" s="1"/>
  <c r="K321" i="5"/>
  <c r="H321" i="5"/>
  <c r="G321" i="5"/>
  <c r="K320" i="5"/>
  <c r="H320" i="5"/>
  <c r="J320" i="5" s="1"/>
  <c r="G320" i="5"/>
  <c r="K319" i="5"/>
  <c r="J319" i="5"/>
  <c r="H319" i="5"/>
  <c r="I319" i="5" s="1"/>
  <c r="G319" i="5"/>
  <c r="K318" i="5"/>
  <c r="H318" i="5"/>
  <c r="G318" i="5"/>
  <c r="K317" i="5"/>
  <c r="H317" i="5"/>
  <c r="G317" i="5"/>
  <c r="K316" i="5"/>
  <c r="H316" i="5"/>
  <c r="G316" i="5"/>
  <c r="I316" i="5" s="1"/>
  <c r="K315" i="5"/>
  <c r="H315" i="5"/>
  <c r="J315" i="5" s="1"/>
  <c r="G315" i="5"/>
  <c r="K314" i="5"/>
  <c r="H314" i="5"/>
  <c r="G314" i="5"/>
  <c r="K313" i="5"/>
  <c r="J313" i="5"/>
  <c r="H313" i="5"/>
  <c r="G313" i="5"/>
  <c r="I313" i="5" s="1"/>
  <c r="K312" i="5"/>
  <c r="H312" i="5"/>
  <c r="G312" i="5"/>
  <c r="K311" i="5"/>
  <c r="H311" i="5"/>
  <c r="G311" i="5"/>
  <c r="K310" i="5"/>
  <c r="H310" i="5"/>
  <c r="G310" i="5"/>
  <c r="K309" i="5"/>
  <c r="H309" i="5"/>
  <c r="G309" i="5"/>
  <c r="K308" i="5"/>
  <c r="H308" i="5"/>
  <c r="I308" i="5" s="1"/>
  <c r="G308" i="5"/>
  <c r="K307" i="5"/>
  <c r="H307" i="5"/>
  <c r="G307" i="5"/>
  <c r="K306" i="5"/>
  <c r="H306" i="5"/>
  <c r="G306" i="5"/>
  <c r="K305" i="5"/>
  <c r="H305" i="5"/>
  <c r="G305" i="5"/>
  <c r="K304" i="5"/>
  <c r="H304" i="5"/>
  <c r="G304" i="5"/>
  <c r="K303" i="5"/>
  <c r="J303" i="5"/>
  <c r="H303" i="5"/>
  <c r="G303" i="5"/>
  <c r="I303" i="5" s="1"/>
  <c r="K302" i="5"/>
  <c r="J302" i="5"/>
  <c r="I302" i="5"/>
  <c r="H302" i="5"/>
  <c r="G302" i="5"/>
  <c r="K301" i="5"/>
  <c r="H301" i="5"/>
  <c r="G301" i="5"/>
  <c r="K300" i="5"/>
  <c r="H300" i="5"/>
  <c r="I300" i="5" s="1"/>
  <c r="G300" i="5"/>
  <c r="J300" i="5" s="1"/>
  <c r="K299" i="5"/>
  <c r="H299" i="5"/>
  <c r="G299" i="5"/>
  <c r="K298" i="5"/>
  <c r="H298" i="5"/>
  <c r="G298" i="5"/>
  <c r="I298" i="5" s="1"/>
  <c r="K297" i="5"/>
  <c r="H297" i="5"/>
  <c r="J297" i="5" s="1"/>
  <c r="G297" i="5"/>
  <c r="K296" i="5"/>
  <c r="H296" i="5"/>
  <c r="J296" i="5" s="1"/>
  <c r="G296" i="5"/>
  <c r="K295" i="5"/>
  <c r="H295" i="5"/>
  <c r="G295" i="5"/>
  <c r="K294" i="5"/>
  <c r="H294" i="5"/>
  <c r="G294" i="5"/>
  <c r="K293" i="5"/>
  <c r="H293" i="5"/>
  <c r="J293" i="5" s="1"/>
  <c r="G293" i="5"/>
  <c r="K292" i="5"/>
  <c r="H292" i="5"/>
  <c r="I292" i="5" s="1"/>
  <c r="G292" i="5"/>
  <c r="K291" i="5"/>
  <c r="J291" i="5"/>
  <c r="I291" i="5"/>
  <c r="H291" i="5"/>
  <c r="G291" i="5"/>
  <c r="K290" i="5"/>
  <c r="H290" i="5"/>
  <c r="G290" i="5"/>
  <c r="I290" i="5" s="1"/>
  <c r="K289" i="5"/>
  <c r="H289" i="5"/>
  <c r="G289" i="5"/>
  <c r="I289" i="5" s="1"/>
  <c r="K288" i="5"/>
  <c r="H288" i="5"/>
  <c r="G288" i="5"/>
  <c r="I288" i="5" s="1"/>
  <c r="K287" i="5"/>
  <c r="H287" i="5"/>
  <c r="G287" i="5"/>
  <c r="K286" i="5"/>
  <c r="H286" i="5"/>
  <c r="G286" i="5"/>
  <c r="K285" i="5"/>
  <c r="H285" i="5"/>
  <c r="G285" i="5"/>
  <c r="I285" i="5" s="1"/>
  <c r="K284" i="5"/>
  <c r="H284" i="5"/>
  <c r="G284" i="5"/>
  <c r="K283" i="5"/>
  <c r="H283" i="5"/>
  <c r="G283" i="5"/>
  <c r="I283" i="5" s="1"/>
  <c r="K282" i="5"/>
  <c r="H282" i="5"/>
  <c r="G282" i="5"/>
  <c r="K281" i="5"/>
  <c r="H281" i="5"/>
  <c r="G281" i="5"/>
  <c r="K280" i="5"/>
  <c r="J280" i="5"/>
  <c r="I280" i="5"/>
  <c r="H280" i="5"/>
  <c r="G280" i="5"/>
  <c r="K279" i="5"/>
  <c r="H279" i="5"/>
  <c r="G279" i="5"/>
  <c r="K278" i="5"/>
  <c r="H278" i="5"/>
  <c r="G278" i="5"/>
  <c r="J278" i="5" s="1"/>
  <c r="K277" i="5"/>
  <c r="H277" i="5"/>
  <c r="G277" i="5"/>
  <c r="I277" i="5" s="1"/>
  <c r="K276" i="5"/>
  <c r="H276" i="5"/>
  <c r="G276" i="5"/>
  <c r="K275" i="5"/>
  <c r="J275" i="5"/>
  <c r="I275" i="5"/>
  <c r="H275" i="5"/>
  <c r="G275" i="5"/>
  <c r="K274" i="5"/>
  <c r="H274" i="5"/>
  <c r="G274" i="5"/>
  <c r="J274" i="5" s="1"/>
  <c r="K273" i="5"/>
  <c r="H273" i="5"/>
  <c r="G273" i="5"/>
  <c r="K272" i="5"/>
  <c r="H272" i="5"/>
  <c r="G272" i="5"/>
  <c r="K271" i="5"/>
  <c r="H271" i="5"/>
  <c r="G271" i="5"/>
  <c r="K270" i="5"/>
  <c r="H270" i="5"/>
  <c r="G270" i="5"/>
  <c r="K269" i="5"/>
  <c r="H269" i="5"/>
  <c r="G269" i="5"/>
  <c r="K268" i="5"/>
  <c r="H268" i="5"/>
  <c r="G268" i="5"/>
  <c r="K267" i="5"/>
  <c r="H267" i="5"/>
  <c r="G267" i="5"/>
  <c r="I267" i="5" s="1"/>
  <c r="K266" i="5"/>
  <c r="H266" i="5"/>
  <c r="G266" i="5"/>
  <c r="K265" i="5"/>
  <c r="H265" i="5"/>
  <c r="G265" i="5"/>
  <c r="K264" i="5"/>
  <c r="J264" i="5"/>
  <c r="H264" i="5"/>
  <c r="G264" i="5"/>
  <c r="K263" i="5"/>
  <c r="J263" i="5"/>
  <c r="H263" i="5"/>
  <c r="G263" i="5"/>
  <c r="I263" i="5" s="1"/>
  <c r="K262" i="5"/>
  <c r="H262" i="5"/>
  <c r="G262" i="5"/>
  <c r="J262" i="5" s="1"/>
  <c r="K261" i="5"/>
  <c r="J261" i="5"/>
  <c r="I261" i="5"/>
  <c r="H261" i="5"/>
  <c r="G261" i="5"/>
  <c r="K260" i="5"/>
  <c r="J260" i="5"/>
  <c r="I260" i="5"/>
  <c r="H260" i="5"/>
  <c r="G260" i="5"/>
  <c r="K259" i="5"/>
  <c r="H259" i="5"/>
  <c r="J259" i="5" s="1"/>
  <c r="G259" i="5"/>
  <c r="K258" i="5"/>
  <c r="H258" i="5"/>
  <c r="G258" i="5"/>
  <c r="I258" i="5" s="1"/>
  <c r="K257" i="5"/>
  <c r="H257" i="5"/>
  <c r="G257" i="5"/>
  <c r="K256" i="5"/>
  <c r="H256" i="5"/>
  <c r="G256" i="5"/>
  <c r="I256" i="5" s="1"/>
  <c r="K255" i="5"/>
  <c r="J255" i="5"/>
  <c r="I255" i="5"/>
  <c r="H255" i="5"/>
  <c r="G255" i="5"/>
  <c r="K254" i="5"/>
  <c r="J254" i="5"/>
  <c r="H254" i="5"/>
  <c r="G254" i="5"/>
  <c r="K253" i="5"/>
  <c r="H253" i="5"/>
  <c r="G253" i="5"/>
  <c r="J253" i="5" s="1"/>
  <c r="K252" i="5"/>
  <c r="H252" i="5"/>
  <c r="G252" i="5"/>
  <c r="K251" i="5"/>
  <c r="H251" i="5"/>
  <c r="G251" i="5"/>
  <c r="K250" i="5"/>
  <c r="J250" i="5"/>
  <c r="I250" i="5"/>
  <c r="H250" i="5"/>
  <c r="G250" i="5"/>
  <c r="K249" i="5"/>
  <c r="H249" i="5"/>
  <c r="G249" i="5"/>
  <c r="K248" i="5"/>
  <c r="H248" i="5"/>
  <c r="G248" i="5"/>
  <c r="K247" i="5"/>
  <c r="H247" i="5"/>
  <c r="G247" i="5"/>
  <c r="K246" i="5"/>
  <c r="H246" i="5"/>
  <c r="G246" i="5"/>
  <c r="K245" i="5"/>
  <c r="H245" i="5"/>
  <c r="G245" i="5"/>
  <c r="J245" i="5" s="1"/>
  <c r="K244" i="5"/>
  <c r="H244" i="5"/>
  <c r="G244" i="5"/>
  <c r="K243" i="5"/>
  <c r="H243" i="5"/>
  <c r="G243" i="5"/>
  <c r="K242" i="5"/>
  <c r="H242" i="5"/>
  <c r="G242" i="5"/>
  <c r="J242" i="5" s="1"/>
  <c r="K241" i="5"/>
  <c r="H241" i="5"/>
  <c r="G241" i="5"/>
  <c r="K240" i="5"/>
  <c r="J240" i="5"/>
  <c r="I240" i="5"/>
  <c r="H240" i="5"/>
  <c r="G240" i="5"/>
  <c r="K239" i="5"/>
  <c r="H239" i="5"/>
  <c r="G239" i="5"/>
  <c r="K238" i="5"/>
  <c r="H238" i="5"/>
  <c r="G238" i="5"/>
  <c r="K237" i="5"/>
  <c r="H237" i="5"/>
  <c r="G237" i="5"/>
  <c r="J237" i="5" s="1"/>
  <c r="K236" i="5"/>
  <c r="H236" i="5"/>
  <c r="G236" i="5"/>
  <c r="K235" i="5"/>
  <c r="H235" i="5"/>
  <c r="G235" i="5"/>
  <c r="J235" i="5" s="1"/>
  <c r="K234" i="5"/>
  <c r="J234" i="5"/>
  <c r="H234" i="5"/>
  <c r="G234" i="5"/>
  <c r="I234" i="5" s="1"/>
  <c r="K233" i="5"/>
  <c r="I233" i="5"/>
  <c r="H233" i="5"/>
  <c r="G233" i="5"/>
  <c r="K232" i="5"/>
  <c r="H232" i="5"/>
  <c r="G232" i="5"/>
  <c r="K231" i="5"/>
  <c r="H231" i="5"/>
  <c r="G231" i="5"/>
  <c r="J231" i="5" s="1"/>
  <c r="K230" i="5"/>
  <c r="H230" i="5"/>
  <c r="G230" i="5"/>
  <c r="J230" i="5" s="1"/>
  <c r="K229" i="5"/>
  <c r="H229" i="5"/>
  <c r="I229" i="5" s="1"/>
  <c r="G229" i="5"/>
  <c r="K228" i="5"/>
  <c r="H228" i="5"/>
  <c r="G228" i="5"/>
  <c r="K227" i="5"/>
  <c r="H227" i="5"/>
  <c r="I227" i="5" s="1"/>
  <c r="G227" i="5"/>
  <c r="K226" i="5"/>
  <c r="H226" i="5"/>
  <c r="G226" i="5"/>
  <c r="K225" i="5"/>
  <c r="H225" i="5"/>
  <c r="G225" i="5"/>
  <c r="I225" i="5" s="1"/>
  <c r="K224" i="5"/>
  <c r="H224" i="5"/>
  <c r="G224" i="5"/>
  <c r="I224" i="5" s="1"/>
  <c r="K223" i="5"/>
  <c r="H223" i="5"/>
  <c r="G223" i="5"/>
  <c r="K222" i="5"/>
  <c r="H222" i="5"/>
  <c r="G222" i="5"/>
  <c r="K221" i="5"/>
  <c r="H221" i="5"/>
  <c r="G221" i="5"/>
  <c r="K220" i="5"/>
  <c r="J220" i="5"/>
  <c r="H220" i="5"/>
  <c r="G220" i="5"/>
  <c r="I220" i="5" s="1"/>
  <c r="K219" i="5"/>
  <c r="H219" i="5"/>
  <c r="G219" i="5"/>
  <c r="K218" i="5"/>
  <c r="H218" i="5"/>
  <c r="G218" i="5"/>
  <c r="K217" i="5"/>
  <c r="H217" i="5"/>
  <c r="G217" i="5"/>
  <c r="K216" i="5"/>
  <c r="I216" i="5"/>
  <c r="H216" i="5"/>
  <c r="G216" i="5"/>
  <c r="K215" i="5"/>
  <c r="H215" i="5"/>
  <c r="G215" i="5"/>
  <c r="K214" i="5"/>
  <c r="H214" i="5"/>
  <c r="G214" i="5"/>
  <c r="K213" i="5"/>
  <c r="H213" i="5"/>
  <c r="G213" i="5"/>
  <c r="K212" i="5"/>
  <c r="H212" i="5"/>
  <c r="G212" i="5"/>
  <c r="K211" i="5"/>
  <c r="H211" i="5"/>
  <c r="G211" i="5"/>
  <c r="K210" i="5"/>
  <c r="H210" i="5"/>
  <c r="I210" i="5" s="1"/>
  <c r="G210" i="5"/>
  <c r="K209" i="5"/>
  <c r="H209" i="5"/>
  <c r="G209" i="5"/>
  <c r="I209" i="5" s="1"/>
  <c r="K208" i="5"/>
  <c r="H208" i="5"/>
  <c r="G208" i="5"/>
  <c r="K207" i="5"/>
  <c r="H207" i="5"/>
  <c r="G207" i="5"/>
  <c r="I207" i="5" s="1"/>
  <c r="K206" i="5"/>
  <c r="H206" i="5"/>
  <c r="G206" i="5"/>
  <c r="I206" i="5" s="1"/>
  <c r="K205" i="5"/>
  <c r="I205" i="5"/>
  <c r="H205" i="5"/>
  <c r="G205" i="5"/>
  <c r="J205" i="5" s="1"/>
  <c r="K204" i="5"/>
  <c r="H204" i="5"/>
  <c r="G204" i="5"/>
  <c r="I204" i="5" s="1"/>
  <c r="K203" i="5"/>
  <c r="H203" i="5"/>
  <c r="G203" i="5"/>
  <c r="K202" i="5"/>
  <c r="H202" i="5"/>
  <c r="I202" i="5" s="1"/>
  <c r="G202" i="5"/>
  <c r="K201" i="5"/>
  <c r="H201" i="5"/>
  <c r="G201" i="5"/>
  <c r="K200" i="5"/>
  <c r="H200" i="5"/>
  <c r="G200" i="5"/>
  <c r="I200" i="5" s="1"/>
  <c r="K199" i="5"/>
  <c r="H199" i="5"/>
  <c r="G199" i="5"/>
  <c r="J199" i="5" s="1"/>
  <c r="K198" i="5"/>
  <c r="H198" i="5"/>
  <c r="I198" i="5" s="1"/>
  <c r="G198" i="5"/>
  <c r="J198" i="5" s="1"/>
  <c r="K197" i="5"/>
  <c r="H197" i="5"/>
  <c r="G197" i="5"/>
  <c r="J197" i="5" s="1"/>
  <c r="K196" i="5"/>
  <c r="H196" i="5"/>
  <c r="G196" i="5"/>
  <c r="K195" i="5"/>
  <c r="H195" i="5"/>
  <c r="G195" i="5"/>
  <c r="K194" i="5"/>
  <c r="H194" i="5"/>
  <c r="G194" i="5"/>
  <c r="J194" i="5" s="1"/>
  <c r="K193" i="5"/>
  <c r="I193" i="5"/>
  <c r="H193" i="5"/>
  <c r="G193" i="5"/>
  <c r="K192" i="5"/>
  <c r="H192" i="5"/>
  <c r="G192" i="5"/>
  <c r="I192" i="5" s="1"/>
  <c r="K191" i="5"/>
  <c r="H191" i="5"/>
  <c r="G191" i="5"/>
  <c r="J191" i="5" s="1"/>
  <c r="K190" i="5"/>
  <c r="H190" i="5"/>
  <c r="J190" i="5" s="1"/>
  <c r="G190" i="5"/>
  <c r="K189" i="5"/>
  <c r="H189" i="5"/>
  <c r="G189" i="5"/>
  <c r="K188" i="5"/>
  <c r="J188" i="5"/>
  <c r="H188" i="5"/>
  <c r="G188" i="5"/>
  <c r="I188" i="5" s="1"/>
  <c r="K187" i="5"/>
  <c r="H187" i="5"/>
  <c r="G187" i="5"/>
  <c r="K186" i="5"/>
  <c r="H186" i="5"/>
  <c r="G186" i="5"/>
  <c r="J186" i="5" s="1"/>
  <c r="K185" i="5"/>
  <c r="H185" i="5"/>
  <c r="G185" i="5"/>
  <c r="K184" i="5"/>
  <c r="H184" i="5"/>
  <c r="J184" i="5" s="1"/>
  <c r="G184" i="5"/>
  <c r="I184" i="5" s="1"/>
  <c r="K183" i="5"/>
  <c r="H183" i="5"/>
  <c r="G183" i="5"/>
  <c r="K182" i="5"/>
  <c r="H182" i="5"/>
  <c r="J182" i="5" s="1"/>
  <c r="G182" i="5"/>
  <c r="K181" i="5"/>
  <c r="H181" i="5"/>
  <c r="I181" i="5" s="1"/>
  <c r="G181" i="5"/>
  <c r="J181" i="5" s="1"/>
  <c r="K180" i="5"/>
  <c r="H180" i="5"/>
  <c r="G180" i="5"/>
  <c r="I180" i="5" s="1"/>
  <c r="K179" i="5"/>
  <c r="H179" i="5"/>
  <c r="G179" i="5"/>
  <c r="K178" i="5"/>
  <c r="H178" i="5"/>
  <c r="G178" i="5"/>
  <c r="K177" i="5"/>
  <c r="H177" i="5"/>
  <c r="G177" i="5"/>
  <c r="K176" i="5"/>
  <c r="J176" i="5"/>
  <c r="H176" i="5"/>
  <c r="G176" i="5"/>
  <c r="I176" i="5" s="1"/>
  <c r="K175" i="5"/>
  <c r="H175" i="5"/>
  <c r="G175" i="5"/>
  <c r="J175" i="5" s="1"/>
  <c r="K174" i="5"/>
  <c r="J174" i="5"/>
  <c r="I174" i="5"/>
  <c r="H174" i="5"/>
  <c r="G174" i="5"/>
  <c r="K173" i="5"/>
  <c r="H173" i="5"/>
  <c r="G173" i="5"/>
  <c r="K172" i="5"/>
  <c r="H172" i="5"/>
  <c r="G172" i="5"/>
  <c r="K171" i="5"/>
  <c r="H171" i="5"/>
  <c r="G171" i="5"/>
  <c r="K170" i="5"/>
  <c r="H170" i="5"/>
  <c r="G170" i="5"/>
  <c r="K169" i="5"/>
  <c r="H169" i="5"/>
  <c r="G169" i="5"/>
  <c r="K168" i="5"/>
  <c r="J168" i="5"/>
  <c r="I168" i="5"/>
  <c r="H168" i="5"/>
  <c r="G168" i="5"/>
  <c r="K167" i="5"/>
  <c r="H167" i="5"/>
  <c r="G167" i="5"/>
  <c r="K166" i="5"/>
  <c r="H166" i="5"/>
  <c r="I166" i="5" s="1"/>
  <c r="G166" i="5"/>
  <c r="J166" i="5" s="1"/>
  <c r="K165" i="5"/>
  <c r="H165" i="5"/>
  <c r="G165" i="5"/>
  <c r="I165" i="5" s="1"/>
  <c r="K164" i="5"/>
  <c r="H164" i="5"/>
  <c r="G164" i="5"/>
  <c r="K163" i="5"/>
  <c r="J163" i="5"/>
  <c r="I163" i="5"/>
  <c r="H163" i="5"/>
  <c r="G163" i="5"/>
  <c r="K162" i="5"/>
  <c r="J162" i="5"/>
  <c r="I162" i="5"/>
  <c r="H162" i="5"/>
  <c r="G162" i="5"/>
  <c r="K161" i="5"/>
  <c r="I161" i="5"/>
  <c r="H161" i="5"/>
  <c r="G161" i="5"/>
  <c r="K160" i="5"/>
  <c r="H160" i="5"/>
  <c r="G160" i="5"/>
  <c r="K159" i="5"/>
  <c r="H159" i="5"/>
  <c r="G159" i="5"/>
  <c r="K158" i="5"/>
  <c r="H158" i="5"/>
  <c r="G158" i="5"/>
  <c r="K157" i="5"/>
  <c r="H157" i="5"/>
  <c r="G157" i="5"/>
  <c r="J157" i="5" s="1"/>
  <c r="K156" i="5"/>
  <c r="H156" i="5"/>
  <c r="G156" i="5"/>
  <c r="K155" i="5"/>
  <c r="H155" i="5"/>
  <c r="G155" i="5"/>
  <c r="J155" i="5" s="1"/>
  <c r="K154" i="5"/>
  <c r="H154" i="5"/>
  <c r="G154" i="5"/>
  <c r="K153" i="5"/>
  <c r="H153" i="5"/>
  <c r="G153" i="5"/>
  <c r="J153" i="5" s="1"/>
  <c r="K152" i="5"/>
  <c r="H152" i="5"/>
  <c r="G152" i="5"/>
  <c r="K151" i="5"/>
  <c r="H151" i="5"/>
  <c r="G151" i="5"/>
  <c r="J151" i="5" s="1"/>
  <c r="K150" i="5"/>
  <c r="I150" i="5"/>
  <c r="H150" i="5"/>
  <c r="G150" i="5"/>
  <c r="K149" i="5"/>
  <c r="H149" i="5"/>
  <c r="G149" i="5"/>
  <c r="K148" i="5"/>
  <c r="H148" i="5"/>
  <c r="G148" i="5"/>
  <c r="I148" i="5" s="1"/>
  <c r="K147" i="5"/>
  <c r="H147" i="5"/>
  <c r="G147" i="5"/>
  <c r="K146" i="5"/>
  <c r="H146" i="5"/>
  <c r="G146" i="5"/>
  <c r="J146" i="5" s="1"/>
  <c r="K145" i="5"/>
  <c r="I145" i="5"/>
  <c r="H145" i="5"/>
  <c r="G145" i="5"/>
  <c r="K144" i="5"/>
  <c r="H144" i="5"/>
  <c r="G144" i="5"/>
  <c r="J144" i="5" s="1"/>
  <c r="K143" i="5"/>
  <c r="H143" i="5"/>
  <c r="G143" i="5"/>
  <c r="J143" i="5" s="1"/>
  <c r="K142" i="5"/>
  <c r="H142" i="5"/>
  <c r="G142" i="5"/>
  <c r="K141" i="5"/>
  <c r="H141" i="5"/>
  <c r="G141" i="5"/>
  <c r="K140" i="5"/>
  <c r="J140" i="5"/>
  <c r="H140" i="5"/>
  <c r="G140" i="5"/>
  <c r="I140" i="5" s="1"/>
  <c r="K139" i="5"/>
  <c r="H139" i="5"/>
  <c r="G139" i="5"/>
  <c r="I139" i="5" s="1"/>
  <c r="K138" i="5"/>
  <c r="H138" i="5"/>
  <c r="G138" i="5"/>
  <c r="I138" i="5" s="1"/>
  <c r="K137" i="5"/>
  <c r="H137" i="5"/>
  <c r="G137" i="5"/>
  <c r="I137" i="5" s="1"/>
  <c r="K136" i="5"/>
  <c r="I136" i="5"/>
  <c r="H136" i="5"/>
  <c r="G136" i="5"/>
  <c r="K135" i="5"/>
  <c r="H135" i="5"/>
  <c r="I135" i="5" s="1"/>
  <c r="G135" i="5"/>
  <c r="K134" i="5"/>
  <c r="H134" i="5"/>
  <c r="G134" i="5"/>
  <c r="K133" i="5"/>
  <c r="H133" i="5"/>
  <c r="G133" i="5"/>
  <c r="I133" i="5" s="1"/>
  <c r="K132" i="5"/>
  <c r="H132" i="5"/>
  <c r="G132" i="5"/>
  <c r="K131" i="5"/>
  <c r="H131" i="5"/>
  <c r="G131" i="5"/>
  <c r="K130" i="5"/>
  <c r="H130" i="5"/>
  <c r="G130" i="5"/>
  <c r="K129" i="5"/>
  <c r="H129" i="5"/>
  <c r="G129" i="5"/>
  <c r="K128" i="5"/>
  <c r="H128" i="5"/>
  <c r="G128" i="5"/>
  <c r="K127" i="5"/>
  <c r="H127" i="5"/>
  <c r="G127" i="5"/>
  <c r="K126" i="5"/>
  <c r="H126" i="5"/>
  <c r="G126" i="5"/>
  <c r="K125" i="5"/>
  <c r="H125" i="5"/>
  <c r="G125" i="5"/>
  <c r="K124" i="5"/>
  <c r="H124" i="5"/>
  <c r="G124" i="5"/>
  <c r="K123" i="5"/>
  <c r="H123" i="5"/>
  <c r="G123" i="5"/>
  <c r="I123" i="5" s="1"/>
  <c r="K122" i="5"/>
  <c r="H122" i="5"/>
  <c r="G122" i="5"/>
  <c r="K121" i="5"/>
  <c r="H121" i="5"/>
  <c r="G121" i="5"/>
  <c r="K120" i="5"/>
  <c r="H120" i="5"/>
  <c r="G120" i="5"/>
  <c r="K119" i="5"/>
  <c r="H119" i="5"/>
  <c r="I119" i="5" s="1"/>
  <c r="G119" i="5"/>
  <c r="J119" i="5" s="1"/>
  <c r="K118" i="5"/>
  <c r="H118" i="5"/>
  <c r="G118" i="5"/>
  <c r="K117" i="5"/>
  <c r="I117" i="5"/>
  <c r="H117" i="5"/>
  <c r="G117" i="5"/>
  <c r="K116" i="5"/>
  <c r="H116" i="5"/>
  <c r="G116" i="5"/>
  <c r="J116" i="5" s="1"/>
  <c r="K115" i="5"/>
  <c r="H115" i="5"/>
  <c r="G115" i="5"/>
  <c r="J115" i="5" s="1"/>
  <c r="K114" i="5"/>
  <c r="H114" i="5"/>
  <c r="G114" i="5"/>
  <c r="J114" i="5" s="1"/>
  <c r="K113" i="5"/>
  <c r="H113" i="5"/>
  <c r="G113" i="5"/>
  <c r="K112" i="5"/>
  <c r="H112" i="5"/>
  <c r="G112" i="5"/>
  <c r="K111" i="5"/>
  <c r="H111" i="5"/>
  <c r="G111" i="5"/>
  <c r="K110" i="5"/>
  <c r="H110" i="5"/>
  <c r="G110" i="5"/>
  <c r="I110" i="5" s="1"/>
  <c r="K109" i="5"/>
  <c r="H109" i="5"/>
  <c r="G109" i="5"/>
  <c r="J109" i="5" s="1"/>
  <c r="K108" i="5"/>
  <c r="H108" i="5"/>
  <c r="G108" i="5"/>
  <c r="I108" i="5" s="1"/>
  <c r="K107" i="5"/>
  <c r="H107" i="5"/>
  <c r="G107" i="5"/>
  <c r="K106" i="5"/>
  <c r="H106" i="5"/>
  <c r="G106" i="5"/>
  <c r="K105" i="5"/>
  <c r="H105" i="5"/>
  <c r="G105" i="5"/>
  <c r="K104" i="5"/>
  <c r="H104" i="5"/>
  <c r="I104" i="5" s="1"/>
  <c r="G104" i="5"/>
  <c r="K103" i="5"/>
  <c r="H103" i="5"/>
  <c r="G103" i="5"/>
  <c r="J103" i="5" s="1"/>
  <c r="K102" i="5"/>
  <c r="H102" i="5"/>
  <c r="G102" i="5"/>
  <c r="I102" i="5" s="1"/>
  <c r="K101" i="5"/>
  <c r="H101" i="5"/>
  <c r="G101" i="5"/>
  <c r="K100" i="5"/>
  <c r="H100" i="5"/>
  <c r="J100" i="5" s="1"/>
  <c r="G100" i="5"/>
  <c r="K99" i="5"/>
  <c r="H99" i="5"/>
  <c r="I99" i="5" s="1"/>
  <c r="G99" i="5"/>
  <c r="J99" i="5" s="1"/>
  <c r="K98" i="5"/>
  <c r="H98" i="5"/>
  <c r="G98" i="5"/>
  <c r="K97" i="5"/>
  <c r="H97" i="5"/>
  <c r="G97" i="5"/>
  <c r="K96" i="5"/>
  <c r="H96" i="5"/>
  <c r="J96" i="5" s="1"/>
  <c r="G96" i="5"/>
  <c r="K95" i="5"/>
  <c r="H95" i="5"/>
  <c r="G95" i="5"/>
  <c r="K94" i="5"/>
  <c r="H94" i="5"/>
  <c r="G94" i="5"/>
  <c r="I94" i="5" s="1"/>
  <c r="K93" i="5"/>
  <c r="H93" i="5"/>
  <c r="G93" i="5"/>
  <c r="J93" i="5" s="1"/>
  <c r="K92" i="5"/>
  <c r="I92" i="5"/>
  <c r="H92" i="5"/>
  <c r="J92" i="5" s="1"/>
  <c r="G92" i="5"/>
  <c r="K91" i="5"/>
  <c r="H91" i="5"/>
  <c r="G91" i="5"/>
  <c r="K90" i="5"/>
  <c r="H90" i="5"/>
  <c r="G90" i="5"/>
  <c r="K89" i="5"/>
  <c r="H89" i="5"/>
  <c r="G89" i="5"/>
  <c r="K88" i="5"/>
  <c r="H88" i="5"/>
  <c r="G88" i="5"/>
  <c r="I88" i="5" s="1"/>
  <c r="K87" i="5"/>
  <c r="H87" i="5"/>
  <c r="G87" i="5"/>
  <c r="K86" i="5"/>
  <c r="H86" i="5"/>
  <c r="G86" i="5"/>
  <c r="J86" i="5" s="1"/>
  <c r="K85" i="5"/>
  <c r="H85" i="5"/>
  <c r="G85" i="5"/>
  <c r="K84" i="5"/>
  <c r="H84" i="5"/>
  <c r="G84" i="5"/>
  <c r="K83" i="5"/>
  <c r="H83" i="5"/>
  <c r="G83" i="5"/>
  <c r="K82" i="5"/>
  <c r="H82" i="5"/>
  <c r="G82" i="5"/>
  <c r="I82" i="5" s="1"/>
  <c r="K81" i="5"/>
  <c r="H81" i="5"/>
  <c r="G81" i="5"/>
  <c r="J81" i="5" s="1"/>
  <c r="K80" i="5"/>
  <c r="H80" i="5"/>
  <c r="G80" i="5"/>
  <c r="J80" i="5" s="1"/>
  <c r="K79" i="5"/>
  <c r="H79" i="5"/>
  <c r="I79" i="5" s="1"/>
  <c r="G79" i="5"/>
  <c r="K78" i="5"/>
  <c r="H78" i="5"/>
  <c r="G78" i="5"/>
  <c r="K77" i="5"/>
  <c r="H77" i="5"/>
  <c r="G77" i="5"/>
  <c r="I77" i="5" s="1"/>
  <c r="K76" i="5"/>
  <c r="H76" i="5"/>
  <c r="G76" i="5"/>
  <c r="K75" i="5"/>
  <c r="J75" i="5"/>
  <c r="I75" i="5"/>
  <c r="H75" i="5"/>
  <c r="G75" i="5"/>
  <c r="K74" i="5"/>
  <c r="H74" i="5"/>
  <c r="G74" i="5"/>
  <c r="K73" i="5"/>
  <c r="H73" i="5"/>
  <c r="G73" i="5"/>
  <c r="I73" i="5" s="1"/>
  <c r="K72" i="5"/>
  <c r="H72" i="5"/>
  <c r="G72" i="5"/>
  <c r="J72" i="5" s="1"/>
  <c r="K71" i="5"/>
  <c r="H71" i="5"/>
  <c r="G71" i="5"/>
  <c r="J71" i="5" s="1"/>
  <c r="K70" i="5"/>
  <c r="H70" i="5"/>
  <c r="G70" i="5"/>
  <c r="I70" i="5" s="1"/>
  <c r="K69" i="5"/>
  <c r="H69" i="5"/>
  <c r="G69" i="5"/>
  <c r="J69" i="5" s="1"/>
  <c r="K68" i="5"/>
  <c r="H68" i="5"/>
  <c r="J68" i="5" s="1"/>
  <c r="G68" i="5"/>
  <c r="K67" i="5"/>
  <c r="J67" i="5"/>
  <c r="I67" i="5"/>
  <c r="H67" i="5"/>
  <c r="G67" i="5"/>
  <c r="K66" i="5"/>
  <c r="H66" i="5"/>
  <c r="G66" i="5"/>
  <c r="J66" i="5" s="1"/>
  <c r="K65" i="5"/>
  <c r="H65" i="5"/>
  <c r="G65" i="5"/>
  <c r="K64" i="5"/>
  <c r="J64" i="5"/>
  <c r="I64" i="5"/>
  <c r="H64" i="5"/>
  <c r="G64" i="5"/>
  <c r="K63" i="5"/>
  <c r="H63" i="5"/>
  <c r="G63" i="5"/>
  <c r="I63" i="5" s="1"/>
  <c r="K62" i="5"/>
  <c r="H62" i="5"/>
  <c r="I62" i="5" s="1"/>
  <c r="G62" i="5"/>
  <c r="J62" i="5" s="1"/>
  <c r="K61" i="5"/>
  <c r="H61" i="5"/>
  <c r="G61" i="5"/>
  <c r="K60" i="5"/>
  <c r="H60" i="5"/>
  <c r="G60" i="5"/>
  <c r="J60" i="5" s="1"/>
  <c r="K59" i="5"/>
  <c r="H59" i="5"/>
  <c r="G59" i="5"/>
  <c r="K58" i="5"/>
  <c r="H58" i="5"/>
  <c r="G58" i="5"/>
  <c r="K57" i="5"/>
  <c r="H57" i="5"/>
  <c r="I57" i="5" s="1"/>
  <c r="G57" i="5"/>
  <c r="K56" i="5"/>
  <c r="H56" i="5"/>
  <c r="I56" i="5" s="1"/>
  <c r="G56" i="5"/>
  <c r="K55" i="5"/>
  <c r="H55" i="5"/>
  <c r="G55" i="5"/>
  <c r="K54" i="5"/>
  <c r="H54" i="5"/>
  <c r="G54" i="5"/>
  <c r="I54" i="5" s="1"/>
  <c r="K53" i="5"/>
  <c r="H53" i="5"/>
  <c r="G53" i="5"/>
  <c r="K52" i="5"/>
  <c r="H52" i="5"/>
  <c r="G52" i="5"/>
  <c r="I52" i="5" s="1"/>
  <c r="K51" i="5"/>
  <c r="J51" i="5"/>
  <c r="I51" i="5"/>
  <c r="H51" i="5"/>
  <c r="G51" i="5"/>
  <c r="K50" i="5"/>
  <c r="H50" i="5"/>
  <c r="J50" i="5" s="1"/>
  <c r="G50" i="5"/>
  <c r="K49" i="5"/>
  <c r="H49" i="5"/>
  <c r="G49" i="5"/>
  <c r="J49" i="5" s="1"/>
  <c r="K48" i="5"/>
  <c r="H48" i="5"/>
  <c r="G48" i="5"/>
  <c r="I48" i="5" s="1"/>
  <c r="K47" i="5"/>
  <c r="J47" i="5"/>
  <c r="H47" i="5"/>
  <c r="G47" i="5"/>
  <c r="I47" i="5" s="1"/>
  <c r="K46" i="5"/>
  <c r="H46" i="5"/>
  <c r="G46" i="5"/>
  <c r="K45" i="5"/>
  <c r="I45" i="5"/>
  <c r="H45" i="5"/>
  <c r="J45" i="5" s="1"/>
  <c r="G45" i="5"/>
  <c r="K44" i="5"/>
  <c r="H44" i="5"/>
  <c r="G44" i="5"/>
  <c r="K43" i="5"/>
  <c r="H43" i="5"/>
  <c r="G43" i="5"/>
  <c r="I43" i="5" s="1"/>
  <c r="K42" i="5"/>
  <c r="H42" i="5"/>
  <c r="G42" i="5"/>
  <c r="I42" i="5" s="1"/>
  <c r="K41" i="5"/>
  <c r="H41" i="5"/>
  <c r="G41" i="5"/>
  <c r="K40" i="5"/>
  <c r="H40" i="5"/>
  <c r="G40" i="5"/>
  <c r="K39" i="5"/>
  <c r="H39" i="5"/>
  <c r="G39" i="5"/>
  <c r="J39" i="5" s="1"/>
  <c r="K38" i="5"/>
  <c r="H38" i="5"/>
  <c r="G38" i="5"/>
  <c r="K37" i="5"/>
  <c r="H37" i="5"/>
  <c r="G37" i="5"/>
  <c r="I37" i="5" s="1"/>
  <c r="K36" i="5"/>
  <c r="H36" i="5"/>
  <c r="G36" i="5"/>
  <c r="J36" i="5" s="1"/>
  <c r="K35" i="5"/>
  <c r="H35" i="5"/>
  <c r="G35" i="5"/>
  <c r="K34" i="5"/>
  <c r="H34" i="5"/>
  <c r="G34" i="5"/>
  <c r="J34" i="5" s="1"/>
  <c r="K33" i="5"/>
  <c r="H33" i="5"/>
  <c r="G33" i="5"/>
  <c r="K32" i="5"/>
  <c r="H32" i="5"/>
  <c r="I32" i="5" s="1"/>
  <c r="G32" i="5"/>
  <c r="K31" i="5"/>
  <c r="H31" i="5"/>
  <c r="G31" i="5"/>
  <c r="J31" i="5" s="1"/>
  <c r="K30" i="5"/>
  <c r="J30" i="5"/>
  <c r="H30" i="5"/>
  <c r="G30" i="5"/>
  <c r="K29" i="5"/>
  <c r="H29" i="5"/>
  <c r="G29" i="5"/>
  <c r="K28" i="5"/>
  <c r="H28" i="5"/>
  <c r="G28" i="5"/>
  <c r="I28" i="5" s="1"/>
  <c r="K27" i="5"/>
  <c r="H27" i="5"/>
  <c r="G27" i="5"/>
  <c r="J27" i="5" s="1"/>
  <c r="K26" i="5"/>
  <c r="H26" i="5"/>
  <c r="G26" i="5"/>
  <c r="J26" i="5" s="1"/>
  <c r="K25" i="5"/>
  <c r="H25" i="5"/>
  <c r="G25" i="5"/>
  <c r="K24" i="5"/>
  <c r="H24" i="5"/>
  <c r="J24" i="5" s="1"/>
  <c r="G24" i="5"/>
  <c r="K23" i="5"/>
  <c r="H23" i="5"/>
  <c r="G23" i="5"/>
  <c r="K22" i="5"/>
  <c r="J22" i="5"/>
  <c r="I22" i="5"/>
  <c r="H22" i="5"/>
  <c r="G22" i="5"/>
  <c r="O21" i="5"/>
  <c r="N21" i="5"/>
  <c r="K21" i="5"/>
  <c r="H21" i="5"/>
  <c r="G21" i="5"/>
  <c r="O23" i="4"/>
  <c r="O22" i="4"/>
  <c r="K367" i="4"/>
  <c r="H367" i="4"/>
  <c r="G367" i="4"/>
  <c r="I367" i="4" s="1"/>
  <c r="K366" i="4"/>
  <c r="H366" i="4"/>
  <c r="G366" i="4"/>
  <c r="J366" i="4" s="1"/>
  <c r="K365" i="4"/>
  <c r="J365" i="4"/>
  <c r="H365" i="4"/>
  <c r="G365" i="4"/>
  <c r="I365" i="4" s="1"/>
  <c r="K364" i="4"/>
  <c r="J364" i="4"/>
  <c r="I364" i="4"/>
  <c r="H364" i="4"/>
  <c r="G364" i="4"/>
  <c r="K363" i="4"/>
  <c r="J363" i="4"/>
  <c r="H363" i="4"/>
  <c r="G363" i="4"/>
  <c r="I363" i="4" s="1"/>
  <c r="K362" i="4"/>
  <c r="H362" i="4"/>
  <c r="G362" i="4"/>
  <c r="K361" i="4"/>
  <c r="I361" i="4"/>
  <c r="H361" i="4"/>
  <c r="G361" i="4"/>
  <c r="K360" i="4"/>
  <c r="I360" i="4"/>
  <c r="H360" i="4"/>
  <c r="G360" i="4"/>
  <c r="J360" i="4" s="1"/>
  <c r="K359" i="4"/>
  <c r="J359" i="4"/>
  <c r="I359" i="4"/>
  <c r="H359" i="4"/>
  <c r="G359" i="4"/>
  <c r="K358" i="4"/>
  <c r="H358" i="4"/>
  <c r="G358" i="4"/>
  <c r="K357" i="4"/>
  <c r="J357" i="4"/>
  <c r="H357" i="4"/>
  <c r="G357" i="4"/>
  <c r="I357" i="4" s="1"/>
  <c r="K356" i="4"/>
  <c r="H356" i="4"/>
  <c r="G356" i="4"/>
  <c r="K355" i="4"/>
  <c r="H355" i="4"/>
  <c r="G355" i="4"/>
  <c r="K354" i="4"/>
  <c r="H354" i="4"/>
  <c r="G354" i="4"/>
  <c r="J354" i="4" s="1"/>
  <c r="K353" i="4"/>
  <c r="H353" i="4"/>
  <c r="G353" i="4"/>
  <c r="J353" i="4" s="1"/>
  <c r="K352" i="4"/>
  <c r="I352" i="4"/>
  <c r="H352" i="4"/>
  <c r="J352" i="4" s="1"/>
  <c r="G352" i="4"/>
  <c r="K351" i="4"/>
  <c r="H351" i="4"/>
  <c r="G351" i="4"/>
  <c r="K350" i="4"/>
  <c r="H350" i="4"/>
  <c r="G350" i="4"/>
  <c r="K349" i="4"/>
  <c r="H349" i="4"/>
  <c r="G349" i="4"/>
  <c r="J349" i="4" s="1"/>
  <c r="K348" i="4"/>
  <c r="H348" i="4"/>
  <c r="G348" i="4"/>
  <c r="K347" i="4"/>
  <c r="H347" i="4"/>
  <c r="G347" i="4"/>
  <c r="I347" i="4" s="1"/>
  <c r="K346" i="4"/>
  <c r="H346" i="4"/>
  <c r="G346" i="4"/>
  <c r="K345" i="4"/>
  <c r="J345" i="4"/>
  <c r="I345" i="4"/>
  <c r="H345" i="4"/>
  <c r="G345" i="4"/>
  <c r="K344" i="4"/>
  <c r="J344" i="4"/>
  <c r="I344" i="4"/>
  <c r="H344" i="4"/>
  <c r="G344" i="4"/>
  <c r="K343" i="4"/>
  <c r="J343" i="4"/>
  <c r="H343" i="4"/>
  <c r="G343" i="4"/>
  <c r="I343" i="4" s="1"/>
  <c r="K342" i="4"/>
  <c r="H342" i="4"/>
  <c r="G342" i="4"/>
  <c r="K341" i="4"/>
  <c r="I341" i="4"/>
  <c r="H341" i="4"/>
  <c r="J341" i="4" s="1"/>
  <c r="G341" i="4"/>
  <c r="K340" i="4"/>
  <c r="I340" i="4"/>
  <c r="H340" i="4"/>
  <c r="G340" i="4"/>
  <c r="J340" i="4" s="1"/>
  <c r="K339" i="4"/>
  <c r="H339" i="4"/>
  <c r="G339" i="4"/>
  <c r="J339" i="4" s="1"/>
  <c r="K338" i="4"/>
  <c r="H338" i="4"/>
  <c r="G338" i="4"/>
  <c r="K337" i="4"/>
  <c r="H337" i="4"/>
  <c r="J337" i="4" s="1"/>
  <c r="G337" i="4"/>
  <c r="K336" i="4"/>
  <c r="H336" i="4"/>
  <c r="G336" i="4"/>
  <c r="J336" i="4" s="1"/>
  <c r="K335" i="4"/>
  <c r="H335" i="4"/>
  <c r="G335" i="4"/>
  <c r="I335" i="4" s="1"/>
  <c r="K334" i="4"/>
  <c r="H334" i="4"/>
  <c r="G334" i="4"/>
  <c r="J334" i="4" s="1"/>
  <c r="K333" i="4"/>
  <c r="H333" i="4"/>
  <c r="G333" i="4"/>
  <c r="J333" i="4" s="1"/>
  <c r="K332" i="4"/>
  <c r="I332" i="4"/>
  <c r="H332" i="4"/>
  <c r="G332" i="4"/>
  <c r="J332" i="4" s="1"/>
  <c r="K331" i="4"/>
  <c r="H331" i="4"/>
  <c r="J331" i="4" s="1"/>
  <c r="G331" i="4"/>
  <c r="K330" i="4"/>
  <c r="H330" i="4"/>
  <c r="G330" i="4"/>
  <c r="K329" i="4"/>
  <c r="H329" i="4"/>
  <c r="G329" i="4"/>
  <c r="J329" i="4" s="1"/>
  <c r="K328" i="4"/>
  <c r="J328" i="4"/>
  <c r="I328" i="4"/>
  <c r="H328" i="4"/>
  <c r="G328" i="4"/>
  <c r="K327" i="4"/>
  <c r="H327" i="4"/>
  <c r="G327" i="4"/>
  <c r="K326" i="4"/>
  <c r="H326" i="4"/>
  <c r="G326" i="4"/>
  <c r="K325" i="4"/>
  <c r="H325" i="4"/>
  <c r="G325" i="4"/>
  <c r="J325" i="4" s="1"/>
  <c r="K324" i="4"/>
  <c r="J324" i="4"/>
  <c r="I324" i="4"/>
  <c r="H324" i="4"/>
  <c r="G324" i="4"/>
  <c r="K323" i="4"/>
  <c r="J323" i="4"/>
  <c r="H323" i="4"/>
  <c r="G323" i="4"/>
  <c r="I323" i="4" s="1"/>
  <c r="K322" i="4"/>
  <c r="H322" i="4"/>
  <c r="G322" i="4"/>
  <c r="K321" i="4"/>
  <c r="H321" i="4"/>
  <c r="J321" i="4" s="1"/>
  <c r="G321" i="4"/>
  <c r="K320" i="4"/>
  <c r="I320" i="4"/>
  <c r="H320" i="4"/>
  <c r="G320" i="4"/>
  <c r="J320" i="4" s="1"/>
  <c r="K319" i="4"/>
  <c r="H319" i="4"/>
  <c r="G319" i="4"/>
  <c r="J319" i="4" s="1"/>
  <c r="K318" i="4"/>
  <c r="H318" i="4"/>
  <c r="G318" i="4"/>
  <c r="I318" i="4" s="1"/>
  <c r="K317" i="4"/>
  <c r="H317" i="4"/>
  <c r="J317" i="4" s="1"/>
  <c r="G317" i="4"/>
  <c r="I317" i="4" s="1"/>
  <c r="K316" i="4"/>
  <c r="J316" i="4"/>
  <c r="I316" i="4"/>
  <c r="H316" i="4"/>
  <c r="G316" i="4"/>
  <c r="K315" i="4"/>
  <c r="H315" i="4"/>
  <c r="G315" i="4"/>
  <c r="K314" i="4"/>
  <c r="J314" i="4"/>
  <c r="H314" i="4"/>
  <c r="G314" i="4"/>
  <c r="I314" i="4" s="1"/>
  <c r="K313" i="4"/>
  <c r="H313" i="4"/>
  <c r="G313" i="4"/>
  <c r="J313" i="4" s="1"/>
  <c r="K312" i="4"/>
  <c r="H312" i="4"/>
  <c r="I312" i="4" s="1"/>
  <c r="G312" i="4"/>
  <c r="K311" i="4"/>
  <c r="J311" i="4"/>
  <c r="H311" i="4"/>
  <c r="I311" i="4" s="1"/>
  <c r="G311" i="4"/>
  <c r="K310" i="4"/>
  <c r="H310" i="4"/>
  <c r="I310" i="4" s="1"/>
  <c r="G310" i="4"/>
  <c r="K309" i="4"/>
  <c r="H309" i="4"/>
  <c r="G309" i="4"/>
  <c r="J309" i="4" s="1"/>
  <c r="K308" i="4"/>
  <c r="J308" i="4"/>
  <c r="I308" i="4"/>
  <c r="H308" i="4"/>
  <c r="G308" i="4"/>
  <c r="K307" i="4"/>
  <c r="H307" i="4"/>
  <c r="J307" i="4" s="1"/>
  <c r="G307" i="4"/>
  <c r="K306" i="4"/>
  <c r="H306" i="4"/>
  <c r="J306" i="4" s="1"/>
  <c r="G306" i="4"/>
  <c r="K305" i="4"/>
  <c r="H305" i="4"/>
  <c r="G305" i="4"/>
  <c r="K304" i="4"/>
  <c r="H304" i="4"/>
  <c r="G304" i="4"/>
  <c r="K303" i="4"/>
  <c r="J303" i="4"/>
  <c r="I303" i="4"/>
  <c r="H303" i="4"/>
  <c r="G303" i="4"/>
  <c r="K302" i="4"/>
  <c r="H302" i="4"/>
  <c r="G302" i="4"/>
  <c r="K301" i="4"/>
  <c r="J301" i="4"/>
  <c r="I301" i="4"/>
  <c r="H301" i="4"/>
  <c r="G301" i="4"/>
  <c r="K300" i="4"/>
  <c r="H300" i="4"/>
  <c r="I300" i="4" s="1"/>
  <c r="G300" i="4"/>
  <c r="K299" i="4"/>
  <c r="H299" i="4"/>
  <c r="G299" i="4"/>
  <c r="K298" i="4"/>
  <c r="H298" i="4"/>
  <c r="J298" i="4" s="1"/>
  <c r="G298" i="4"/>
  <c r="K297" i="4"/>
  <c r="H297" i="4"/>
  <c r="G297" i="4"/>
  <c r="K296" i="4"/>
  <c r="H296" i="4"/>
  <c r="J296" i="4" s="1"/>
  <c r="G296" i="4"/>
  <c r="K295" i="4"/>
  <c r="J295" i="4"/>
  <c r="I295" i="4"/>
  <c r="H295" i="4"/>
  <c r="G295" i="4"/>
  <c r="K294" i="4"/>
  <c r="J294" i="4"/>
  <c r="I294" i="4"/>
  <c r="H294" i="4"/>
  <c r="G294" i="4"/>
  <c r="K293" i="4"/>
  <c r="H293" i="4"/>
  <c r="G293" i="4"/>
  <c r="J293" i="4" s="1"/>
  <c r="K292" i="4"/>
  <c r="H292" i="4"/>
  <c r="G292" i="4"/>
  <c r="K291" i="4"/>
  <c r="J291" i="4"/>
  <c r="I291" i="4"/>
  <c r="H291" i="4"/>
  <c r="G291" i="4"/>
  <c r="K290" i="4"/>
  <c r="H290" i="4"/>
  <c r="G290" i="4"/>
  <c r="K289" i="4"/>
  <c r="H289" i="4"/>
  <c r="I289" i="4" s="1"/>
  <c r="G289" i="4"/>
  <c r="K288" i="4"/>
  <c r="H288" i="4"/>
  <c r="G288" i="4"/>
  <c r="K287" i="4"/>
  <c r="H287" i="4"/>
  <c r="G287" i="4"/>
  <c r="I287" i="4" s="1"/>
  <c r="K286" i="4"/>
  <c r="H286" i="4"/>
  <c r="G286" i="4"/>
  <c r="K285" i="4"/>
  <c r="J285" i="4"/>
  <c r="H285" i="4"/>
  <c r="G285" i="4"/>
  <c r="I285" i="4" s="1"/>
  <c r="K284" i="4"/>
  <c r="I284" i="4"/>
  <c r="H284" i="4"/>
  <c r="G284" i="4"/>
  <c r="J284" i="4" s="1"/>
  <c r="K283" i="4"/>
  <c r="J283" i="4"/>
  <c r="I283" i="4"/>
  <c r="H283" i="4"/>
  <c r="G283" i="4"/>
  <c r="K282" i="4"/>
  <c r="H282" i="4"/>
  <c r="G282" i="4"/>
  <c r="K281" i="4"/>
  <c r="J281" i="4"/>
  <c r="H281" i="4"/>
  <c r="I281" i="4" s="1"/>
  <c r="G281" i="4"/>
  <c r="K280" i="4"/>
  <c r="I280" i="4"/>
  <c r="H280" i="4"/>
  <c r="G280" i="4"/>
  <c r="K279" i="4"/>
  <c r="J279" i="4"/>
  <c r="H279" i="4"/>
  <c r="G279" i="4"/>
  <c r="I279" i="4" s="1"/>
  <c r="K278" i="4"/>
  <c r="H278" i="4"/>
  <c r="G278" i="4"/>
  <c r="K277" i="4"/>
  <c r="H277" i="4"/>
  <c r="G277" i="4"/>
  <c r="I277" i="4" s="1"/>
  <c r="K276" i="4"/>
  <c r="J276" i="4"/>
  <c r="H276" i="4"/>
  <c r="G276" i="4"/>
  <c r="I276" i="4" s="1"/>
  <c r="K275" i="4"/>
  <c r="J275" i="4"/>
  <c r="H275" i="4"/>
  <c r="G275" i="4"/>
  <c r="I275" i="4" s="1"/>
  <c r="K274" i="4"/>
  <c r="J274" i="4"/>
  <c r="H274" i="4"/>
  <c r="G274" i="4"/>
  <c r="I274" i="4" s="1"/>
  <c r="K273" i="4"/>
  <c r="J273" i="4"/>
  <c r="I273" i="4"/>
  <c r="H273" i="4"/>
  <c r="G273" i="4"/>
  <c r="K272" i="4"/>
  <c r="H272" i="4"/>
  <c r="G272" i="4"/>
  <c r="J272" i="4" s="1"/>
  <c r="K271" i="4"/>
  <c r="H271" i="4"/>
  <c r="J271" i="4" s="1"/>
  <c r="G271" i="4"/>
  <c r="K270" i="4"/>
  <c r="H270" i="4"/>
  <c r="G270" i="4"/>
  <c r="J270" i="4" s="1"/>
  <c r="K269" i="4"/>
  <c r="H269" i="4"/>
  <c r="G269" i="4"/>
  <c r="J269" i="4" s="1"/>
  <c r="K268" i="4"/>
  <c r="H268" i="4"/>
  <c r="J268" i="4" s="1"/>
  <c r="G268" i="4"/>
  <c r="K267" i="4"/>
  <c r="H267" i="4"/>
  <c r="G267" i="4"/>
  <c r="I267" i="4" s="1"/>
  <c r="K266" i="4"/>
  <c r="J266" i="4"/>
  <c r="H266" i="4"/>
  <c r="G266" i="4"/>
  <c r="K265" i="4"/>
  <c r="H265" i="4"/>
  <c r="G265" i="4"/>
  <c r="J265" i="4" s="1"/>
  <c r="K264" i="4"/>
  <c r="H264" i="4"/>
  <c r="G264" i="4"/>
  <c r="K263" i="4"/>
  <c r="H263" i="4"/>
  <c r="G263" i="4"/>
  <c r="K262" i="4"/>
  <c r="H262" i="4"/>
  <c r="I262" i="4" s="1"/>
  <c r="G262" i="4"/>
  <c r="K261" i="4"/>
  <c r="H261" i="4"/>
  <c r="G261" i="4"/>
  <c r="K260" i="4"/>
  <c r="H260" i="4"/>
  <c r="I260" i="4" s="1"/>
  <c r="G260" i="4"/>
  <c r="J260" i="4" s="1"/>
  <c r="K259" i="4"/>
  <c r="H259" i="4"/>
  <c r="G259" i="4"/>
  <c r="K258" i="4"/>
  <c r="H258" i="4"/>
  <c r="G258" i="4"/>
  <c r="J258" i="4" s="1"/>
  <c r="K257" i="4"/>
  <c r="H257" i="4"/>
  <c r="G257" i="4"/>
  <c r="K256" i="4"/>
  <c r="J256" i="4"/>
  <c r="I256" i="4"/>
  <c r="H256" i="4"/>
  <c r="G256" i="4"/>
  <c r="K255" i="4"/>
  <c r="H255" i="4"/>
  <c r="G255" i="4"/>
  <c r="J255" i="4" s="1"/>
  <c r="K254" i="4"/>
  <c r="H254" i="4"/>
  <c r="G254" i="4"/>
  <c r="J254" i="4" s="1"/>
  <c r="K253" i="4"/>
  <c r="H253" i="4"/>
  <c r="G253" i="4"/>
  <c r="K252" i="4"/>
  <c r="H252" i="4"/>
  <c r="G252" i="4"/>
  <c r="K251" i="4"/>
  <c r="I251" i="4"/>
  <c r="H251" i="4"/>
  <c r="J251" i="4" s="1"/>
  <c r="G251" i="4"/>
  <c r="K250" i="4"/>
  <c r="H250" i="4"/>
  <c r="G250" i="4"/>
  <c r="K249" i="4"/>
  <c r="H249" i="4"/>
  <c r="G249" i="4"/>
  <c r="K248" i="4"/>
  <c r="H248" i="4"/>
  <c r="G248" i="4"/>
  <c r="J248" i="4" s="1"/>
  <c r="K247" i="4"/>
  <c r="J247" i="4"/>
  <c r="I247" i="4"/>
  <c r="H247" i="4"/>
  <c r="G247" i="4"/>
  <c r="K246" i="4"/>
  <c r="J246" i="4"/>
  <c r="H246" i="4"/>
  <c r="G246" i="4"/>
  <c r="I246" i="4" s="1"/>
  <c r="K245" i="4"/>
  <c r="H245" i="4"/>
  <c r="G245" i="4"/>
  <c r="K244" i="4"/>
  <c r="H244" i="4"/>
  <c r="G244" i="4"/>
  <c r="K243" i="4"/>
  <c r="J243" i="4"/>
  <c r="I243" i="4"/>
  <c r="H243" i="4"/>
  <c r="G243" i="4"/>
  <c r="K242" i="4"/>
  <c r="J242" i="4"/>
  <c r="H242" i="4"/>
  <c r="G242" i="4"/>
  <c r="I242" i="4" s="1"/>
  <c r="K241" i="4"/>
  <c r="J241" i="4"/>
  <c r="H241" i="4"/>
  <c r="G241" i="4"/>
  <c r="K240" i="4"/>
  <c r="I240" i="4"/>
  <c r="H240" i="4"/>
  <c r="J240" i="4" s="1"/>
  <c r="G240" i="4"/>
  <c r="K239" i="4"/>
  <c r="J239" i="4"/>
  <c r="I239" i="4"/>
  <c r="H239" i="4"/>
  <c r="G239" i="4"/>
  <c r="K238" i="4"/>
  <c r="H238" i="4"/>
  <c r="G238" i="4"/>
  <c r="J238" i="4" s="1"/>
  <c r="K237" i="4"/>
  <c r="J237" i="4"/>
  <c r="H237" i="4"/>
  <c r="G237" i="4"/>
  <c r="K236" i="4"/>
  <c r="H236" i="4"/>
  <c r="G236" i="4"/>
  <c r="K235" i="4"/>
  <c r="H235" i="4"/>
  <c r="G235" i="4"/>
  <c r="K234" i="4"/>
  <c r="J234" i="4"/>
  <c r="I234" i="4"/>
  <c r="H234" i="4"/>
  <c r="G234" i="4"/>
  <c r="K233" i="4"/>
  <c r="H233" i="4"/>
  <c r="G233" i="4"/>
  <c r="I233" i="4" s="1"/>
  <c r="K232" i="4"/>
  <c r="J232" i="4"/>
  <c r="I232" i="4"/>
  <c r="H232" i="4"/>
  <c r="G232" i="4"/>
  <c r="K231" i="4"/>
  <c r="J231" i="4"/>
  <c r="I231" i="4"/>
  <c r="H231" i="4"/>
  <c r="G231" i="4"/>
  <c r="K230" i="4"/>
  <c r="J230" i="4"/>
  <c r="I230" i="4"/>
  <c r="H230" i="4"/>
  <c r="G230" i="4"/>
  <c r="K229" i="4"/>
  <c r="I229" i="4"/>
  <c r="H229" i="4"/>
  <c r="G229" i="4"/>
  <c r="J229" i="4" s="1"/>
  <c r="K228" i="4"/>
  <c r="H228" i="4"/>
  <c r="G228" i="4"/>
  <c r="K227" i="4"/>
  <c r="J227" i="4"/>
  <c r="I227" i="4"/>
  <c r="H227" i="4"/>
  <c r="G227" i="4"/>
  <c r="K226" i="4"/>
  <c r="H226" i="4"/>
  <c r="G226" i="4"/>
  <c r="K225" i="4"/>
  <c r="H225" i="4"/>
  <c r="G225" i="4"/>
  <c r="J225" i="4" s="1"/>
  <c r="K224" i="4"/>
  <c r="J224" i="4"/>
  <c r="I224" i="4"/>
  <c r="H224" i="4"/>
  <c r="G224" i="4"/>
  <c r="K223" i="4"/>
  <c r="H223" i="4"/>
  <c r="G223" i="4"/>
  <c r="K222" i="4"/>
  <c r="J222" i="4"/>
  <c r="H222" i="4"/>
  <c r="G222" i="4"/>
  <c r="I222" i="4" s="1"/>
  <c r="K221" i="4"/>
  <c r="J221" i="4"/>
  <c r="I221" i="4"/>
  <c r="H221" i="4"/>
  <c r="G221" i="4"/>
  <c r="K220" i="4"/>
  <c r="H220" i="4"/>
  <c r="J220" i="4" s="1"/>
  <c r="G220" i="4"/>
  <c r="K219" i="4"/>
  <c r="I219" i="4"/>
  <c r="H219" i="4"/>
  <c r="G219" i="4"/>
  <c r="J219" i="4" s="1"/>
  <c r="K218" i="4"/>
  <c r="J218" i="4"/>
  <c r="I218" i="4"/>
  <c r="H218" i="4"/>
  <c r="G218" i="4"/>
  <c r="K217" i="4"/>
  <c r="J217" i="4"/>
  <c r="H217" i="4"/>
  <c r="G217" i="4"/>
  <c r="K216" i="4"/>
  <c r="J216" i="4"/>
  <c r="I216" i="4"/>
  <c r="H216" i="4"/>
  <c r="G216" i="4"/>
  <c r="K215" i="4"/>
  <c r="H215" i="4"/>
  <c r="G215" i="4"/>
  <c r="K214" i="4"/>
  <c r="H214" i="4"/>
  <c r="G214" i="4"/>
  <c r="J214" i="4" s="1"/>
  <c r="K213" i="4"/>
  <c r="H213" i="4"/>
  <c r="G213" i="4"/>
  <c r="J213" i="4" s="1"/>
  <c r="K212" i="4"/>
  <c r="J212" i="4"/>
  <c r="I212" i="4"/>
  <c r="H212" i="4"/>
  <c r="G212" i="4"/>
  <c r="K211" i="4"/>
  <c r="H211" i="4"/>
  <c r="G211" i="4"/>
  <c r="K210" i="4"/>
  <c r="H210" i="4"/>
  <c r="I210" i="4" s="1"/>
  <c r="G210" i="4"/>
  <c r="K209" i="4"/>
  <c r="H209" i="4"/>
  <c r="I209" i="4" s="1"/>
  <c r="G209" i="4"/>
  <c r="K208" i="4"/>
  <c r="H208" i="4"/>
  <c r="G208" i="4"/>
  <c r="I208" i="4" s="1"/>
  <c r="K207" i="4"/>
  <c r="J207" i="4"/>
  <c r="I207" i="4"/>
  <c r="H207" i="4"/>
  <c r="G207" i="4"/>
  <c r="K206" i="4"/>
  <c r="H206" i="4"/>
  <c r="G206" i="4"/>
  <c r="K205" i="4"/>
  <c r="H205" i="4"/>
  <c r="G205" i="4"/>
  <c r="J205" i="4" s="1"/>
  <c r="K204" i="4"/>
  <c r="H204" i="4"/>
  <c r="G204" i="4"/>
  <c r="K203" i="4"/>
  <c r="H203" i="4"/>
  <c r="G203" i="4"/>
  <c r="K202" i="4"/>
  <c r="H202" i="4"/>
  <c r="G202" i="4"/>
  <c r="K201" i="4"/>
  <c r="H201" i="4"/>
  <c r="G201" i="4"/>
  <c r="K200" i="4"/>
  <c r="H200" i="4"/>
  <c r="I200" i="4" s="1"/>
  <c r="G200" i="4"/>
  <c r="K199" i="4"/>
  <c r="H199" i="4"/>
  <c r="G199" i="4"/>
  <c r="I199" i="4" s="1"/>
  <c r="K198" i="4"/>
  <c r="J198" i="4"/>
  <c r="I198" i="4"/>
  <c r="H198" i="4"/>
  <c r="G198" i="4"/>
  <c r="K197" i="4"/>
  <c r="H197" i="4"/>
  <c r="I197" i="4" s="1"/>
  <c r="G197" i="4"/>
  <c r="K196" i="4"/>
  <c r="H196" i="4"/>
  <c r="G196" i="4"/>
  <c r="J196" i="4" s="1"/>
  <c r="K195" i="4"/>
  <c r="H195" i="4"/>
  <c r="G195" i="4"/>
  <c r="I195" i="4" s="1"/>
  <c r="K194" i="4"/>
  <c r="H194" i="4"/>
  <c r="G194" i="4"/>
  <c r="K193" i="4"/>
  <c r="J193" i="4"/>
  <c r="I193" i="4"/>
  <c r="H193" i="4"/>
  <c r="G193" i="4"/>
  <c r="K192" i="4"/>
  <c r="H192" i="4"/>
  <c r="G192" i="4"/>
  <c r="K191" i="4"/>
  <c r="H191" i="4"/>
  <c r="G191" i="4"/>
  <c r="K190" i="4"/>
  <c r="J190" i="4"/>
  <c r="H190" i="4"/>
  <c r="G190" i="4"/>
  <c r="I190" i="4" s="1"/>
  <c r="K189" i="4"/>
  <c r="I189" i="4"/>
  <c r="H189" i="4"/>
  <c r="G189" i="4"/>
  <c r="J189" i="4" s="1"/>
  <c r="K188" i="4"/>
  <c r="H188" i="4"/>
  <c r="J188" i="4" s="1"/>
  <c r="G188" i="4"/>
  <c r="K187" i="4"/>
  <c r="H187" i="4"/>
  <c r="G187" i="4"/>
  <c r="K186" i="4"/>
  <c r="J186" i="4"/>
  <c r="I186" i="4"/>
  <c r="H186" i="4"/>
  <c r="G186" i="4"/>
  <c r="K185" i="4"/>
  <c r="J185" i="4"/>
  <c r="I185" i="4"/>
  <c r="H185" i="4"/>
  <c r="G185" i="4"/>
  <c r="K184" i="4"/>
  <c r="H184" i="4"/>
  <c r="J184" i="4" s="1"/>
  <c r="G184" i="4"/>
  <c r="K183" i="4"/>
  <c r="I183" i="4"/>
  <c r="H183" i="4"/>
  <c r="G183" i="4"/>
  <c r="K182" i="4"/>
  <c r="H182" i="4"/>
  <c r="G182" i="4"/>
  <c r="K181" i="4"/>
  <c r="J181" i="4"/>
  <c r="I181" i="4"/>
  <c r="H181" i="4"/>
  <c r="G181" i="4"/>
  <c r="K180" i="4"/>
  <c r="H180" i="4"/>
  <c r="G180" i="4"/>
  <c r="K179" i="4"/>
  <c r="H179" i="4"/>
  <c r="G179" i="4"/>
  <c r="K178" i="4"/>
  <c r="J178" i="4"/>
  <c r="H178" i="4"/>
  <c r="I178" i="4" s="1"/>
  <c r="G178" i="4"/>
  <c r="K177" i="4"/>
  <c r="I177" i="4"/>
  <c r="H177" i="4"/>
  <c r="G177" i="4"/>
  <c r="K176" i="4"/>
  <c r="H176" i="4"/>
  <c r="G176" i="4"/>
  <c r="J176" i="4" s="1"/>
  <c r="K175" i="4"/>
  <c r="H175" i="4"/>
  <c r="G175" i="4"/>
  <c r="K174" i="4"/>
  <c r="H174" i="4"/>
  <c r="J174" i="4" s="1"/>
  <c r="G174" i="4"/>
  <c r="K173" i="4"/>
  <c r="I173" i="4"/>
  <c r="H173" i="4"/>
  <c r="J173" i="4" s="1"/>
  <c r="G173" i="4"/>
  <c r="K172" i="4"/>
  <c r="H172" i="4"/>
  <c r="G172" i="4"/>
  <c r="J172" i="4" s="1"/>
  <c r="K171" i="4"/>
  <c r="I171" i="4"/>
  <c r="H171" i="4"/>
  <c r="G171" i="4"/>
  <c r="J171" i="4" s="1"/>
  <c r="K170" i="4"/>
  <c r="I170" i="4"/>
  <c r="H170" i="4"/>
  <c r="G170" i="4"/>
  <c r="J170" i="4" s="1"/>
  <c r="K169" i="4"/>
  <c r="J169" i="4"/>
  <c r="I169" i="4"/>
  <c r="H169" i="4"/>
  <c r="G169" i="4"/>
  <c r="K168" i="4"/>
  <c r="J168" i="4"/>
  <c r="I168" i="4"/>
  <c r="H168" i="4"/>
  <c r="G168" i="4"/>
  <c r="K167" i="4"/>
  <c r="J167" i="4"/>
  <c r="I167" i="4"/>
  <c r="H167" i="4"/>
  <c r="G167" i="4"/>
  <c r="K166" i="4"/>
  <c r="H166" i="4"/>
  <c r="G166" i="4"/>
  <c r="J166" i="4" s="1"/>
  <c r="K165" i="4"/>
  <c r="H165" i="4"/>
  <c r="G165" i="4"/>
  <c r="K164" i="4"/>
  <c r="H164" i="4"/>
  <c r="G164" i="4"/>
  <c r="K163" i="4"/>
  <c r="H163" i="4"/>
  <c r="G163" i="4"/>
  <c r="K162" i="4"/>
  <c r="H162" i="4"/>
  <c r="G162" i="4"/>
  <c r="K161" i="4"/>
  <c r="H161" i="4"/>
  <c r="G161" i="4"/>
  <c r="K160" i="4"/>
  <c r="H160" i="4"/>
  <c r="G160" i="4"/>
  <c r="I160" i="4" s="1"/>
  <c r="K159" i="4"/>
  <c r="H159" i="4"/>
  <c r="J159" i="4" s="1"/>
  <c r="G159" i="4"/>
  <c r="I159" i="4" s="1"/>
  <c r="K158" i="4"/>
  <c r="H158" i="4"/>
  <c r="G158" i="4"/>
  <c r="K157" i="4"/>
  <c r="J157" i="4"/>
  <c r="H157" i="4"/>
  <c r="I157" i="4" s="1"/>
  <c r="G157" i="4"/>
  <c r="K156" i="4"/>
  <c r="J156" i="4"/>
  <c r="H156" i="4"/>
  <c r="I156" i="4" s="1"/>
  <c r="G156" i="4"/>
  <c r="K155" i="4"/>
  <c r="J155" i="4"/>
  <c r="I155" i="4"/>
  <c r="H155" i="4"/>
  <c r="G155" i="4"/>
  <c r="K154" i="4"/>
  <c r="H154" i="4"/>
  <c r="G154" i="4"/>
  <c r="K153" i="4"/>
  <c r="H153" i="4"/>
  <c r="G153" i="4"/>
  <c r="I153" i="4" s="1"/>
  <c r="K152" i="4"/>
  <c r="J152" i="4"/>
  <c r="I152" i="4"/>
  <c r="H152" i="4"/>
  <c r="G152" i="4"/>
  <c r="K151" i="4"/>
  <c r="J151" i="4"/>
  <c r="I151" i="4"/>
  <c r="H151" i="4"/>
  <c r="G151" i="4"/>
  <c r="K150" i="4"/>
  <c r="H150" i="4"/>
  <c r="G150" i="4"/>
  <c r="K149" i="4"/>
  <c r="J149" i="4"/>
  <c r="H149" i="4"/>
  <c r="G149" i="4"/>
  <c r="I149" i="4" s="1"/>
  <c r="K148" i="4"/>
  <c r="H148" i="4"/>
  <c r="G148" i="4"/>
  <c r="J148" i="4" s="1"/>
  <c r="K147" i="4"/>
  <c r="J147" i="4"/>
  <c r="I147" i="4"/>
  <c r="H147" i="4"/>
  <c r="G147" i="4"/>
  <c r="K146" i="4"/>
  <c r="J146" i="4"/>
  <c r="I146" i="4"/>
  <c r="H146" i="4"/>
  <c r="G146" i="4"/>
  <c r="K145" i="4"/>
  <c r="H145" i="4"/>
  <c r="G145" i="4"/>
  <c r="K144" i="4"/>
  <c r="H144" i="4"/>
  <c r="G144" i="4"/>
  <c r="K143" i="4"/>
  <c r="J143" i="4"/>
  <c r="I143" i="4"/>
  <c r="H143" i="4"/>
  <c r="G143" i="4"/>
  <c r="K142" i="4"/>
  <c r="J142" i="4"/>
  <c r="H142" i="4"/>
  <c r="I142" i="4" s="1"/>
  <c r="G142" i="4"/>
  <c r="K141" i="4"/>
  <c r="H141" i="4"/>
  <c r="G141" i="4"/>
  <c r="K140" i="4"/>
  <c r="H140" i="4"/>
  <c r="G140" i="4"/>
  <c r="K139" i="4"/>
  <c r="J139" i="4"/>
  <c r="H139" i="4"/>
  <c r="G139" i="4"/>
  <c r="I139" i="4" s="1"/>
  <c r="K138" i="4"/>
  <c r="J138" i="4"/>
  <c r="H138" i="4"/>
  <c r="G138" i="4"/>
  <c r="I138" i="4" s="1"/>
  <c r="K137" i="4"/>
  <c r="H137" i="4"/>
  <c r="J137" i="4" s="1"/>
  <c r="G137" i="4"/>
  <c r="K136" i="4"/>
  <c r="I136" i="4"/>
  <c r="H136" i="4"/>
  <c r="G136" i="4"/>
  <c r="J136" i="4" s="1"/>
  <c r="K135" i="4"/>
  <c r="J135" i="4"/>
  <c r="I135" i="4"/>
  <c r="H135" i="4"/>
  <c r="G135" i="4"/>
  <c r="K134" i="4"/>
  <c r="H134" i="4"/>
  <c r="J134" i="4" s="1"/>
  <c r="G134" i="4"/>
  <c r="K133" i="4"/>
  <c r="H133" i="4"/>
  <c r="J133" i="4" s="1"/>
  <c r="G133" i="4"/>
  <c r="I133" i="4" s="1"/>
  <c r="K132" i="4"/>
  <c r="H132" i="4"/>
  <c r="J132" i="4" s="1"/>
  <c r="G132" i="4"/>
  <c r="K131" i="4"/>
  <c r="H131" i="4"/>
  <c r="G131" i="4"/>
  <c r="K130" i="4"/>
  <c r="H130" i="4"/>
  <c r="G130" i="4"/>
  <c r="K129" i="4"/>
  <c r="J129" i="4"/>
  <c r="H129" i="4"/>
  <c r="I129" i="4" s="1"/>
  <c r="G129" i="4"/>
  <c r="K128" i="4"/>
  <c r="H128" i="4"/>
  <c r="G128" i="4"/>
  <c r="J128" i="4" s="1"/>
  <c r="K127" i="4"/>
  <c r="J127" i="4"/>
  <c r="I127" i="4"/>
  <c r="H127" i="4"/>
  <c r="G127" i="4"/>
  <c r="K126" i="4"/>
  <c r="J126" i="4"/>
  <c r="H126" i="4"/>
  <c r="G126" i="4"/>
  <c r="I126" i="4" s="1"/>
  <c r="K125" i="4"/>
  <c r="H125" i="4"/>
  <c r="G125" i="4"/>
  <c r="K124" i="4"/>
  <c r="H124" i="4"/>
  <c r="J124" i="4" s="1"/>
  <c r="G124" i="4"/>
  <c r="K123" i="4"/>
  <c r="H123" i="4"/>
  <c r="G123" i="4"/>
  <c r="J123" i="4" s="1"/>
  <c r="K122" i="4"/>
  <c r="H122" i="4"/>
  <c r="G122" i="4"/>
  <c r="K121" i="4"/>
  <c r="H121" i="4"/>
  <c r="I121" i="4" s="1"/>
  <c r="G121" i="4"/>
  <c r="K120" i="4"/>
  <c r="H120" i="4"/>
  <c r="G120" i="4"/>
  <c r="K119" i="4"/>
  <c r="H119" i="4"/>
  <c r="J119" i="4" s="1"/>
  <c r="G119" i="4"/>
  <c r="K118" i="4"/>
  <c r="H118" i="4"/>
  <c r="J118" i="4" s="1"/>
  <c r="G118" i="4"/>
  <c r="K117" i="4"/>
  <c r="I117" i="4"/>
  <c r="H117" i="4"/>
  <c r="G117" i="4"/>
  <c r="K116" i="4"/>
  <c r="H116" i="4"/>
  <c r="I116" i="4" s="1"/>
  <c r="G116" i="4"/>
  <c r="K115" i="4"/>
  <c r="H115" i="4"/>
  <c r="G115" i="4"/>
  <c r="K114" i="4"/>
  <c r="I114" i="4"/>
  <c r="H114" i="4"/>
  <c r="G114" i="4"/>
  <c r="J114" i="4" s="1"/>
  <c r="K113" i="4"/>
  <c r="H113" i="4"/>
  <c r="G113" i="4"/>
  <c r="K112" i="4"/>
  <c r="H112" i="4"/>
  <c r="I112" i="4" s="1"/>
  <c r="G112" i="4"/>
  <c r="K111" i="4"/>
  <c r="J111" i="4"/>
  <c r="H111" i="4"/>
  <c r="G111" i="4"/>
  <c r="I111" i="4" s="1"/>
  <c r="K110" i="4"/>
  <c r="H110" i="4"/>
  <c r="J110" i="4" s="1"/>
  <c r="G110" i="4"/>
  <c r="K109" i="4"/>
  <c r="H109" i="4"/>
  <c r="I109" i="4" s="1"/>
  <c r="G109" i="4"/>
  <c r="K108" i="4"/>
  <c r="H108" i="4"/>
  <c r="G108" i="4"/>
  <c r="K107" i="4"/>
  <c r="H107" i="4"/>
  <c r="G107" i="4"/>
  <c r="J107" i="4" s="1"/>
  <c r="K106" i="4"/>
  <c r="H106" i="4"/>
  <c r="G106" i="4"/>
  <c r="J106" i="4" s="1"/>
  <c r="K105" i="4"/>
  <c r="H105" i="4"/>
  <c r="J105" i="4" s="1"/>
  <c r="G105" i="4"/>
  <c r="K104" i="4"/>
  <c r="H104" i="4"/>
  <c r="G104" i="4"/>
  <c r="J104" i="4" s="1"/>
  <c r="K103" i="4"/>
  <c r="H103" i="4"/>
  <c r="G103" i="4"/>
  <c r="K102" i="4"/>
  <c r="J102" i="4"/>
  <c r="I102" i="4"/>
  <c r="H102" i="4"/>
  <c r="G102" i="4"/>
  <c r="K101" i="4"/>
  <c r="H101" i="4"/>
  <c r="G101" i="4"/>
  <c r="J101" i="4" s="1"/>
  <c r="K100" i="4"/>
  <c r="H100" i="4"/>
  <c r="G100" i="4"/>
  <c r="K99" i="4"/>
  <c r="H99" i="4"/>
  <c r="I99" i="4" s="1"/>
  <c r="G99" i="4"/>
  <c r="J99" i="4" s="1"/>
  <c r="K98" i="4"/>
  <c r="H98" i="4"/>
  <c r="J98" i="4" s="1"/>
  <c r="G98" i="4"/>
  <c r="K97" i="4"/>
  <c r="H97" i="4"/>
  <c r="J97" i="4" s="1"/>
  <c r="G97" i="4"/>
  <c r="K96" i="4"/>
  <c r="H96" i="4"/>
  <c r="G96" i="4"/>
  <c r="J96" i="4" s="1"/>
  <c r="K95" i="4"/>
  <c r="H95" i="4"/>
  <c r="G95" i="4"/>
  <c r="K94" i="4"/>
  <c r="J94" i="4"/>
  <c r="H94" i="4"/>
  <c r="G94" i="4"/>
  <c r="I94" i="4" s="1"/>
  <c r="K93" i="4"/>
  <c r="H93" i="4"/>
  <c r="G93" i="4"/>
  <c r="K92" i="4"/>
  <c r="J92" i="4"/>
  <c r="I92" i="4"/>
  <c r="H92" i="4"/>
  <c r="G92" i="4"/>
  <c r="K91" i="4"/>
  <c r="H91" i="4"/>
  <c r="J91" i="4" s="1"/>
  <c r="G91" i="4"/>
  <c r="K90" i="4"/>
  <c r="H90" i="4"/>
  <c r="G90" i="4"/>
  <c r="K89" i="4"/>
  <c r="H89" i="4"/>
  <c r="G89" i="4"/>
  <c r="J89" i="4" s="1"/>
  <c r="K88" i="4"/>
  <c r="H88" i="4"/>
  <c r="G88" i="4"/>
  <c r="K87" i="4"/>
  <c r="H87" i="4"/>
  <c r="J87" i="4" s="1"/>
  <c r="G87" i="4"/>
  <c r="K86" i="4"/>
  <c r="H86" i="4"/>
  <c r="J86" i="4" s="1"/>
  <c r="G86" i="4"/>
  <c r="K85" i="4"/>
  <c r="H85" i="4"/>
  <c r="I85" i="4" s="1"/>
  <c r="G85" i="4"/>
  <c r="K84" i="4"/>
  <c r="H84" i="4"/>
  <c r="G84" i="4"/>
  <c r="J84" i="4" s="1"/>
  <c r="K83" i="4"/>
  <c r="H83" i="4"/>
  <c r="G83" i="4"/>
  <c r="K82" i="4"/>
  <c r="H82" i="4"/>
  <c r="J82" i="4" s="1"/>
  <c r="G82" i="4"/>
  <c r="K81" i="4"/>
  <c r="H81" i="4"/>
  <c r="G81" i="4"/>
  <c r="I81" i="4" s="1"/>
  <c r="K80" i="4"/>
  <c r="I80" i="4"/>
  <c r="H80" i="4"/>
  <c r="G80" i="4"/>
  <c r="J80" i="4" s="1"/>
  <c r="K79" i="4"/>
  <c r="H79" i="4"/>
  <c r="G79" i="4"/>
  <c r="J79" i="4" s="1"/>
  <c r="K78" i="4"/>
  <c r="H78" i="4"/>
  <c r="J78" i="4" s="1"/>
  <c r="G78" i="4"/>
  <c r="K77" i="4"/>
  <c r="J77" i="4"/>
  <c r="H77" i="4"/>
  <c r="G77" i="4"/>
  <c r="K76" i="4"/>
  <c r="H76" i="4"/>
  <c r="I76" i="4" s="1"/>
  <c r="G76" i="4"/>
  <c r="J76" i="4" s="1"/>
  <c r="K75" i="4"/>
  <c r="H75" i="4"/>
  <c r="G75" i="4"/>
  <c r="J75" i="4" s="1"/>
  <c r="K74" i="4"/>
  <c r="I74" i="4"/>
  <c r="H74" i="4"/>
  <c r="G74" i="4"/>
  <c r="J74" i="4" s="1"/>
  <c r="K73" i="4"/>
  <c r="H73" i="4"/>
  <c r="G73" i="4"/>
  <c r="J73" i="4" s="1"/>
  <c r="K72" i="4"/>
  <c r="H72" i="4"/>
  <c r="I72" i="4" s="1"/>
  <c r="G72" i="4"/>
  <c r="J72" i="4" s="1"/>
  <c r="K71" i="4"/>
  <c r="H71" i="4"/>
  <c r="G71" i="4"/>
  <c r="K70" i="4"/>
  <c r="H70" i="4"/>
  <c r="G70" i="4"/>
  <c r="K69" i="4"/>
  <c r="I69" i="4"/>
  <c r="H69" i="4"/>
  <c r="G69" i="4"/>
  <c r="K68" i="4"/>
  <c r="H68" i="4"/>
  <c r="G68" i="4"/>
  <c r="K67" i="4"/>
  <c r="H67" i="4"/>
  <c r="G67" i="4"/>
  <c r="J67" i="4" s="1"/>
  <c r="K66" i="4"/>
  <c r="H66" i="4"/>
  <c r="G66" i="4"/>
  <c r="K65" i="4"/>
  <c r="J65" i="4"/>
  <c r="I65" i="4"/>
  <c r="H65" i="4"/>
  <c r="G65" i="4"/>
  <c r="K64" i="4"/>
  <c r="H64" i="4"/>
  <c r="J64" i="4" s="1"/>
  <c r="G64" i="4"/>
  <c r="K63" i="4"/>
  <c r="J63" i="4"/>
  <c r="H63" i="4"/>
  <c r="G63" i="4"/>
  <c r="I63" i="4" s="1"/>
  <c r="K62" i="4"/>
  <c r="H62" i="4"/>
  <c r="J62" i="4" s="1"/>
  <c r="G62" i="4"/>
  <c r="K61" i="4"/>
  <c r="J61" i="4"/>
  <c r="H61" i="4"/>
  <c r="G61" i="4"/>
  <c r="I61" i="4" s="1"/>
  <c r="K60" i="4"/>
  <c r="H60" i="4"/>
  <c r="G60" i="4"/>
  <c r="K59" i="4"/>
  <c r="H59" i="4"/>
  <c r="G59" i="4"/>
  <c r="J59" i="4" s="1"/>
  <c r="K58" i="4"/>
  <c r="H58" i="4"/>
  <c r="G58" i="4"/>
  <c r="K57" i="4"/>
  <c r="H57" i="4"/>
  <c r="G57" i="4"/>
  <c r="I57" i="4" s="1"/>
  <c r="K56" i="4"/>
  <c r="H56" i="4"/>
  <c r="G56" i="4"/>
  <c r="J56" i="4" s="1"/>
  <c r="K55" i="4"/>
  <c r="H55" i="4"/>
  <c r="G55" i="4"/>
  <c r="K54" i="4"/>
  <c r="I54" i="4"/>
  <c r="H54" i="4"/>
  <c r="G54" i="4"/>
  <c r="J54" i="4" s="1"/>
  <c r="K53" i="4"/>
  <c r="H53" i="4"/>
  <c r="G53" i="4"/>
  <c r="J53" i="4" s="1"/>
  <c r="K52" i="4"/>
  <c r="J52" i="4"/>
  <c r="H52" i="4"/>
  <c r="I52" i="4" s="1"/>
  <c r="G52" i="4"/>
  <c r="K51" i="4"/>
  <c r="H51" i="4"/>
  <c r="G51" i="4"/>
  <c r="K50" i="4"/>
  <c r="H50" i="4"/>
  <c r="G50" i="4"/>
  <c r="J50" i="4" s="1"/>
  <c r="K49" i="4"/>
  <c r="H49" i="4"/>
  <c r="G49" i="4"/>
  <c r="J49" i="4" s="1"/>
  <c r="K48" i="4"/>
  <c r="H48" i="4"/>
  <c r="G48" i="4"/>
  <c r="I48" i="4" s="1"/>
  <c r="K47" i="4"/>
  <c r="J47" i="4"/>
  <c r="H47" i="4"/>
  <c r="I47" i="4" s="1"/>
  <c r="G47" i="4"/>
  <c r="K46" i="4"/>
  <c r="H46" i="4"/>
  <c r="G46" i="4"/>
  <c r="J46" i="4" s="1"/>
  <c r="K45" i="4"/>
  <c r="I45" i="4"/>
  <c r="H45" i="4"/>
  <c r="J45" i="4" s="1"/>
  <c r="G45" i="4"/>
  <c r="K44" i="4"/>
  <c r="H44" i="4"/>
  <c r="G44" i="4"/>
  <c r="J44" i="4" s="1"/>
  <c r="K43" i="4"/>
  <c r="H43" i="4"/>
  <c r="G43" i="4"/>
  <c r="K42" i="4"/>
  <c r="H42" i="4"/>
  <c r="G42" i="4"/>
  <c r="J42" i="4" s="1"/>
  <c r="K41" i="4"/>
  <c r="H41" i="4"/>
  <c r="G41" i="4"/>
  <c r="J41" i="4" s="1"/>
  <c r="K40" i="4"/>
  <c r="H40" i="4"/>
  <c r="G40" i="4"/>
  <c r="K39" i="4"/>
  <c r="H39" i="4"/>
  <c r="G39" i="4"/>
  <c r="J39" i="4" s="1"/>
  <c r="K38" i="4"/>
  <c r="H38" i="4"/>
  <c r="J38" i="4" s="1"/>
  <c r="G38" i="4"/>
  <c r="K37" i="4"/>
  <c r="J37" i="4"/>
  <c r="H37" i="4"/>
  <c r="G37" i="4"/>
  <c r="I37" i="4" s="1"/>
  <c r="K36" i="4"/>
  <c r="H36" i="4"/>
  <c r="G36" i="4"/>
  <c r="I36" i="4" s="1"/>
  <c r="K35" i="4"/>
  <c r="H35" i="4"/>
  <c r="G35" i="4"/>
  <c r="J35" i="4" s="1"/>
  <c r="K34" i="4"/>
  <c r="H34" i="4"/>
  <c r="G34" i="4"/>
  <c r="J34" i="4" s="1"/>
  <c r="K33" i="4"/>
  <c r="J33" i="4"/>
  <c r="I33" i="4"/>
  <c r="H33" i="4"/>
  <c r="G33" i="4"/>
  <c r="K32" i="4"/>
  <c r="J32" i="4"/>
  <c r="I32" i="4"/>
  <c r="H32" i="4"/>
  <c r="G32" i="4"/>
  <c r="K31" i="4"/>
  <c r="H31" i="4"/>
  <c r="I31" i="4" s="1"/>
  <c r="G31" i="4"/>
  <c r="K30" i="4"/>
  <c r="H30" i="4"/>
  <c r="G30" i="4"/>
  <c r="J30" i="4" s="1"/>
  <c r="K29" i="4"/>
  <c r="H29" i="4"/>
  <c r="G29" i="4"/>
  <c r="J29" i="4" s="1"/>
  <c r="K28" i="4"/>
  <c r="J28" i="4"/>
  <c r="I28" i="4"/>
  <c r="H28" i="4"/>
  <c r="G28" i="4"/>
  <c r="K27" i="4"/>
  <c r="J27" i="4"/>
  <c r="H27" i="4"/>
  <c r="I27" i="4" s="1"/>
  <c r="G27" i="4"/>
  <c r="K26" i="4"/>
  <c r="H26" i="4"/>
  <c r="G26" i="4"/>
  <c r="K25" i="4"/>
  <c r="H25" i="4"/>
  <c r="G25" i="4"/>
  <c r="K24" i="4"/>
  <c r="H24" i="4"/>
  <c r="J24" i="4" s="1"/>
  <c r="G24" i="4"/>
  <c r="K23" i="4"/>
  <c r="H23" i="4"/>
  <c r="G23" i="4"/>
  <c r="J23" i="4" s="1"/>
  <c r="K22" i="4"/>
  <c r="H22" i="4"/>
  <c r="G22" i="4"/>
  <c r="J22" i="4" s="1"/>
  <c r="O21" i="4"/>
  <c r="N21" i="4"/>
  <c r="K21" i="4"/>
  <c r="J21" i="4"/>
  <c r="L21" i="4" s="1"/>
  <c r="H21" i="4"/>
  <c r="G21" i="4"/>
  <c r="I21" i="4" s="1"/>
  <c r="M21" i="4" s="1"/>
  <c r="O21" i="1"/>
  <c r="N21" i="1"/>
  <c r="K21" i="1"/>
  <c r="H21" i="1"/>
  <c r="G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J108" i="1" s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J54" i="1" s="1"/>
  <c r="G55" i="1"/>
  <c r="G56" i="1"/>
  <c r="G57" i="1"/>
  <c r="G58" i="1"/>
  <c r="G59" i="1"/>
  <c r="J59" i="1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J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J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J119" i="1" s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J139" i="1" s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I179" i="1" s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J239" i="1" s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J274" i="1" s="1"/>
  <c r="G275" i="1"/>
  <c r="G276" i="1"/>
  <c r="G277" i="1"/>
  <c r="G278" i="1"/>
  <c r="G279" i="1"/>
  <c r="J279" i="1" s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J299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I319" i="1" s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I334" i="1" s="1"/>
  <c r="G335" i="1"/>
  <c r="G336" i="1"/>
  <c r="G337" i="1"/>
  <c r="G338" i="1"/>
  <c r="G339" i="1"/>
  <c r="J339" i="1" s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I359" i="1" s="1"/>
  <c r="G360" i="1"/>
  <c r="G361" i="1"/>
  <c r="G362" i="1"/>
  <c r="J362" i="1" s="1"/>
  <c r="G363" i="1"/>
  <c r="I363" i="1" s="1"/>
  <c r="G364" i="1"/>
  <c r="I364" i="1" s="1"/>
  <c r="G365" i="1"/>
  <c r="G366" i="1"/>
  <c r="G367" i="1"/>
  <c r="I199" i="5" l="1"/>
  <c r="J308" i="5"/>
  <c r="J87" i="5"/>
  <c r="I87" i="5"/>
  <c r="I257" i="5"/>
  <c r="J257" i="5"/>
  <c r="J21" i="5"/>
  <c r="I21" i="5"/>
  <c r="M21" i="5" s="1"/>
  <c r="J292" i="5"/>
  <c r="J147" i="5"/>
  <c r="I147" i="5"/>
  <c r="J299" i="5"/>
  <c r="I299" i="5"/>
  <c r="I353" i="5"/>
  <c r="J102" i="5"/>
  <c r="I190" i="5"/>
  <c r="I293" i="5"/>
  <c r="I342" i="5"/>
  <c r="I320" i="5"/>
  <c r="I357" i="5"/>
  <c r="J357" i="5"/>
  <c r="I120" i="5"/>
  <c r="J120" i="5"/>
  <c r="I315" i="5"/>
  <c r="J282" i="5"/>
  <c r="I282" i="5"/>
  <c r="J288" i="5"/>
  <c r="J337" i="5"/>
  <c r="J218" i="5"/>
  <c r="I218" i="5"/>
  <c r="I98" i="5"/>
  <c r="J98" i="5"/>
  <c r="J277" i="5"/>
  <c r="J42" i="5"/>
  <c r="J137" i="5"/>
  <c r="I53" i="5"/>
  <c r="I143" i="5"/>
  <c r="J159" i="5"/>
  <c r="I23" i="5"/>
  <c r="J28" i="5"/>
  <c r="J84" i="5"/>
  <c r="I90" i="5"/>
  <c r="J130" i="5"/>
  <c r="J136" i="5"/>
  <c r="J216" i="5"/>
  <c r="J238" i="5"/>
  <c r="I362" i="5"/>
  <c r="J48" i="5"/>
  <c r="I60" i="5"/>
  <c r="J41" i="5"/>
  <c r="J46" i="5"/>
  <c r="I96" i="5"/>
  <c r="J101" i="5"/>
  <c r="J107" i="5"/>
  <c r="J35" i="5"/>
  <c r="J58" i="5"/>
  <c r="J85" i="5"/>
  <c r="J124" i="5"/>
  <c r="J167" i="5"/>
  <c r="J178" i="5"/>
  <c r="I189" i="5"/>
  <c r="J222" i="5"/>
  <c r="J330" i="5"/>
  <c r="I336" i="5"/>
  <c r="J52" i="5"/>
  <c r="I80" i="5"/>
  <c r="I146" i="5"/>
  <c r="I194" i="5"/>
  <c r="I245" i="5"/>
  <c r="J298" i="5"/>
  <c r="I363" i="5"/>
  <c r="J25" i="5"/>
  <c r="I36" i="5"/>
  <c r="J59" i="5"/>
  <c r="I86" i="5"/>
  <c r="I142" i="5"/>
  <c r="J358" i="5"/>
  <c r="J224" i="5"/>
  <c r="I38" i="5"/>
  <c r="I71" i="5"/>
  <c r="J133" i="5"/>
  <c r="J138" i="5"/>
  <c r="I153" i="5"/>
  <c r="I175" i="5"/>
  <c r="I186" i="5"/>
  <c r="I262" i="5"/>
  <c r="J316" i="5"/>
  <c r="I343" i="5"/>
  <c r="J207" i="5"/>
  <c r="I253" i="5"/>
  <c r="I274" i="5"/>
  <c r="I333" i="5"/>
  <c r="J148" i="5"/>
  <c r="J195" i="5"/>
  <c r="I27" i="5"/>
  <c r="J55" i="5"/>
  <c r="I72" i="5"/>
  <c r="I128" i="5"/>
  <c r="J139" i="5"/>
  <c r="J165" i="5"/>
  <c r="I242" i="5"/>
  <c r="I344" i="5"/>
  <c r="J355" i="5"/>
  <c r="I26" i="5"/>
  <c r="J65" i="5"/>
  <c r="I116" i="5"/>
  <c r="J44" i="5"/>
  <c r="J82" i="5"/>
  <c r="J258" i="5"/>
  <c r="I33" i="5"/>
  <c r="I39" i="5"/>
  <c r="J83" i="5"/>
  <c r="J94" i="5"/>
  <c r="I111" i="5"/>
  <c r="I122" i="5"/>
  <c r="I144" i="5"/>
  <c r="I237" i="5"/>
  <c r="J317" i="5"/>
  <c r="I322" i="5"/>
  <c r="J339" i="5"/>
  <c r="J88" i="5"/>
  <c r="J110" i="5"/>
  <c r="J56" i="5"/>
  <c r="J78" i="5"/>
  <c r="J232" i="5"/>
  <c r="I243" i="5"/>
  <c r="I278" i="5"/>
  <c r="J304" i="5"/>
  <c r="J43" i="5"/>
  <c r="J338" i="5"/>
  <c r="J40" i="5"/>
  <c r="I296" i="5"/>
  <c r="J61" i="5"/>
  <c r="I61" i="5"/>
  <c r="I40" i="5"/>
  <c r="J76" i="5"/>
  <c r="I76" i="5"/>
  <c r="J91" i="5"/>
  <c r="I91" i="5"/>
  <c r="J196" i="5"/>
  <c r="I196" i="5"/>
  <c r="I59" i="5"/>
  <c r="J38" i="5"/>
  <c r="I74" i="5"/>
  <c r="J74" i="5"/>
  <c r="I114" i="5"/>
  <c r="J118" i="5"/>
  <c r="I118" i="5"/>
  <c r="I197" i="5"/>
  <c r="I230" i="5"/>
  <c r="J243" i="5"/>
  <c r="J248" i="5"/>
  <c r="I248" i="5"/>
  <c r="J329" i="5"/>
  <c r="I329" i="5"/>
  <c r="J334" i="5"/>
  <c r="I334" i="5"/>
  <c r="I44" i="5"/>
  <c r="I101" i="5"/>
  <c r="J121" i="5"/>
  <c r="I121" i="5"/>
  <c r="I214" i="5"/>
  <c r="J214" i="5"/>
  <c r="L21" i="5"/>
  <c r="O22" i="5"/>
  <c r="I68" i="5"/>
  <c r="J111" i="5"/>
  <c r="J209" i="5"/>
  <c r="J215" i="5"/>
  <c r="I215" i="5"/>
  <c r="I244" i="5"/>
  <c r="J244" i="5"/>
  <c r="J306" i="5"/>
  <c r="I306" i="5"/>
  <c r="I66" i="5"/>
  <c r="I83" i="5"/>
  <c r="J160" i="5"/>
  <c r="I160" i="5"/>
  <c r="J202" i="5"/>
  <c r="I105" i="5"/>
  <c r="J105" i="5"/>
  <c r="I130" i="5"/>
  <c r="I151" i="5"/>
  <c r="I126" i="5"/>
  <c r="J126" i="5"/>
  <c r="J172" i="5"/>
  <c r="I172" i="5"/>
  <c r="I359" i="5"/>
  <c r="J359" i="5"/>
  <c r="J112" i="5"/>
  <c r="I112" i="5"/>
  <c r="J341" i="5"/>
  <c r="I341" i="5"/>
  <c r="J294" i="5"/>
  <c r="I294" i="5"/>
  <c r="I55" i="5"/>
  <c r="J79" i="5"/>
  <c r="J212" i="5"/>
  <c r="I212" i="5"/>
  <c r="J281" i="5"/>
  <c r="I281" i="5"/>
  <c r="J290" i="5"/>
  <c r="J309" i="5"/>
  <c r="I309" i="5"/>
  <c r="J318" i="5"/>
  <c r="I318" i="5"/>
  <c r="J23" i="5"/>
  <c r="N23" i="5" s="1"/>
  <c r="N24" i="5" s="1"/>
  <c r="J97" i="5"/>
  <c r="I97" i="5"/>
  <c r="I103" i="5"/>
  <c r="I107" i="5"/>
  <c r="J247" i="5"/>
  <c r="I247" i="5"/>
  <c r="J32" i="5"/>
  <c r="J128" i="5"/>
  <c r="J125" i="5"/>
  <c r="I125" i="5"/>
  <c r="J310" i="5"/>
  <c r="I310" i="5"/>
  <c r="J95" i="5"/>
  <c r="I95" i="5"/>
  <c r="I25" i="5"/>
  <c r="I34" i="5"/>
  <c r="I81" i="5"/>
  <c r="I109" i="5"/>
  <c r="J211" i="5"/>
  <c r="I211" i="5"/>
  <c r="I228" i="5"/>
  <c r="J228" i="5"/>
  <c r="J251" i="5"/>
  <c r="I251" i="5"/>
  <c r="J131" i="5"/>
  <c r="I131" i="5"/>
  <c r="J70" i="5"/>
  <c r="I49" i="5"/>
  <c r="J252" i="5"/>
  <c r="I252" i="5"/>
  <c r="I29" i="5"/>
  <c r="J29" i="5"/>
  <c r="I85" i="5"/>
  <c r="J154" i="5"/>
  <c r="I154" i="5"/>
  <c r="J287" i="5"/>
  <c r="I287" i="5"/>
  <c r="I364" i="5"/>
  <c r="J364" i="5"/>
  <c r="I89" i="5"/>
  <c r="J89" i="5"/>
  <c r="I157" i="5"/>
  <c r="J180" i="5"/>
  <c r="J183" i="5"/>
  <c r="I183" i="5"/>
  <c r="I238" i="5"/>
  <c r="I330" i="5"/>
  <c r="I31" i="5"/>
  <c r="I46" i="5"/>
  <c r="I50" i="5"/>
  <c r="I78" i="5"/>
  <c r="I93" i="5"/>
  <c r="I124" i="5"/>
  <c r="J134" i="5"/>
  <c r="I134" i="5"/>
  <c r="J189" i="5"/>
  <c r="J200" i="5"/>
  <c r="J347" i="5"/>
  <c r="I347" i="5"/>
  <c r="J365" i="5"/>
  <c r="I365" i="5"/>
  <c r="I24" i="5"/>
  <c r="I35" i="5"/>
  <c r="J63" i="5"/>
  <c r="I65" i="5"/>
  <c r="J106" i="5"/>
  <c r="I106" i="5"/>
  <c r="J204" i="5"/>
  <c r="I178" i="5"/>
  <c r="J213" i="5"/>
  <c r="I213" i="5"/>
  <c r="I222" i="5"/>
  <c r="I232" i="5"/>
  <c r="I235" i="5"/>
  <c r="I284" i="5"/>
  <c r="J284" i="5"/>
  <c r="J307" i="5"/>
  <c r="I307" i="5"/>
  <c r="I84" i="5"/>
  <c r="J122" i="5"/>
  <c r="J132" i="5"/>
  <c r="I132" i="5"/>
  <c r="J142" i="5"/>
  <c r="J164" i="5"/>
  <c r="I164" i="5"/>
  <c r="I167" i="5"/>
  <c r="I195" i="5"/>
  <c r="J270" i="5"/>
  <c r="I270" i="5"/>
  <c r="J54" i="5"/>
  <c r="I69" i="5"/>
  <c r="I115" i="5"/>
  <c r="J344" i="5"/>
  <c r="I41" i="5"/>
  <c r="J127" i="5"/>
  <c r="I127" i="5"/>
  <c r="J170" i="5"/>
  <c r="I170" i="5"/>
  <c r="J141" i="5"/>
  <c r="I141" i="5"/>
  <c r="I241" i="5"/>
  <c r="J241" i="5"/>
  <c r="I276" i="5"/>
  <c r="J276" i="5"/>
  <c r="I129" i="5"/>
  <c r="J129" i="5"/>
  <c r="I149" i="5"/>
  <c r="J149" i="5"/>
  <c r="I155" i="5"/>
  <c r="I30" i="5"/>
  <c r="I58" i="5"/>
  <c r="I100" i="5"/>
  <c r="I159" i="5"/>
  <c r="J233" i="5"/>
  <c r="J285" i="5"/>
  <c r="I297" i="5"/>
  <c r="I317" i="5"/>
  <c r="J90" i="5"/>
  <c r="J145" i="5"/>
  <c r="I236" i="5"/>
  <c r="J236" i="5"/>
  <c r="J33" i="5"/>
  <c r="J53" i="5"/>
  <c r="J73" i="5"/>
  <c r="I231" i="5"/>
  <c r="J321" i="5"/>
  <c r="I321" i="5"/>
  <c r="J156" i="5"/>
  <c r="J158" i="5"/>
  <c r="I158" i="5"/>
  <c r="I203" i="5"/>
  <c r="I223" i="5"/>
  <c r="J223" i="5"/>
  <c r="J104" i="5"/>
  <c r="J113" i="5"/>
  <c r="I113" i="5"/>
  <c r="J117" i="5"/>
  <c r="J123" i="5"/>
  <c r="I156" i="5"/>
  <c r="J179" i="5"/>
  <c r="I179" i="5"/>
  <c r="J192" i="5"/>
  <c r="J203" i="5"/>
  <c r="J226" i="5"/>
  <c r="I226" i="5"/>
  <c r="J295" i="5"/>
  <c r="I295" i="5"/>
  <c r="J271" i="5"/>
  <c r="I271" i="5"/>
  <c r="J312" i="5"/>
  <c r="I312" i="5"/>
  <c r="J335" i="5"/>
  <c r="I335" i="5"/>
  <c r="J152" i="5"/>
  <c r="I152" i="5"/>
  <c r="J173" i="5"/>
  <c r="J221" i="5"/>
  <c r="I221" i="5"/>
  <c r="J305" i="5"/>
  <c r="I305" i="5"/>
  <c r="J108" i="5"/>
  <c r="J150" i="5"/>
  <c r="J161" i="5"/>
  <c r="I173" i="5"/>
  <c r="J201" i="5"/>
  <c r="I201" i="5"/>
  <c r="J208" i="5"/>
  <c r="I208" i="5"/>
  <c r="J256" i="5"/>
  <c r="I259" i="5"/>
  <c r="J351" i="5"/>
  <c r="I351" i="5"/>
  <c r="J37" i="5"/>
  <c r="J57" i="5"/>
  <c r="J77" i="5"/>
  <c r="J171" i="5"/>
  <c r="I171" i="5"/>
  <c r="J206" i="5"/>
  <c r="J219" i="5"/>
  <c r="I219" i="5"/>
  <c r="J283" i="5"/>
  <c r="J325" i="5"/>
  <c r="J169" i="5"/>
  <c r="I169" i="5"/>
  <c r="J187" i="5"/>
  <c r="I187" i="5"/>
  <c r="J217" i="5"/>
  <c r="I217" i="5"/>
  <c r="J239" i="5"/>
  <c r="I239" i="5"/>
  <c r="I268" i="5"/>
  <c r="J268" i="5"/>
  <c r="J177" i="5"/>
  <c r="I177" i="5"/>
  <c r="J185" i="5"/>
  <c r="I185" i="5"/>
  <c r="I191" i="5"/>
  <c r="J229" i="5"/>
  <c r="I324" i="5"/>
  <c r="J324" i="5"/>
  <c r="J249" i="5"/>
  <c r="I249" i="5"/>
  <c r="J269" i="5"/>
  <c r="I269" i="5"/>
  <c r="J272" i="5"/>
  <c r="I272" i="5"/>
  <c r="J135" i="5"/>
  <c r="I254" i="5"/>
  <c r="J279" i="5"/>
  <c r="I279" i="5"/>
  <c r="J326" i="5"/>
  <c r="I326" i="5"/>
  <c r="J210" i="5"/>
  <c r="J314" i="5"/>
  <c r="I314" i="5"/>
  <c r="J348" i="5"/>
  <c r="I348" i="5"/>
  <c r="J354" i="5"/>
  <c r="I354" i="5"/>
  <c r="J266" i="5"/>
  <c r="I266" i="5"/>
  <c r="J273" i="5"/>
  <c r="I273" i="5"/>
  <c r="J349" i="5"/>
  <c r="I349" i="5"/>
  <c r="J193" i="5"/>
  <c r="I264" i="5"/>
  <c r="J327" i="5"/>
  <c r="J332" i="5"/>
  <c r="I332" i="5"/>
  <c r="J361" i="5"/>
  <c r="I361" i="5"/>
  <c r="J366" i="5"/>
  <c r="I366" i="5"/>
  <c r="J301" i="5"/>
  <c r="I301" i="5"/>
  <c r="J352" i="5"/>
  <c r="I352" i="5"/>
  <c r="I355" i="5"/>
  <c r="J367" i="5"/>
  <c r="I367" i="5"/>
  <c r="J225" i="5"/>
  <c r="J311" i="5"/>
  <c r="I311" i="5"/>
  <c r="J346" i="5"/>
  <c r="I346" i="5"/>
  <c r="I182" i="5"/>
  <c r="J265" i="5"/>
  <c r="I265" i="5"/>
  <c r="I304" i="5"/>
  <c r="J331" i="5"/>
  <c r="I331" i="5"/>
  <c r="J289" i="5"/>
  <c r="J246" i="5"/>
  <c r="I246" i="5"/>
  <c r="J286" i="5"/>
  <c r="I286" i="5"/>
  <c r="J227" i="5"/>
  <c r="J267" i="5"/>
  <c r="J58" i="4"/>
  <c r="I58" i="4"/>
  <c r="J26" i="4"/>
  <c r="I26" i="4"/>
  <c r="Q21" i="4"/>
  <c r="P21" i="4"/>
  <c r="I108" i="4"/>
  <c r="J108" i="4"/>
  <c r="J83" i="4"/>
  <c r="I83" i="4"/>
  <c r="J43" i="4"/>
  <c r="I43" i="4"/>
  <c r="J204" i="4"/>
  <c r="I204" i="4"/>
  <c r="I29" i="4"/>
  <c r="I67" i="4"/>
  <c r="J109" i="4"/>
  <c r="I34" i="4"/>
  <c r="I39" i="4"/>
  <c r="J48" i="4"/>
  <c r="I73" i="4"/>
  <c r="J160" i="4"/>
  <c r="I176" i="4"/>
  <c r="J191" i="4"/>
  <c r="I191" i="4"/>
  <c r="I44" i="4"/>
  <c r="I46" i="4"/>
  <c r="J245" i="4"/>
  <c r="I245" i="4"/>
  <c r="J51" i="4"/>
  <c r="I51" i="4"/>
  <c r="J81" i="4"/>
  <c r="J103" i="4"/>
  <c r="I103" i="4"/>
  <c r="J179" i="4"/>
  <c r="I179" i="4"/>
  <c r="J175" i="4"/>
  <c r="I175" i="4"/>
  <c r="I38" i="4"/>
  <c r="I132" i="4"/>
  <c r="I24" i="4"/>
  <c r="J36" i="4"/>
  <c r="I41" i="4"/>
  <c r="I56" i="4"/>
  <c r="J195" i="4"/>
  <c r="J249" i="4"/>
  <c r="I249" i="4"/>
  <c r="I64" i="4"/>
  <c r="I91" i="4"/>
  <c r="I49" i="4"/>
  <c r="I62" i="4"/>
  <c r="J71" i="4"/>
  <c r="I71" i="4"/>
  <c r="I79" i="4"/>
  <c r="I120" i="4"/>
  <c r="J120" i="4"/>
  <c r="J144" i="4"/>
  <c r="I144" i="4"/>
  <c r="J25" i="4"/>
  <c r="I25" i="4"/>
  <c r="I107" i="4"/>
  <c r="I282" i="4"/>
  <c r="J282" i="4"/>
  <c r="I124" i="4"/>
  <c r="J130" i="4"/>
  <c r="I130" i="4"/>
  <c r="I134" i="4"/>
  <c r="J201" i="4"/>
  <c r="I201" i="4"/>
  <c r="J182" i="4"/>
  <c r="I182" i="4"/>
  <c r="J252" i="4"/>
  <c r="I252" i="4"/>
  <c r="J93" i="4"/>
  <c r="I93" i="4"/>
  <c r="J115" i="4"/>
  <c r="I115" i="4"/>
  <c r="J31" i="4"/>
  <c r="I53" i="4"/>
  <c r="I75" i="4"/>
  <c r="I96" i="4"/>
  <c r="J112" i="4"/>
  <c r="J150" i="4"/>
  <c r="I150" i="4"/>
  <c r="J290" i="4"/>
  <c r="I290" i="4"/>
  <c r="I87" i="4"/>
  <c r="J100" i="4"/>
  <c r="I100" i="4"/>
  <c r="I89" i="4"/>
  <c r="J163" i="4"/>
  <c r="I163" i="4"/>
  <c r="I68" i="4"/>
  <c r="J68" i="4"/>
  <c r="J60" i="4"/>
  <c r="I60" i="4"/>
  <c r="J69" i="4"/>
  <c r="I77" i="4"/>
  <c r="I119" i="4"/>
  <c r="J90" i="4"/>
  <c r="I90" i="4"/>
  <c r="J70" i="4"/>
  <c r="I70" i="4"/>
  <c r="I23" i="4"/>
  <c r="J55" i="4"/>
  <c r="I55" i="4"/>
  <c r="I228" i="4"/>
  <c r="J228" i="4"/>
  <c r="J180" i="4"/>
  <c r="I180" i="4"/>
  <c r="J262" i="4"/>
  <c r="J66" i="4"/>
  <c r="I66" i="4"/>
  <c r="J125" i="4"/>
  <c r="I125" i="4"/>
  <c r="J158" i="4"/>
  <c r="I158" i="4"/>
  <c r="I206" i="4"/>
  <c r="J206" i="4"/>
  <c r="J304" i="4"/>
  <c r="I304" i="4"/>
  <c r="J40" i="4"/>
  <c r="J113" i="4"/>
  <c r="I113" i="4"/>
  <c r="I174" i="4"/>
  <c r="I356" i="4"/>
  <c r="J356" i="4"/>
  <c r="I30" i="4"/>
  <c r="I50" i="4"/>
  <c r="I101" i="4"/>
  <c r="J140" i="4"/>
  <c r="I140" i="4"/>
  <c r="J153" i="4"/>
  <c r="J288" i="4"/>
  <c r="I288" i="4"/>
  <c r="I22" i="4"/>
  <c r="I35" i="4"/>
  <c r="I40" i="4"/>
  <c r="J88" i="4"/>
  <c r="I88" i="4"/>
  <c r="J165" i="4"/>
  <c r="I165" i="4"/>
  <c r="J259" i="4"/>
  <c r="I259" i="4"/>
  <c r="J57" i="4"/>
  <c r="I59" i="4"/>
  <c r="I97" i="4"/>
  <c r="I106" i="4"/>
  <c r="I123" i="4"/>
  <c r="I128" i="4"/>
  <c r="I184" i="4"/>
  <c r="J203" i="4"/>
  <c r="I203" i="4"/>
  <c r="I293" i="4"/>
  <c r="I296" i="4"/>
  <c r="I305" i="4"/>
  <c r="J305" i="4"/>
  <c r="I327" i="4"/>
  <c r="J327" i="4"/>
  <c r="I42" i="4"/>
  <c r="I84" i="4"/>
  <c r="J95" i="4"/>
  <c r="I95" i="4"/>
  <c r="I104" i="4"/>
  <c r="J116" i="4"/>
  <c r="J121" i="4"/>
  <c r="I148" i="4"/>
  <c r="J154" i="4"/>
  <c r="J162" i="4"/>
  <c r="I162" i="4"/>
  <c r="J244" i="4"/>
  <c r="I244" i="4"/>
  <c r="I272" i="4"/>
  <c r="I78" i="4"/>
  <c r="I82" i="4"/>
  <c r="I86" i="4"/>
  <c r="J187" i="4"/>
  <c r="I187" i="4"/>
  <c r="J233" i="4"/>
  <c r="J131" i="4"/>
  <c r="I131" i="4"/>
  <c r="I154" i="4"/>
  <c r="J215" i="4"/>
  <c r="I215" i="4"/>
  <c r="I297" i="4"/>
  <c r="J297" i="4"/>
  <c r="I118" i="4"/>
  <c r="J210" i="4"/>
  <c r="J223" i="4"/>
  <c r="I223" i="4"/>
  <c r="I298" i="4"/>
  <c r="I321" i="4"/>
  <c r="J122" i="4"/>
  <c r="I122" i="4"/>
  <c r="J161" i="4"/>
  <c r="I161" i="4"/>
  <c r="I226" i="4"/>
  <c r="J226" i="4"/>
  <c r="I270" i="4"/>
  <c r="J287" i="4"/>
  <c r="J338" i="4"/>
  <c r="I338" i="4"/>
  <c r="J85" i="4"/>
  <c r="I202" i="4"/>
  <c r="J202" i="4"/>
  <c r="J211" i="4"/>
  <c r="I211" i="4"/>
  <c r="J250" i="4"/>
  <c r="I250" i="4"/>
  <c r="J299" i="4"/>
  <c r="I299" i="4"/>
  <c r="J302" i="4"/>
  <c r="I302" i="4"/>
  <c r="I105" i="4"/>
  <c r="I110" i="4"/>
  <c r="J117" i="4"/>
  <c r="I137" i="4"/>
  <c r="J208" i="4"/>
  <c r="J235" i="4"/>
  <c r="I235" i="4"/>
  <c r="I254" i="4"/>
  <c r="J264" i="4"/>
  <c r="I264" i="4"/>
  <c r="J326" i="4"/>
  <c r="I326" i="4"/>
  <c r="I334" i="4"/>
  <c r="J141" i="4"/>
  <c r="I141" i="4"/>
  <c r="J145" i="4"/>
  <c r="I145" i="4"/>
  <c r="J192" i="4"/>
  <c r="I192" i="4"/>
  <c r="J197" i="4"/>
  <c r="J199" i="4"/>
  <c r="I257" i="4"/>
  <c r="J257" i="4"/>
  <c r="I307" i="4"/>
  <c r="J263" i="4"/>
  <c r="I263" i="4"/>
  <c r="J300" i="4"/>
  <c r="J312" i="4"/>
  <c r="J315" i="4"/>
  <c r="I315" i="4"/>
  <c r="J253" i="4"/>
  <c r="I253" i="4"/>
  <c r="I268" i="4"/>
  <c r="J236" i="4"/>
  <c r="I236" i="4"/>
  <c r="I258" i="4"/>
  <c r="J350" i="4"/>
  <c r="I350" i="4"/>
  <c r="J362" i="4"/>
  <c r="I362" i="4"/>
  <c r="I98" i="4"/>
  <c r="J164" i="4"/>
  <c r="I164" i="4"/>
  <c r="J200" i="4"/>
  <c r="J209" i="4"/>
  <c r="I213" i="4"/>
  <c r="I220" i="4"/>
  <c r="I248" i="4"/>
  <c r="I309" i="4"/>
  <c r="J322" i="4"/>
  <c r="I322" i="4"/>
  <c r="I166" i="4"/>
  <c r="J194" i="4"/>
  <c r="I194" i="4"/>
  <c r="I196" i="4"/>
  <c r="I319" i="4"/>
  <c r="J183" i="4"/>
  <c r="I241" i="4"/>
  <c r="J278" i="4"/>
  <c r="I278" i="4"/>
  <c r="I286" i="4"/>
  <c r="J286" i="4"/>
  <c r="J261" i="4"/>
  <c r="I261" i="4"/>
  <c r="J292" i="4"/>
  <c r="I292" i="4"/>
  <c r="J310" i="4"/>
  <c r="J330" i="4"/>
  <c r="I330" i="4"/>
  <c r="J347" i="4"/>
  <c r="J351" i="4"/>
  <c r="I351" i="4"/>
  <c r="I271" i="4"/>
  <c r="J318" i="4"/>
  <c r="I354" i="4"/>
  <c r="I188" i="4"/>
  <c r="I214" i="4"/>
  <c r="I225" i="4"/>
  <c r="I255" i="4"/>
  <c r="I265" i="4"/>
  <c r="I269" i="4"/>
  <c r="I313" i="4"/>
  <c r="J342" i="4"/>
  <c r="I342" i="4"/>
  <c r="I172" i="4"/>
  <c r="J177" i="4"/>
  <c r="I205" i="4"/>
  <c r="I238" i="4"/>
  <c r="J267" i="4"/>
  <c r="J277" i="4"/>
  <c r="I325" i="4"/>
  <c r="I336" i="4"/>
  <c r="J348" i="4"/>
  <c r="I348" i="4"/>
  <c r="J289" i="4"/>
  <c r="I339" i="4"/>
  <c r="J361" i="4"/>
  <c r="I337" i="4"/>
  <c r="J355" i="4"/>
  <c r="I355" i="4"/>
  <c r="J346" i="4"/>
  <c r="I346" i="4"/>
  <c r="J335" i="4"/>
  <c r="I217" i="4"/>
  <c r="I237" i="4"/>
  <c r="J280" i="4"/>
  <c r="I331" i="4"/>
  <c r="I353" i="4"/>
  <c r="J358" i="4"/>
  <c r="I358" i="4"/>
  <c r="J367" i="4"/>
  <c r="I266" i="4"/>
  <c r="I306" i="4"/>
  <c r="I333" i="4"/>
  <c r="I329" i="4"/>
  <c r="I349" i="4"/>
  <c r="I366" i="4"/>
  <c r="I220" i="1"/>
  <c r="I200" i="1"/>
  <c r="I180" i="1"/>
  <c r="I160" i="1"/>
  <c r="J140" i="1"/>
  <c r="J120" i="1"/>
  <c r="I100" i="1"/>
  <c r="J80" i="1"/>
  <c r="I60" i="1"/>
  <c r="J40" i="1"/>
  <c r="I335" i="1"/>
  <c r="J275" i="1"/>
  <c r="I52" i="1"/>
  <c r="I191" i="1"/>
  <c r="J293" i="1"/>
  <c r="I233" i="1"/>
  <c r="I53" i="1"/>
  <c r="J180" i="1"/>
  <c r="J367" i="1"/>
  <c r="I287" i="1"/>
  <c r="I247" i="1"/>
  <c r="J207" i="1"/>
  <c r="J167" i="1"/>
  <c r="J127" i="1"/>
  <c r="I27" i="1"/>
  <c r="J352" i="1"/>
  <c r="I332" i="1"/>
  <c r="I292" i="1"/>
  <c r="J272" i="1"/>
  <c r="I252" i="1"/>
  <c r="J232" i="1"/>
  <c r="I212" i="1"/>
  <c r="J192" i="1"/>
  <c r="J172" i="1"/>
  <c r="I112" i="1"/>
  <c r="I92" i="1"/>
  <c r="I72" i="1"/>
  <c r="J347" i="1"/>
  <c r="I267" i="1"/>
  <c r="I227" i="1"/>
  <c r="I187" i="1"/>
  <c r="J147" i="1"/>
  <c r="I107" i="1"/>
  <c r="I47" i="1"/>
  <c r="J365" i="1"/>
  <c r="I351" i="1"/>
  <c r="I311" i="1"/>
  <c r="I271" i="1"/>
  <c r="I251" i="1"/>
  <c r="I171" i="1"/>
  <c r="I111" i="1"/>
  <c r="I51" i="1"/>
  <c r="I31" i="1"/>
  <c r="J358" i="1"/>
  <c r="J318" i="1"/>
  <c r="I278" i="1"/>
  <c r="I98" i="1"/>
  <c r="J58" i="1"/>
  <c r="J357" i="1"/>
  <c r="I337" i="1"/>
  <c r="I317" i="1"/>
  <c r="J297" i="1"/>
  <c r="J277" i="1"/>
  <c r="I257" i="1"/>
  <c r="J237" i="1"/>
  <c r="J217" i="1"/>
  <c r="I197" i="1"/>
  <c r="J177" i="1"/>
  <c r="I157" i="1"/>
  <c r="I137" i="1"/>
  <c r="J117" i="1"/>
  <c r="J97" i="1"/>
  <c r="J77" i="1"/>
  <c r="J57" i="1"/>
  <c r="J37" i="1"/>
  <c r="J363" i="1"/>
  <c r="J23" i="1"/>
  <c r="I338" i="1"/>
  <c r="I298" i="1"/>
  <c r="I258" i="1"/>
  <c r="I118" i="1"/>
  <c r="J78" i="1"/>
  <c r="I38" i="1"/>
  <c r="J24" i="1"/>
  <c r="J356" i="1"/>
  <c r="I336" i="1"/>
  <c r="I316" i="1"/>
  <c r="J296" i="1"/>
  <c r="I236" i="1"/>
  <c r="J196" i="1"/>
  <c r="I176" i="1"/>
  <c r="I156" i="1"/>
  <c r="I136" i="1"/>
  <c r="J96" i="1"/>
  <c r="I56" i="1"/>
  <c r="J22" i="1"/>
  <c r="I230" i="1"/>
  <c r="J129" i="1"/>
  <c r="J288" i="1"/>
  <c r="I177" i="1"/>
  <c r="J179" i="1"/>
  <c r="J38" i="1"/>
  <c r="J332" i="1"/>
  <c r="I218" i="1"/>
  <c r="J138" i="1"/>
  <c r="I78" i="1"/>
  <c r="I58" i="1"/>
  <c r="I97" i="1"/>
  <c r="I231" i="1"/>
  <c r="I211" i="1"/>
  <c r="I151" i="1"/>
  <c r="I37" i="1"/>
  <c r="J98" i="1"/>
  <c r="J292" i="1"/>
  <c r="J158" i="1"/>
  <c r="I120" i="1"/>
  <c r="J312" i="1"/>
  <c r="I152" i="1"/>
  <c r="I318" i="1"/>
  <c r="J178" i="1"/>
  <c r="J353" i="1"/>
  <c r="J333" i="1"/>
  <c r="I313" i="1"/>
  <c r="I293" i="1"/>
  <c r="J273" i="1"/>
  <c r="I253" i="1"/>
  <c r="I213" i="1"/>
  <c r="I193" i="1"/>
  <c r="I173" i="1"/>
  <c r="I73" i="1"/>
  <c r="I33" i="1"/>
  <c r="I358" i="1"/>
  <c r="J359" i="1"/>
  <c r="I32" i="1"/>
  <c r="I357" i="1"/>
  <c r="I297" i="1"/>
  <c r="J100" i="1"/>
  <c r="I99" i="1"/>
  <c r="J346" i="1"/>
  <c r="I266" i="1"/>
  <c r="I226" i="1"/>
  <c r="J186" i="1"/>
  <c r="J126" i="1"/>
  <c r="J86" i="1"/>
  <c r="I46" i="1"/>
  <c r="J225" i="1"/>
  <c r="J105" i="1"/>
  <c r="J45" i="1"/>
  <c r="J364" i="1"/>
  <c r="J324" i="1"/>
  <c r="I244" i="1"/>
  <c r="I204" i="1"/>
  <c r="I184" i="1"/>
  <c r="J124" i="1"/>
  <c r="J84" i="1"/>
  <c r="J343" i="1"/>
  <c r="J303" i="1"/>
  <c r="I223" i="1"/>
  <c r="I183" i="1"/>
  <c r="J143" i="1"/>
  <c r="I103" i="1"/>
  <c r="J63" i="1"/>
  <c r="I23" i="1"/>
  <c r="I277" i="1"/>
  <c r="I302" i="1"/>
  <c r="J222" i="1"/>
  <c r="J182" i="1"/>
  <c r="I162" i="1"/>
  <c r="I122" i="1"/>
  <c r="I168" i="1"/>
  <c r="J257" i="1"/>
  <c r="I117" i="1"/>
  <c r="J366" i="1"/>
  <c r="J326" i="1"/>
  <c r="I286" i="1"/>
  <c r="I246" i="1"/>
  <c r="I206" i="1"/>
  <c r="J146" i="1"/>
  <c r="I106" i="1"/>
  <c r="J125" i="1"/>
  <c r="J85" i="1"/>
  <c r="J344" i="1"/>
  <c r="J304" i="1"/>
  <c r="I264" i="1"/>
  <c r="I224" i="1"/>
  <c r="J164" i="1"/>
  <c r="I104" i="1"/>
  <c r="I24" i="1"/>
  <c r="J338" i="1"/>
  <c r="J323" i="1"/>
  <c r="J283" i="1"/>
  <c r="I243" i="1"/>
  <c r="I203" i="1"/>
  <c r="J163" i="1"/>
  <c r="J83" i="1"/>
  <c r="I169" i="1"/>
  <c r="J197" i="1"/>
  <c r="I186" i="1"/>
  <c r="I347" i="1"/>
  <c r="I272" i="1"/>
  <c r="I346" i="1"/>
  <c r="I344" i="1"/>
  <c r="I343" i="1"/>
  <c r="I96" i="1"/>
  <c r="J246" i="1"/>
  <c r="J265" i="1"/>
  <c r="J245" i="1"/>
  <c r="J205" i="1"/>
  <c r="J185" i="1"/>
  <c r="J165" i="1"/>
  <c r="J25" i="1"/>
  <c r="I339" i="1"/>
  <c r="I239" i="1"/>
  <c r="I167" i="1"/>
  <c r="I86" i="1"/>
  <c r="J337" i="1"/>
  <c r="J244" i="1"/>
  <c r="J278" i="1"/>
  <c r="J258" i="1"/>
  <c r="J238" i="1"/>
  <c r="J218" i="1"/>
  <c r="I198" i="1"/>
  <c r="I178" i="1"/>
  <c r="I158" i="1"/>
  <c r="I138" i="1"/>
  <c r="J118" i="1"/>
  <c r="I238" i="1"/>
  <c r="I164" i="1"/>
  <c r="I84" i="1"/>
  <c r="J336" i="1"/>
  <c r="J243" i="1"/>
  <c r="I172" i="1"/>
  <c r="I237" i="1"/>
  <c r="I163" i="1"/>
  <c r="I83" i="1"/>
  <c r="I262" i="1"/>
  <c r="J202" i="1"/>
  <c r="J162" i="1"/>
  <c r="I80" i="1"/>
  <c r="I301" i="1"/>
  <c r="I261" i="1"/>
  <c r="J221" i="1"/>
  <c r="J181" i="1"/>
  <c r="J101" i="1"/>
  <c r="I61" i="1"/>
  <c r="I324" i="1"/>
  <c r="J224" i="1"/>
  <c r="J187" i="1"/>
  <c r="J184" i="1"/>
  <c r="J183" i="1"/>
  <c r="J226" i="1"/>
  <c r="J201" i="1"/>
  <c r="I121" i="1"/>
  <c r="J81" i="1"/>
  <c r="I41" i="1"/>
  <c r="J360" i="1"/>
  <c r="I340" i="1"/>
  <c r="J320" i="1"/>
  <c r="I300" i="1"/>
  <c r="I280" i="1"/>
  <c r="I260" i="1"/>
  <c r="I240" i="1"/>
  <c r="I323" i="1"/>
  <c r="I77" i="1"/>
  <c r="J317" i="1"/>
  <c r="J223" i="1"/>
  <c r="J157" i="1"/>
  <c r="J287" i="1"/>
  <c r="J106" i="1"/>
  <c r="J103" i="1"/>
  <c r="J252" i="1"/>
  <c r="J233" i="1"/>
  <c r="J213" i="1"/>
  <c r="J193" i="1"/>
  <c r="J173" i="1"/>
  <c r="I113" i="1"/>
  <c r="I93" i="1"/>
  <c r="I140" i="1"/>
  <c r="J156" i="1"/>
  <c r="J60" i="1"/>
  <c r="I217" i="1"/>
  <c r="I139" i="1"/>
  <c r="I57" i="1"/>
  <c r="J298" i="1"/>
  <c r="J220" i="1"/>
  <c r="J107" i="1"/>
  <c r="J253" i="1"/>
  <c r="I362" i="1"/>
  <c r="J242" i="1"/>
  <c r="I353" i="1"/>
  <c r="J212" i="1"/>
  <c r="I304" i="1"/>
  <c r="I127" i="1"/>
  <c r="J206" i="1"/>
  <c r="I290" i="1"/>
  <c r="J230" i="1"/>
  <c r="J210" i="1"/>
  <c r="I130" i="1"/>
  <c r="J316" i="1"/>
  <c r="J276" i="1"/>
  <c r="I303" i="1"/>
  <c r="I207" i="1"/>
  <c r="I126" i="1"/>
  <c r="J204" i="1"/>
  <c r="J137" i="1"/>
  <c r="J56" i="1"/>
  <c r="J27" i="1"/>
  <c r="J264" i="1"/>
  <c r="J104" i="1"/>
  <c r="I322" i="1"/>
  <c r="I367" i="1"/>
  <c r="I124" i="1"/>
  <c r="I40" i="1"/>
  <c r="J203" i="1"/>
  <c r="J47" i="1"/>
  <c r="I273" i="1"/>
  <c r="J342" i="1"/>
  <c r="I333" i="1"/>
  <c r="I352" i="1"/>
  <c r="I312" i="1"/>
  <c r="I331" i="1"/>
  <c r="I291" i="1"/>
  <c r="I91" i="1"/>
  <c r="I71" i="1"/>
  <c r="I289" i="1"/>
  <c r="I249" i="1"/>
  <c r="I209" i="1"/>
  <c r="J169" i="1"/>
  <c r="I149" i="1"/>
  <c r="I129" i="1"/>
  <c r="J29" i="1"/>
  <c r="I288" i="1"/>
  <c r="I248" i="1"/>
  <c r="I208" i="1"/>
  <c r="J168" i="1"/>
  <c r="J128" i="1"/>
  <c r="I108" i="1"/>
  <c r="I48" i="1"/>
  <c r="I366" i="1"/>
  <c r="I196" i="1"/>
  <c r="J289" i="1"/>
  <c r="J198" i="1"/>
  <c r="J46" i="1"/>
  <c r="I355" i="1"/>
  <c r="J355" i="1"/>
  <c r="J235" i="1"/>
  <c r="I235" i="1"/>
  <c r="J115" i="1"/>
  <c r="I115" i="1"/>
  <c r="I361" i="1"/>
  <c r="J361" i="1"/>
  <c r="J174" i="1"/>
  <c r="I174" i="1"/>
  <c r="I330" i="1"/>
  <c r="J330" i="1"/>
  <c r="I270" i="1"/>
  <c r="J270" i="1"/>
  <c r="J190" i="1"/>
  <c r="I190" i="1"/>
  <c r="I110" i="1"/>
  <c r="J110" i="1"/>
  <c r="I210" i="1"/>
  <c r="I54" i="1"/>
  <c r="I295" i="1"/>
  <c r="J295" i="1"/>
  <c r="J175" i="1"/>
  <c r="I175" i="1"/>
  <c r="J75" i="1"/>
  <c r="I75" i="1"/>
  <c r="J341" i="1"/>
  <c r="I341" i="1"/>
  <c r="J314" i="1"/>
  <c r="I314" i="1"/>
  <c r="I254" i="1"/>
  <c r="J254" i="1"/>
  <c r="J214" i="1"/>
  <c r="I214" i="1"/>
  <c r="I154" i="1"/>
  <c r="J154" i="1"/>
  <c r="J94" i="1"/>
  <c r="I94" i="1"/>
  <c r="J335" i="1"/>
  <c r="J150" i="1"/>
  <c r="I150" i="1"/>
  <c r="J30" i="1"/>
  <c r="I30" i="1"/>
  <c r="J35" i="1"/>
  <c r="I35" i="1"/>
  <c r="I74" i="1"/>
  <c r="J74" i="1"/>
  <c r="I275" i="1"/>
  <c r="J195" i="1"/>
  <c r="I195" i="1"/>
  <c r="J161" i="1"/>
  <c r="I161" i="1"/>
  <c r="J34" i="1"/>
  <c r="I34" i="1"/>
  <c r="J50" i="1"/>
  <c r="I50" i="1"/>
  <c r="J334" i="1"/>
  <c r="I274" i="1"/>
  <c r="J61" i="1"/>
  <c r="J255" i="1"/>
  <c r="I255" i="1"/>
  <c r="I114" i="1"/>
  <c r="J114" i="1"/>
  <c r="I135" i="1"/>
  <c r="J135" i="1"/>
  <c r="J194" i="1"/>
  <c r="I194" i="1"/>
  <c r="J290" i="1"/>
  <c r="J90" i="1"/>
  <c r="I90" i="1"/>
  <c r="J130" i="1"/>
  <c r="J315" i="1"/>
  <c r="I315" i="1"/>
  <c r="J215" i="1"/>
  <c r="I215" i="1"/>
  <c r="I155" i="1"/>
  <c r="J155" i="1"/>
  <c r="J95" i="1"/>
  <c r="I95" i="1"/>
  <c r="I55" i="1"/>
  <c r="J55" i="1"/>
  <c r="I354" i="1"/>
  <c r="J354" i="1"/>
  <c r="I294" i="1"/>
  <c r="J294" i="1"/>
  <c r="J234" i="1"/>
  <c r="I234" i="1"/>
  <c r="I134" i="1"/>
  <c r="J134" i="1"/>
  <c r="I350" i="1"/>
  <c r="J350" i="1"/>
  <c r="I310" i="1"/>
  <c r="J310" i="1"/>
  <c r="I250" i="1"/>
  <c r="J250" i="1"/>
  <c r="J170" i="1"/>
  <c r="I170" i="1"/>
  <c r="I70" i="1"/>
  <c r="J70" i="1"/>
  <c r="I276" i="1"/>
  <c r="I69" i="1"/>
  <c r="J69" i="1"/>
  <c r="I348" i="1"/>
  <c r="J348" i="1"/>
  <c r="I328" i="1"/>
  <c r="J328" i="1"/>
  <c r="I308" i="1"/>
  <c r="J308" i="1"/>
  <c r="I268" i="1"/>
  <c r="J268" i="1"/>
  <c r="J88" i="1"/>
  <c r="I88" i="1"/>
  <c r="I68" i="1"/>
  <c r="J68" i="1"/>
  <c r="I28" i="1"/>
  <c r="J28" i="1"/>
  <c r="J48" i="1"/>
  <c r="I327" i="1"/>
  <c r="J327" i="1"/>
  <c r="I29" i="1"/>
  <c r="J319" i="1"/>
  <c r="J209" i="1"/>
  <c r="I329" i="1"/>
  <c r="J329" i="1"/>
  <c r="I229" i="1"/>
  <c r="J229" i="1"/>
  <c r="J189" i="1"/>
  <c r="I189" i="1"/>
  <c r="I49" i="1"/>
  <c r="J49" i="1"/>
  <c r="J228" i="1"/>
  <c r="I228" i="1"/>
  <c r="J188" i="1"/>
  <c r="I188" i="1"/>
  <c r="J148" i="1"/>
  <c r="I148" i="1"/>
  <c r="J208" i="1"/>
  <c r="I79" i="1"/>
  <c r="I356" i="1"/>
  <c r="I128" i="1"/>
  <c r="I349" i="1"/>
  <c r="J349" i="1"/>
  <c r="I360" i="1"/>
  <c r="J340" i="1"/>
  <c r="I320" i="1"/>
  <c r="I299" i="1"/>
  <c r="I59" i="1"/>
  <c r="J249" i="1"/>
  <c r="I309" i="1"/>
  <c r="J309" i="1"/>
  <c r="J89" i="1"/>
  <c r="I89" i="1"/>
  <c r="I219" i="1"/>
  <c r="J219" i="1"/>
  <c r="J248" i="1"/>
  <c r="I21" i="1"/>
  <c r="M21" i="1" s="1"/>
  <c r="J21" i="1"/>
  <c r="L21" i="1" s="1"/>
  <c r="J39" i="1"/>
  <c r="I39" i="1"/>
  <c r="I342" i="1"/>
  <c r="J259" i="1"/>
  <c r="I259" i="1"/>
  <c r="I119" i="1"/>
  <c r="J136" i="1"/>
  <c r="I269" i="1"/>
  <c r="J269" i="1"/>
  <c r="I109" i="1"/>
  <c r="J109" i="1"/>
  <c r="I321" i="1"/>
  <c r="I101" i="1"/>
  <c r="J149" i="1"/>
  <c r="I199" i="1"/>
  <c r="J199" i="1"/>
  <c r="J159" i="1"/>
  <c r="I159" i="1"/>
  <c r="I296" i="1"/>
  <c r="J256" i="1"/>
  <c r="I256" i="1"/>
  <c r="J236" i="1"/>
  <c r="J216" i="1"/>
  <c r="I216" i="1"/>
  <c r="J116" i="1"/>
  <c r="I116" i="1"/>
  <c r="J76" i="1"/>
  <c r="I76" i="1"/>
  <c r="J36" i="1"/>
  <c r="I36" i="1"/>
  <c r="J82" i="1"/>
  <c r="I82" i="1"/>
  <c r="I279" i="1"/>
  <c r="I232" i="1"/>
  <c r="I192" i="1"/>
  <c r="J286" i="1"/>
  <c r="J247" i="1"/>
  <c r="J87" i="1"/>
  <c r="I87" i="1"/>
  <c r="I306" i="1"/>
  <c r="J306" i="1"/>
  <c r="I166" i="1"/>
  <c r="J166" i="1"/>
  <c r="I66" i="1"/>
  <c r="J66" i="1"/>
  <c r="J26" i="1"/>
  <c r="I26" i="1"/>
  <c r="I326" i="1"/>
  <c r="J313" i="1"/>
  <c r="I325" i="1"/>
  <c r="J325" i="1"/>
  <c r="I284" i="1"/>
  <c r="J284" i="1"/>
  <c r="I305" i="1"/>
  <c r="J305" i="1"/>
  <c r="I205" i="1"/>
  <c r="I85" i="1"/>
  <c r="I64" i="1"/>
  <c r="J64" i="1"/>
  <c r="J262" i="1"/>
  <c r="J122" i="1"/>
  <c r="I283" i="1"/>
  <c r="I143" i="1"/>
  <c r="J160" i="1"/>
  <c r="I307" i="1"/>
  <c r="J307" i="1"/>
  <c r="I67" i="1"/>
  <c r="J67" i="1"/>
  <c r="I365" i="1"/>
  <c r="I285" i="1"/>
  <c r="J285" i="1"/>
  <c r="I265" i="1"/>
  <c r="I245" i="1"/>
  <c r="I185" i="1"/>
  <c r="I165" i="1"/>
  <c r="I145" i="1"/>
  <c r="J145" i="1"/>
  <c r="I105" i="1"/>
  <c r="I65" i="1"/>
  <c r="J65" i="1"/>
  <c r="I25" i="1"/>
  <c r="I144" i="1"/>
  <c r="J144" i="1"/>
  <c r="I123" i="1"/>
  <c r="J123" i="1"/>
  <c r="I43" i="1"/>
  <c r="J43" i="1"/>
  <c r="I146" i="1"/>
  <c r="J200" i="1"/>
  <c r="J322" i="1"/>
  <c r="J302" i="1"/>
  <c r="J282" i="1"/>
  <c r="I242" i="1"/>
  <c r="I222" i="1"/>
  <c r="I202" i="1"/>
  <c r="I182" i="1"/>
  <c r="J142" i="1"/>
  <c r="J102" i="1"/>
  <c r="I102" i="1"/>
  <c r="J62" i="1"/>
  <c r="I42" i="1"/>
  <c r="J42" i="1"/>
  <c r="I22" i="1"/>
  <c r="J321" i="1"/>
  <c r="J301" i="1"/>
  <c r="J281" i="1"/>
  <c r="J261" i="1"/>
  <c r="I241" i="1"/>
  <c r="J241" i="1"/>
  <c r="I221" i="1"/>
  <c r="I201" i="1"/>
  <c r="I181" i="1"/>
  <c r="J141" i="1"/>
  <c r="J121" i="1"/>
  <c r="I81" i="1"/>
  <c r="J41" i="1"/>
  <c r="I282" i="1"/>
  <c r="I142" i="1"/>
  <c r="I63" i="1"/>
  <c r="J267" i="1"/>
  <c r="I345" i="1"/>
  <c r="J345" i="1"/>
  <c r="I225" i="1"/>
  <c r="I125" i="1"/>
  <c r="I45" i="1"/>
  <c r="I44" i="1"/>
  <c r="J44" i="1"/>
  <c r="I147" i="1"/>
  <c r="I263" i="1"/>
  <c r="J263" i="1"/>
  <c r="J300" i="1"/>
  <c r="J280" i="1"/>
  <c r="J260" i="1"/>
  <c r="J240" i="1"/>
  <c r="I281" i="1"/>
  <c r="I141" i="1"/>
  <c r="I62" i="1"/>
  <c r="J266" i="1"/>
  <c r="J227" i="1"/>
  <c r="J133" i="1"/>
  <c r="J93" i="1"/>
  <c r="J53" i="1"/>
  <c r="I133" i="1"/>
  <c r="J152" i="1"/>
  <c r="J132" i="1"/>
  <c r="J112" i="1"/>
  <c r="J92" i="1"/>
  <c r="J72" i="1"/>
  <c r="J52" i="1"/>
  <c r="J32" i="1"/>
  <c r="I132" i="1"/>
  <c r="J153" i="1"/>
  <c r="J113" i="1"/>
  <c r="J73" i="1"/>
  <c r="J33" i="1"/>
  <c r="J351" i="1"/>
  <c r="J331" i="1"/>
  <c r="J311" i="1"/>
  <c r="J291" i="1"/>
  <c r="J271" i="1"/>
  <c r="J251" i="1"/>
  <c r="J231" i="1"/>
  <c r="J211" i="1"/>
  <c r="J191" i="1"/>
  <c r="J171" i="1"/>
  <c r="J151" i="1"/>
  <c r="J131" i="1"/>
  <c r="J111" i="1"/>
  <c r="J91" i="1"/>
  <c r="J71" i="1"/>
  <c r="J51" i="1"/>
  <c r="J31" i="1"/>
  <c r="I153" i="1"/>
  <c r="I131" i="1"/>
  <c r="N25" i="5" l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Q21" i="5"/>
  <c r="P21" i="5"/>
  <c r="M22" i="5"/>
  <c r="L22" i="5"/>
  <c r="O23" i="5"/>
  <c r="M22" i="4"/>
  <c r="L22" i="4"/>
  <c r="O24" i="4"/>
  <c r="S21" i="4"/>
  <c r="R21" i="4"/>
  <c r="O23" i="1"/>
  <c r="N23" i="1"/>
  <c r="P21" i="1"/>
  <c r="Q21" i="1"/>
  <c r="L23" i="5" l="1"/>
  <c r="O24" i="5"/>
  <c r="M23" i="5"/>
  <c r="R21" i="5"/>
  <c r="S21" i="5"/>
  <c r="Q22" i="5"/>
  <c r="P22" i="5"/>
  <c r="M23" i="4"/>
  <c r="O25" i="4"/>
  <c r="L23" i="4"/>
  <c r="Q22" i="4"/>
  <c r="P22" i="4"/>
  <c r="N24" i="1"/>
  <c r="O24" i="1"/>
  <c r="L23" i="1"/>
  <c r="Q23" i="1" s="1"/>
  <c r="M23" i="1"/>
  <c r="Q22" i="1"/>
  <c r="P23" i="1" l="1"/>
  <c r="R22" i="5"/>
  <c r="S22" i="5"/>
  <c r="M24" i="5"/>
  <c r="L24" i="5"/>
  <c r="O25" i="5"/>
  <c r="Q23" i="5"/>
  <c r="P23" i="5"/>
  <c r="S22" i="4"/>
  <c r="R22" i="4"/>
  <c r="Q23" i="4"/>
  <c r="P23" i="4"/>
  <c r="O26" i="4"/>
  <c r="N27" i="4" s="1"/>
  <c r="M24" i="4"/>
  <c r="L24" i="4"/>
  <c r="N25" i="1"/>
  <c r="M25" i="1" s="1"/>
  <c r="O25" i="1"/>
  <c r="L24" i="1"/>
  <c r="Q24" i="1" s="1"/>
  <c r="R22" i="1"/>
  <c r="S22" i="1"/>
  <c r="M24" i="1"/>
  <c r="R23" i="1"/>
  <c r="S23" i="1"/>
  <c r="P24" i="1" l="1"/>
  <c r="S23" i="5"/>
  <c r="R23" i="5"/>
  <c r="L25" i="5"/>
  <c r="O26" i="5"/>
  <c r="M25" i="5"/>
  <c r="P24" i="5"/>
  <c r="Q24" i="5"/>
  <c r="M25" i="4"/>
  <c r="L25" i="4"/>
  <c r="O27" i="4"/>
  <c r="N28" i="4" s="1"/>
  <c r="Q24" i="4"/>
  <c r="P24" i="4"/>
  <c r="S23" i="4"/>
  <c r="R23" i="4"/>
  <c r="N26" i="1"/>
  <c r="M26" i="1" s="1"/>
  <c r="L25" i="1"/>
  <c r="Q25" i="1" s="1"/>
  <c r="O26" i="1"/>
  <c r="S24" i="1"/>
  <c r="R24" i="1"/>
  <c r="P25" i="1" l="1"/>
  <c r="S25" i="1" s="1"/>
  <c r="Q25" i="5"/>
  <c r="P25" i="5"/>
  <c r="S24" i="5"/>
  <c r="R24" i="5"/>
  <c r="M26" i="5"/>
  <c r="L26" i="5"/>
  <c r="O27" i="5"/>
  <c r="Q25" i="4"/>
  <c r="P25" i="4"/>
  <c r="R24" i="4"/>
  <c r="S24" i="4"/>
  <c r="L26" i="4"/>
  <c r="M26" i="4"/>
  <c r="O28" i="4"/>
  <c r="N29" i="4" s="1"/>
  <c r="O27" i="1"/>
  <c r="L26" i="1"/>
  <c r="P26" i="1" s="1"/>
  <c r="N27" i="1"/>
  <c r="M27" i="1" s="1"/>
  <c r="R25" i="1"/>
  <c r="P26" i="5" l="1"/>
  <c r="O28" i="5"/>
  <c r="M27" i="5"/>
  <c r="L27" i="5"/>
  <c r="Q27" i="5" s="1"/>
  <c r="S25" i="5"/>
  <c r="R25" i="5"/>
  <c r="P26" i="4"/>
  <c r="S25" i="4"/>
  <c r="R25" i="4"/>
  <c r="O29" i="4"/>
  <c r="N30" i="4" s="1"/>
  <c r="L27" i="4"/>
  <c r="M27" i="4"/>
  <c r="O28" i="1"/>
  <c r="L27" i="1"/>
  <c r="Q27" i="1" s="1"/>
  <c r="N28" i="1"/>
  <c r="M28" i="1" s="1"/>
  <c r="P27" i="1"/>
  <c r="P27" i="5" l="1"/>
  <c r="O29" i="5"/>
  <c r="M28" i="5"/>
  <c r="L28" i="5"/>
  <c r="Q28" i="5" s="1"/>
  <c r="M28" i="4"/>
  <c r="L28" i="4"/>
  <c r="O30" i="4"/>
  <c r="N31" i="4" s="1"/>
  <c r="P27" i="4"/>
  <c r="O29" i="1"/>
  <c r="L28" i="1"/>
  <c r="Q28" i="1" s="1"/>
  <c r="N29" i="1"/>
  <c r="M29" i="1" s="1"/>
  <c r="S27" i="1"/>
  <c r="R27" i="1"/>
  <c r="S27" i="5" l="1"/>
  <c r="R27" i="5"/>
  <c r="L29" i="5"/>
  <c r="Q29" i="5" s="1"/>
  <c r="M29" i="5"/>
  <c r="O30" i="5"/>
  <c r="P28" i="5"/>
  <c r="S27" i="4"/>
  <c r="R27" i="4"/>
  <c r="M29" i="4"/>
  <c r="O31" i="4"/>
  <c r="N32" i="4" s="1"/>
  <c r="L29" i="4"/>
  <c r="P28" i="4"/>
  <c r="P28" i="1"/>
  <c r="S28" i="1" s="1"/>
  <c r="L29" i="1"/>
  <c r="N30" i="1"/>
  <c r="O30" i="1"/>
  <c r="M30" i="1"/>
  <c r="Q29" i="1"/>
  <c r="P29" i="1"/>
  <c r="R28" i="1"/>
  <c r="S28" i="5" l="1"/>
  <c r="R28" i="5"/>
  <c r="L30" i="5"/>
  <c r="Q30" i="5" s="1"/>
  <c r="O31" i="5"/>
  <c r="M30" i="5"/>
  <c r="P29" i="5"/>
  <c r="M30" i="4"/>
  <c r="L30" i="4"/>
  <c r="O32" i="4"/>
  <c r="N33" i="4" s="1"/>
  <c r="R28" i="4"/>
  <c r="S28" i="4"/>
  <c r="P29" i="4"/>
  <c r="L30" i="1"/>
  <c r="N31" i="1"/>
  <c r="M31" i="1" s="1"/>
  <c r="Q26" i="1" s="1"/>
  <c r="O31" i="1"/>
  <c r="P30" i="1"/>
  <c r="Q30" i="1"/>
  <c r="R29" i="1"/>
  <c r="S29" i="1"/>
  <c r="S29" i="5" l="1"/>
  <c r="R29" i="5"/>
  <c r="O32" i="5"/>
  <c r="M31" i="5"/>
  <c r="L31" i="5"/>
  <c r="Q31" i="5" s="1"/>
  <c r="P30" i="5"/>
  <c r="P30" i="4"/>
  <c r="S29" i="4"/>
  <c r="R29" i="4"/>
  <c r="O33" i="4"/>
  <c r="N34" i="4" s="1"/>
  <c r="L31" i="4"/>
  <c r="M31" i="4"/>
  <c r="L31" i="1"/>
  <c r="N32" i="1"/>
  <c r="M32" i="1" s="1"/>
  <c r="O32" i="1"/>
  <c r="S26" i="1"/>
  <c r="R26" i="1"/>
  <c r="P31" i="1"/>
  <c r="Q31" i="1"/>
  <c r="S30" i="1"/>
  <c r="R30" i="1"/>
  <c r="R30" i="5" l="1"/>
  <c r="S30" i="5"/>
  <c r="O33" i="5"/>
  <c r="M32" i="5"/>
  <c r="L32" i="5"/>
  <c r="Q32" i="5" s="1"/>
  <c r="P31" i="5"/>
  <c r="S26" i="4"/>
  <c r="R26" i="4"/>
  <c r="P31" i="4"/>
  <c r="S30" i="4"/>
  <c r="R30" i="4"/>
  <c r="O34" i="4"/>
  <c r="N35" i="4" s="1"/>
  <c r="M32" i="4"/>
  <c r="L32" i="4"/>
  <c r="L32" i="1"/>
  <c r="P32" i="1" s="1"/>
  <c r="N33" i="1"/>
  <c r="O33" i="1"/>
  <c r="M33" i="1"/>
  <c r="Q32" i="1"/>
  <c r="S31" i="1"/>
  <c r="R31" i="1"/>
  <c r="S31" i="5" l="1"/>
  <c r="R31" i="5"/>
  <c r="P32" i="5"/>
  <c r="M33" i="5"/>
  <c r="L33" i="5"/>
  <c r="Q33" i="5" s="1"/>
  <c r="O34" i="5"/>
  <c r="P32" i="4"/>
  <c r="M33" i="4"/>
  <c r="L33" i="4"/>
  <c r="O35" i="4"/>
  <c r="N36" i="4" s="1"/>
  <c r="N37" i="4" s="1"/>
  <c r="N38" i="4" s="1"/>
  <c r="N39" i="4" s="1"/>
  <c r="N40" i="4" s="1"/>
  <c r="N41" i="4" s="1"/>
  <c r="S31" i="4"/>
  <c r="R31" i="4"/>
  <c r="L33" i="1"/>
  <c r="O34" i="1"/>
  <c r="N34" i="1"/>
  <c r="M34" i="1"/>
  <c r="Q33" i="1"/>
  <c r="P33" i="1"/>
  <c r="R32" i="1"/>
  <c r="S32" i="1"/>
  <c r="O35" i="5" l="1"/>
  <c r="M34" i="5"/>
  <c r="L34" i="5"/>
  <c r="Q34" i="5" s="1"/>
  <c r="P33" i="5"/>
  <c r="R32" i="5"/>
  <c r="S32" i="5"/>
  <c r="P33" i="4"/>
  <c r="O36" i="4"/>
  <c r="M34" i="4"/>
  <c r="L34" i="4"/>
  <c r="S32" i="4"/>
  <c r="R32" i="4"/>
  <c r="L34" i="1"/>
  <c r="N35" i="1"/>
  <c r="O35" i="1"/>
  <c r="M35" i="1"/>
  <c r="Q34" i="1"/>
  <c r="P34" i="1"/>
  <c r="R33" i="1"/>
  <c r="S33" i="1"/>
  <c r="R33" i="5" l="1"/>
  <c r="S33" i="5"/>
  <c r="L35" i="5"/>
  <c r="Q35" i="5" s="1"/>
  <c r="O36" i="5"/>
  <c r="M35" i="5"/>
  <c r="P34" i="5"/>
  <c r="P34" i="4"/>
  <c r="M35" i="4"/>
  <c r="L35" i="4"/>
  <c r="O37" i="4"/>
  <c r="R33" i="4"/>
  <c r="S33" i="4"/>
  <c r="L35" i="1"/>
  <c r="O36" i="1"/>
  <c r="N36" i="1"/>
  <c r="M36" i="1"/>
  <c r="Q35" i="1"/>
  <c r="P35" i="1"/>
  <c r="R34" i="1"/>
  <c r="S34" i="1"/>
  <c r="R34" i="5" l="1"/>
  <c r="S34" i="5"/>
  <c r="L36" i="5"/>
  <c r="Q36" i="5" s="1"/>
  <c r="O37" i="5"/>
  <c r="M36" i="5"/>
  <c r="P35" i="5"/>
  <c r="L36" i="4"/>
  <c r="O38" i="4"/>
  <c r="M36" i="4"/>
  <c r="P35" i="4"/>
  <c r="S34" i="4"/>
  <c r="R34" i="4"/>
  <c r="L36" i="1"/>
  <c r="N37" i="1"/>
  <c r="O37" i="1"/>
  <c r="M37" i="1"/>
  <c r="Q36" i="1"/>
  <c r="P36" i="1"/>
  <c r="S35" i="1"/>
  <c r="R35" i="1"/>
  <c r="P36" i="5" l="1"/>
  <c r="S35" i="5"/>
  <c r="R35" i="5"/>
  <c r="O38" i="5"/>
  <c r="M37" i="5"/>
  <c r="L37" i="5"/>
  <c r="Q37" i="5" s="1"/>
  <c r="R35" i="4"/>
  <c r="S35" i="4"/>
  <c r="O39" i="4"/>
  <c r="L37" i="4"/>
  <c r="M37" i="4"/>
  <c r="P36" i="4"/>
  <c r="L37" i="1"/>
  <c r="N38" i="1"/>
  <c r="O38" i="1"/>
  <c r="M38" i="1"/>
  <c r="Q37" i="1"/>
  <c r="P37" i="1"/>
  <c r="R36" i="1"/>
  <c r="S36" i="1"/>
  <c r="M38" i="5" l="1"/>
  <c r="O39" i="5"/>
  <c r="L38" i="5"/>
  <c r="Q38" i="5" s="1"/>
  <c r="P37" i="5"/>
  <c r="S36" i="5"/>
  <c r="R36" i="5"/>
  <c r="P37" i="4"/>
  <c r="S36" i="4"/>
  <c r="R36" i="4"/>
  <c r="M38" i="4"/>
  <c r="L38" i="4"/>
  <c r="O40" i="4"/>
  <c r="L38" i="1"/>
  <c r="N39" i="1"/>
  <c r="M39" i="1" s="1"/>
  <c r="O39" i="1"/>
  <c r="P38" i="1"/>
  <c r="Q38" i="1"/>
  <c r="R37" i="1"/>
  <c r="S37" i="1"/>
  <c r="P38" i="5" l="1"/>
  <c r="R37" i="5"/>
  <c r="S37" i="5"/>
  <c r="L39" i="5"/>
  <c r="Q39" i="5" s="1"/>
  <c r="M39" i="5"/>
  <c r="O40" i="5"/>
  <c r="P38" i="4"/>
  <c r="R37" i="4"/>
  <c r="S37" i="4"/>
  <c r="L39" i="4"/>
  <c r="M39" i="4"/>
  <c r="L39" i="1"/>
  <c r="O40" i="1"/>
  <c r="N40" i="1"/>
  <c r="M40" i="1"/>
  <c r="Q39" i="1"/>
  <c r="P39" i="1"/>
  <c r="S38" i="1"/>
  <c r="R38" i="1"/>
  <c r="L40" i="5" l="1"/>
  <c r="Q40" i="5" s="1"/>
  <c r="O41" i="5"/>
  <c r="M40" i="5"/>
  <c r="S38" i="5"/>
  <c r="R38" i="5"/>
  <c r="P39" i="5"/>
  <c r="P39" i="4"/>
  <c r="L40" i="4"/>
  <c r="M40" i="4"/>
  <c r="O41" i="4"/>
  <c r="R38" i="4"/>
  <c r="S38" i="4"/>
  <c r="L40" i="1"/>
  <c r="N41" i="1"/>
  <c r="M41" i="1" s="1"/>
  <c r="O41" i="1"/>
  <c r="Q40" i="1"/>
  <c r="P40" i="1"/>
  <c r="S39" i="1"/>
  <c r="R39" i="1"/>
  <c r="S39" i="5" l="1"/>
  <c r="R39" i="5"/>
  <c r="L41" i="5"/>
  <c r="Q41" i="5" s="1"/>
  <c r="O42" i="5"/>
  <c r="M41" i="5"/>
  <c r="P40" i="5"/>
  <c r="L41" i="4"/>
  <c r="O42" i="4"/>
  <c r="M41" i="4"/>
  <c r="P40" i="4"/>
  <c r="S39" i="4"/>
  <c r="R39" i="4"/>
  <c r="L41" i="1"/>
  <c r="O42" i="1"/>
  <c r="N42" i="1"/>
  <c r="M42" i="1" s="1"/>
  <c r="Q41" i="1"/>
  <c r="P41" i="1"/>
  <c r="S40" i="1"/>
  <c r="R40" i="1"/>
  <c r="M42" i="5" l="1"/>
  <c r="L42" i="5"/>
  <c r="Q42" i="5" s="1"/>
  <c r="O43" i="5"/>
  <c r="S40" i="5"/>
  <c r="R40" i="5"/>
  <c r="P41" i="5"/>
  <c r="S40" i="4"/>
  <c r="R40" i="4"/>
  <c r="O43" i="4"/>
  <c r="M42" i="4"/>
  <c r="L42" i="4"/>
  <c r="P41" i="4"/>
  <c r="L42" i="1"/>
  <c r="P42" i="1" s="1"/>
  <c r="N43" i="1"/>
  <c r="O43" i="1"/>
  <c r="M43" i="1"/>
  <c r="S41" i="1"/>
  <c r="R41" i="1"/>
  <c r="R41" i="5" l="1"/>
  <c r="S41" i="5"/>
  <c r="L43" i="5"/>
  <c r="Q43" i="5" s="1"/>
  <c r="O44" i="5"/>
  <c r="M43" i="5"/>
  <c r="P42" i="5"/>
  <c r="S41" i="4"/>
  <c r="R41" i="4"/>
  <c r="P42" i="4"/>
  <c r="M43" i="4"/>
  <c r="L43" i="4"/>
  <c r="O44" i="4"/>
  <c r="Q42" i="1"/>
  <c r="S42" i="1" s="1"/>
  <c r="L43" i="1"/>
  <c r="O44" i="1"/>
  <c r="N44" i="1"/>
  <c r="M44" i="1" s="1"/>
  <c r="P43" i="1"/>
  <c r="Q43" i="1"/>
  <c r="R42" i="1"/>
  <c r="S42" i="5" l="1"/>
  <c r="R42" i="5"/>
  <c r="L44" i="5"/>
  <c r="Q44" i="5" s="1"/>
  <c r="M44" i="5"/>
  <c r="O45" i="5"/>
  <c r="P43" i="5"/>
  <c r="R42" i="4"/>
  <c r="S42" i="4"/>
  <c r="M44" i="4"/>
  <c r="L44" i="4"/>
  <c r="O45" i="4"/>
  <c r="P43" i="4"/>
  <c r="L44" i="1"/>
  <c r="O45" i="1"/>
  <c r="N45" i="1"/>
  <c r="M45" i="1"/>
  <c r="P44" i="1"/>
  <c r="Q44" i="1"/>
  <c r="S43" i="1"/>
  <c r="R43" i="1"/>
  <c r="R43" i="5" l="1"/>
  <c r="S43" i="5"/>
  <c r="P44" i="5"/>
  <c r="L45" i="5"/>
  <c r="Q45" i="5" s="1"/>
  <c r="O46" i="5"/>
  <c r="M45" i="5"/>
  <c r="P44" i="4"/>
  <c r="S43" i="4"/>
  <c r="R43" i="4"/>
  <c r="M45" i="4"/>
  <c r="L45" i="4"/>
  <c r="O46" i="4"/>
  <c r="L45" i="1"/>
  <c r="N46" i="1"/>
  <c r="O46" i="1"/>
  <c r="M46" i="1"/>
  <c r="P45" i="1"/>
  <c r="Q45" i="1"/>
  <c r="R44" i="1"/>
  <c r="S44" i="1"/>
  <c r="M46" i="5" l="1"/>
  <c r="L46" i="5"/>
  <c r="Q46" i="5" s="1"/>
  <c r="O47" i="5"/>
  <c r="P45" i="5"/>
  <c r="S44" i="5"/>
  <c r="R44" i="5"/>
  <c r="P45" i="4"/>
  <c r="L46" i="4"/>
  <c r="M46" i="4"/>
  <c r="O47" i="4"/>
  <c r="R44" i="4"/>
  <c r="S44" i="4"/>
  <c r="L46" i="1"/>
  <c r="N47" i="1"/>
  <c r="O47" i="1"/>
  <c r="M47" i="1"/>
  <c r="P46" i="1"/>
  <c r="Q46" i="1"/>
  <c r="S45" i="1"/>
  <c r="R45" i="1"/>
  <c r="P46" i="5" l="1"/>
  <c r="S45" i="5"/>
  <c r="R45" i="5"/>
  <c r="O48" i="5"/>
  <c r="M47" i="5"/>
  <c r="Q26" i="5" s="1"/>
  <c r="L47" i="5"/>
  <c r="Q47" i="5" s="1"/>
  <c r="O48" i="4"/>
  <c r="M47" i="4"/>
  <c r="L47" i="4"/>
  <c r="P46" i="4"/>
  <c r="R45" i="4"/>
  <c r="S45" i="4"/>
  <c r="L47" i="1"/>
  <c r="P47" i="1" s="1"/>
  <c r="N48" i="1"/>
  <c r="O48" i="1"/>
  <c r="M48" i="1"/>
  <c r="Q47" i="1"/>
  <c r="S46" i="1"/>
  <c r="R46" i="1"/>
  <c r="S26" i="5" l="1"/>
  <c r="R26" i="5"/>
  <c r="P47" i="5"/>
  <c r="M48" i="5"/>
  <c r="L48" i="5"/>
  <c r="Q48" i="5" s="1"/>
  <c r="O49" i="5"/>
  <c r="S46" i="5"/>
  <c r="R46" i="5"/>
  <c r="S46" i="4"/>
  <c r="R46" i="4"/>
  <c r="P47" i="4"/>
  <c r="O49" i="4"/>
  <c r="M48" i="4"/>
  <c r="L48" i="4"/>
  <c r="L48" i="1"/>
  <c r="N49" i="1"/>
  <c r="M49" i="1" s="1"/>
  <c r="O49" i="1"/>
  <c r="P48" i="1"/>
  <c r="Q48" i="1"/>
  <c r="S47" i="1"/>
  <c r="R47" i="1"/>
  <c r="P48" i="5" l="1"/>
  <c r="O50" i="5"/>
  <c r="L49" i="5"/>
  <c r="Q49" i="5" s="1"/>
  <c r="M49" i="5"/>
  <c r="S47" i="5"/>
  <c r="R47" i="5"/>
  <c r="M49" i="4"/>
  <c r="L49" i="4"/>
  <c r="O50" i="4"/>
  <c r="S47" i="4"/>
  <c r="R47" i="4"/>
  <c r="P48" i="4"/>
  <c r="L49" i="1"/>
  <c r="N50" i="1"/>
  <c r="O50" i="1"/>
  <c r="M50" i="1"/>
  <c r="Q49" i="1"/>
  <c r="P49" i="1"/>
  <c r="R48" i="1"/>
  <c r="S48" i="1"/>
  <c r="P49" i="5" l="1"/>
  <c r="L50" i="5"/>
  <c r="Q50" i="5" s="1"/>
  <c r="O51" i="5"/>
  <c r="M50" i="5"/>
  <c r="R48" i="5"/>
  <c r="S48" i="5"/>
  <c r="R48" i="4"/>
  <c r="S48" i="4"/>
  <c r="P49" i="4"/>
  <c r="M50" i="4"/>
  <c r="L50" i="4"/>
  <c r="O51" i="4"/>
  <c r="L50" i="1"/>
  <c r="O51" i="1"/>
  <c r="N51" i="1"/>
  <c r="M51" i="1"/>
  <c r="P50" i="1"/>
  <c r="Q50" i="1"/>
  <c r="S49" i="1"/>
  <c r="R49" i="1"/>
  <c r="P50" i="5" l="1"/>
  <c r="O52" i="5"/>
  <c r="L51" i="5"/>
  <c r="Q51" i="5" s="1"/>
  <c r="M51" i="5"/>
  <c r="S49" i="5"/>
  <c r="R49" i="5"/>
  <c r="S49" i="4"/>
  <c r="R49" i="4"/>
  <c r="M51" i="4"/>
  <c r="L51" i="4"/>
  <c r="O52" i="4"/>
  <c r="P50" i="4"/>
  <c r="L51" i="1"/>
  <c r="N52" i="1"/>
  <c r="O52" i="1"/>
  <c r="M52" i="1"/>
  <c r="Q51" i="1"/>
  <c r="P51" i="1"/>
  <c r="S50" i="1"/>
  <c r="R50" i="1"/>
  <c r="O53" i="5" l="1"/>
  <c r="M52" i="5"/>
  <c r="L52" i="5"/>
  <c r="Q52" i="5" s="1"/>
  <c r="P51" i="5"/>
  <c r="R50" i="5"/>
  <c r="S50" i="5"/>
  <c r="S50" i="4"/>
  <c r="R50" i="4"/>
  <c r="P51" i="4"/>
  <c r="O53" i="4"/>
  <c r="M52" i="4"/>
  <c r="L52" i="4"/>
  <c r="L52" i="1"/>
  <c r="N53" i="1"/>
  <c r="O53" i="1"/>
  <c r="M53" i="1"/>
  <c r="Q52" i="1"/>
  <c r="P52" i="1"/>
  <c r="S51" i="1"/>
  <c r="R51" i="1"/>
  <c r="P52" i="5" l="1"/>
  <c r="S51" i="5"/>
  <c r="R51" i="5"/>
  <c r="M53" i="5"/>
  <c r="O54" i="5"/>
  <c r="L53" i="5"/>
  <c r="Q53" i="5" s="1"/>
  <c r="P52" i="4"/>
  <c r="M53" i="4"/>
  <c r="O54" i="4"/>
  <c r="L53" i="4"/>
  <c r="S51" i="4"/>
  <c r="R51" i="4"/>
  <c r="L53" i="1"/>
  <c r="N54" i="1"/>
  <c r="O54" i="1"/>
  <c r="M54" i="1"/>
  <c r="Q53" i="1"/>
  <c r="P53" i="1"/>
  <c r="R52" i="1"/>
  <c r="S52" i="1"/>
  <c r="M54" i="5" l="1"/>
  <c r="L54" i="5"/>
  <c r="Q54" i="5" s="1"/>
  <c r="O55" i="5"/>
  <c r="S52" i="5"/>
  <c r="R52" i="5"/>
  <c r="P53" i="5"/>
  <c r="P53" i="4"/>
  <c r="S52" i="4"/>
  <c r="R52" i="4"/>
  <c r="O55" i="4"/>
  <c r="N56" i="4" s="1"/>
  <c r="M54" i="4"/>
  <c r="L54" i="4"/>
  <c r="L54" i="1"/>
  <c r="O55" i="1"/>
  <c r="N55" i="1"/>
  <c r="M55" i="1"/>
  <c r="R53" i="1"/>
  <c r="S53" i="1"/>
  <c r="P54" i="1"/>
  <c r="Q54" i="1"/>
  <c r="R53" i="5" l="1"/>
  <c r="S53" i="5"/>
  <c r="P54" i="5"/>
  <c r="L55" i="5"/>
  <c r="O56" i="5"/>
  <c r="M55" i="5"/>
  <c r="P54" i="4"/>
  <c r="M55" i="4"/>
  <c r="L55" i="4"/>
  <c r="O56" i="4"/>
  <c r="N57" i="4" s="1"/>
  <c r="S53" i="4"/>
  <c r="R53" i="4"/>
  <c r="L55" i="1"/>
  <c r="O56" i="1"/>
  <c r="N56" i="1"/>
  <c r="M56" i="1" s="1"/>
  <c r="P55" i="1"/>
  <c r="R54" i="1"/>
  <c r="S54" i="1"/>
  <c r="N58" i="4" l="1"/>
  <c r="L56" i="5"/>
  <c r="Q56" i="5" s="1"/>
  <c r="O57" i="5"/>
  <c r="M56" i="5"/>
  <c r="P55" i="5"/>
  <c r="R54" i="5"/>
  <c r="S54" i="5"/>
  <c r="P55" i="4"/>
  <c r="O57" i="4"/>
  <c r="M56" i="4"/>
  <c r="L56" i="4"/>
  <c r="R54" i="4"/>
  <c r="S54" i="4"/>
  <c r="L56" i="1"/>
  <c r="Q56" i="1" s="1"/>
  <c r="N57" i="1"/>
  <c r="O57" i="1"/>
  <c r="M57" i="1"/>
  <c r="P56" i="1" l="1"/>
  <c r="N59" i="4"/>
  <c r="O58" i="5"/>
  <c r="L57" i="5"/>
  <c r="Q57" i="5" s="1"/>
  <c r="M57" i="5"/>
  <c r="P56" i="5"/>
  <c r="L57" i="4"/>
  <c r="M57" i="4"/>
  <c r="O58" i="4"/>
  <c r="P56" i="4"/>
  <c r="L57" i="1"/>
  <c r="N58" i="1"/>
  <c r="M58" i="1" s="1"/>
  <c r="O58" i="1"/>
  <c r="R56" i="1"/>
  <c r="S56" i="1"/>
  <c r="P57" i="1"/>
  <c r="Q57" i="1"/>
  <c r="S56" i="5" l="1"/>
  <c r="R56" i="5"/>
  <c r="O59" i="5"/>
  <c r="M58" i="5"/>
  <c r="L58" i="5"/>
  <c r="Q58" i="5" s="1"/>
  <c r="P57" i="5"/>
  <c r="S56" i="4"/>
  <c r="R56" i="4"/>
  <c r="P57" i="4"/>
  <c r="O59" i="4"/>
  <c r="N60" i="4" s="1"/>
  <c r="L58" i="4"/>
  <c r="M58" i="4"/>
  <c r="L58" i="1"/>
  <c r="P58" i="1" s="1"/>
  <c r="N59" i="1"/>
  <c r="M59" i="1" s="1"/>
  <c r="O59" i="1"/>
  <c r="R57" i="1"/>
  <c r="Q58" i="1"/>
  <c r="S57" i="1"/>
  <c r="P58" i="5" l="1"/>
  <c r="R57" i="5"/>
  <c r="S57" i="5"/>
  <c r="L59" i="5"/>
  <c r="Q59" i="5" s="1"/>
  <c r="M59" i="5"/>
  <c r="O60" i="5"/>
  <c r="L59" i="4"/>
  <c r="O60" i="4"/>
  <c r="N61" i="4" s="1"/>
  <c r="M59" i="4"/>
  <c r="P58" i="4"/>
  <c r="R57" i="4"/>
  <c r="S57" i="4"/>
  <c r="L59" i="1"/>
  <c r="P59" i="1" s="1"/>
  <c r="N60" i="1"/>
  <c r="M60" i="1" s="1"/>
  <c r="O60" i="1"/>
  <c r="S58" i="1"/>
  <c r="R58" i="1"/>
  <c r="Q59" i="1" l="1"/>
  <c r="R59" i="1" s="1"/>
  <c r="P59" i="5"/>
  <c r="L60" i="5"/>
  <c r="Q60" i="5" s="1"/>
  <c r="O61" i="5"/>
  <c r="M60" i="5"/>
  <c r="R58" i="5"/>
  <c r="S58" i="5"/>
  <c r="M60" i="4"/>
  <c r="L60" i="4"/>
  <c r="O61" i="4"/>
  <c r="N62" i="4" s="1"/>
  <c r="S58" i="4"/>
  <c r="R58" i="4"/>
  <c r="P59" i="4"/>
  <c r="L60" i="1"/>
  <c r="P60" i="1" s="1"/>
  <c r="O61" i="1"/>
  <c r="N61" i="1"/>
  <c r="Q55" i="1"/>
  <c r="M61" i="1"/>
  <c r="S59" i="1"/>
  <c r="Q60" i="1" l="1"/>
  <c r="R60" i="1"/>
  <c r="L61" i="5"/>
  <c r="Q61" i="5" s="1"/>
  <c r="M61" i="5"/>
  <c r="O62" i="5"/>
  <c r="P60" i="5"/>
  <c r="S59" i="5"/>
  <c r="R59" i="5"/>
  <c r="S59" i="4"/>
  <c r="R59" i="4"/>
  <c r="O62" i="4"/>
  <c r="N63" i="4" s="1"/>
  <c r="L61" i="4"/>
  <c r="M61" i="4"/>
  <c r="P60" i="4"/>
  <c r="R55" i="4"/>
  <c r="S55" i="4"/>
  <c r="L61" i="1"/>
  <c r="Q61" i="1" s="1"/>
  <c r="N62" i="1"/>
  <c r="M62" i="1" s="1"/>
  <c r="O62" i="1"/>
  <c r="S55" i="1"/>
  <c r="R55" i="1"/>
  <c r="S60" i="1"/>
  <c r="P61" i="1" l="1"/>
  <c r="S60" i="5"/>
  <c r="R60" i="5"/>
  <c r="M62" i="5"/>
  <c r="O63" i="5"/>
  <c r="L62" i="5"/>
  <c r="Q62" i="5" s="1"/>
  <c r="P61" i="5"/>
  <c r="S60" i="4"/>
  <c r="R60" i="4"/>
  <c r="P61" i="4"/>
  <c r="M62" i="4"/>
  <c r="L62" i="4"/>
  <c r="O63" i="4"/>
  <c r="N64" i="4" s="1"/>
  <c r="L62" i="1"/>
  <c r="N63" i="1"/>
  <c r="M63" i="1" s="1"/>
  <c r="O63" i="1"/>
  <c r="S61" i="1"/>
  <c r="R61" i="1"/>
  <c r="Q62" i="1"/>
  <c r="P62" i="1"/>
  <c r="P62" i="5" l="1"/>
  <c r="R61" i="5"/>
  <c r="S61" i="5"/>
  <c r="L63" i="5"/>
  <c r="Q63" i="5" s="1"/>
  <c r="M63" i="5"/>
  <c r="O64" i="5"/>
  <c r="P62" i="4"/>
  <c r="M63" i="4"/>
  <c r="O64" i="4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L63" i="4"/>
  <c r="S61" i="4"/>
  <c r="R61" i="4"/>
  <c r="L63" i="1"/>
  <c r="N64" i="1"/>
  <c r="O64" i="1"/>
  <c r="Q63" i="1"/>
  <c r="P63" i="1"/>
  <c r="M64" i="1"/>
  <c r="S62" i="1"/>
  <c r="R62" i="1"/>
  <c r="O65" i="5" l="1"/>
  <c r="M64" i="5"/>
  <c r="L64" i="5"/>
  <c r="Q64" i="5" s="1"/>
  <c r="P63" i="5"/>
  <c r="S62" i="5"/>
  <c r="R62" i="5"/>
  <c r="P63" i="4"/>
  <c r="M64" i="4"/>
  <c r="L64" i="4"/>
  <c r="O65" i="4"/>
  <c r="S62" i="4"/>
  <c r="R62" i="4"/>
  <c r="L64" i="1"/>
  <c r="Q64" i="1" s="1"/>
  <c r="N65" i="1"/>
  <c r="O65" i="1"/>
  <c r="P64" i="1"/>
  <c r="M65" i="1"/>
  <c r="R63" i="1"/>
  <c r="S63" i="1"/>
  <c r="S63" i="5" l="1"/>
  <c r="R63" i="5"/>
  <c r="P64" i="5"/>
  <c r="L65" i="5"/>
  <c r="Q65" i="5" s="1"/>
  <c r="M65" i="5"/>
  <c r="O66" i="5"/>
  <c r="O66" i="4"/>
  <c r="M65" i="4"/>
  <c r="L65" i="4"/>
  <c r="S63" i="4"/>
  <c r="R63" i="4"/>
  <c r="P64" i="4"/>
  <c r="L65" i="1"/>
  <c r="N66" i="1"/>
  <c r="O66" i="1"/>
  <c r="P65" i="1"/>
  <c r="Q65" i="1"/>
  <c r="M66" i="1"/>
  <c r="R64" i="1"/>
  <c r="S64" i="1"/>
  <c r="M66" i="5" l="1"/>
  <c r="L66" i="5"/>
  <c r="Q66" i="5" s="1"/>
  <c r="O67" i="5"/>
  <c r="S64" i="5"/>
  <c r="R64" i="5"/>
  <c r="P65" i="5"/>
  <c r="P65" i="4"/>
  <c r="L66" i="4"/>
  <c r="M66" i="4"/>
  <c r="O67" i="4"/>
  <c r="R64" i="4"/>
  <c r="S64" i="4"/>
  <c r="L66" i="1"/>
  <c r="P66" i="1" s="1"/>
  <c r="N67" i="1"/>
  <c r="O67" i="1"/>
  <c r="Q66" i="1"/>
  <c r="M67" i="1"/>
  <c r="S65" i="1"/>
  <c r="R65" i="1"/>
  <c r="P66" i="5" l="1"/>
  <c r="S65" i="5"/>
  <c r="R65" i="5"/>
  <c r="O68" i="5"/>
  <c r="M67" i="5"/>
  <c r="L67" i="5"/>
  <c r="Q67" i="5" s="1"/>
  <c r="O68" i="4"/>
  <c r="M67" i="4"/>
  <c r="L67" i="4"/>
  <c r="R65" i="4"/>
  <c r="S65" i="4"/>
  <c r="P66" i="4"/>
  <c r="L67" i="1"/>
  <c r="O68" i="1"/>
  <c r="N68" i="1"/>
  <c r="Q67" i="1"/>
  <c r="P67" i="1"/>
  <c r="M68" i="1"/>
  <c r="S66" i="1"/>
  <c r="R66" i="1"/>
  <c r="P67" i="5" l="1"/>
  <c r="L68" i="5"/>
  <c r="Q68" i="5" s="1"/>
  <c r="M68" i="5"/>
  <c r="O69" i="5"/>
  <c r="S66" i="5"/>
  <c r="R66" i="5"/>
  <c r="O69" i="4"/>
  <c r="M68" i="4"/>
  <c r="L68" i="4"/>
  <c r="S66" i="4"/>
  <c r="R66" i="4"/>
  <c r="P67" i="4"/>
  <c r="L68" i="1"/>
  <c r="N69" i="1"/>
  <c r="O69" i="1"/>
  <c r="R67" i="1"/>
  <c r="S67" i="1"/>
  <c r="Q68" i="1"/>
  <c r="P68" i="1"/>
  <c r="M69" i="1"/>
  <c r="P68" i="5" l="1"/>
  <c r="L69" i="5"/>
  <c r="Q69" i="5" s="1"/>
  <c r="O70" i="5"/>
  <c r="M69" i="5"/>
  <c r="S67" i="5"/>
  <c r="R67" i="5"/>
  <c r="M69" i="4"/>
  <c r="O70" i="4"/>
  <c r="L69" i="4"/>
  <c r="S67" i="4"/>
  <c r="R67" i="4"/>
  <c r="P68" i="4"/>
  <c r="L69" i="1"/>
  <c r="N70" i="1"/>
  <c r="O70" i="1"/>
  <c r="Q69" i="1"/>
  <c r="P69" i="1"/>
  <c r="M70" i="1"/>
  <c r="S68" i="1"/>
  <c r="R68" i="1"/>
  <c r="L70" i="5" l="1"/>
  <c r="Q70" i="5" s="1"/>
  <c r="M70" i="5"/>
  <c r="O71" i="5"/>
  <c r="P69" i="5"/>
  <c r="R68" i="5"/>
  <c r="S68" i="5"/>
  <c r="S68" i="4"/>
  <c r="R68" i="4"/>
  <c r="P69" i="4"/>
  <c r="M70" i="4"/>
  <c r="L70" i="4"/>
  <c r="O71" i="4"/>
  <c r="L70" i="1"/>
  <c r="N71" i="1"/>
  <c r="O71" i="1"/>
  <c r="P70" i="1"/>
  <c r="Q70" i="1"/>
  <c r="M71" i="1"/>
  <c r="S69" i="1"/>
  <c r="R69" i="1"/>
  <c r="S69" i="5" l="1"/>
  <c r="R69" i="5"/>
  <c r="O72" i="5"/>
  <c r="M71" i="5"/>
  <c r="L71" i="5"/>
  <c r="Q71" i="5" s="1"/>
  <c r="P70" i="5"/>
  <c r="O72" i="4"/>
  <c r="M71" i="4"/>
  <c r="L71" i="4"/>
  <c r="P70" i="4"/>
  <c r="R69" i="4"/>
  <c r="S69" i="4"/>
  <c r="L71" i="1"/>
  <c r="N72" i="1"/>
  <c r="O72" i="1"/>
  <c r="P71" i="1"/>
  <c r="Q71" i="1"/>
  <c r="M72" i="1"/>
  <c r="S70" i="1"/>
  <c r="R70" i="1"/>
  <c r="S70" i="5" l="1"/>
  <c r="R70" i="5"/>
  <c r="P71" i="5"/>
  <c r="O73" i="5"/>
  <c r="M72" i="5"/>
  <c r="L72" i="5"/>
  <c r="Q72" i="5" s="1"/>
  <c r="P71" i="4"/>
  <c r="R70" i="4"/>
  <c r="S70" i="4"/>
  <c r="L72" i="4"/>
  <c r="M72" i="4"/>
  <c r="O73" i="4"/>
  <c r="L72" i="1"/>
  <c r="N73" i="1"/>
  <c r="O73" i="1"/>
  <c r="Q72" i="1"/>
  <c r="P72" i="1"/>
  <c r="M73" i="1"/>
  <c r="S71" i="1"/>
  <c r="R71" i="1"/>
  <c r="O74" i="5" l="1"/>
  <c r="M73" i="5"/>
  <c r="L73" i="5"/>
  <c r="Q73" i="5" s="1"/>
  <c r="S71" i="5"/>
  <c r="R71" i="5"/>
  <c r="P72" i="5"/>
  <c r="O74" i="4"/>
  <c r="M73" i="4"/>
  <c r="L73" i="4"/>
  <c r="P72" i="4"/>
  <c r="S71" i="4"/>
  <c r="R71" i="4"/>
  <c r="L73" i="1"/>
  <c r="N74" i="1"/>
  <c r="O74" i="1"/>
  <c r="Q73" i="1"/>
  <c r="P73" i="1"/>
  <c r="M74" i="1"/>
  <c r="S72" i="1"/>
  <c r="R72" i="1"/>
  <c r="S72" i="5" l="1"/>
  <c r="R72" i="5"/>
  <c r="P73" i="5"/>
  <c r="M74" i="5"/>
  <c r="L74" i="5"/>
  <c r="Q74" i="5" s="1"/>
  <c r="O75" i="5"/>
  <c r="S72" i="4"/>
  <c r="R72" i="4"/>
  <c r="P73" i="4"/>
  <c r="O75" i="4"/>
  <c r="M74" i="4"/>
  <c r="L74" i="4"/>
  <c r="L74" i="1"/>
  <c r="N75" i="1"/>
  <c r="O75" i="1"/>
  <c r="Q74" i="1"/>
  <c r="P74" i="1"/>
  <c r="M75" i="1"/>
  <c r="R73" i="1"/>
  <c r="S73" i="1"/>
  <c r="S73" i="5" l="1"/>
  <c r="R73" i="5"/>
  <c r="L75" i="5"/>
  <c r="Q75" i="5" s="1"/>
  <c r="O76" i="5"/>
  <c r="M75" i="5"/>
  <c r="P74" i="5"/>
  <c r="M75" i="4"/>
  <c r="L75" i="4"/>
  <c r="O76" i="4"/>
  <c r="P74" i="4"/>
  <c r="S73" i="4"/>
  <c r="R73" i="4"/>
  <c r="L75" i="1"/>
  <c r="P75" i="1" s="1"/>
  <c r="N76" i="1"/>
  <c r="O76" i="1"/>
  <c r="M76" i="1"/>
  <c r="R74" i="1"/>
  <c r="S74" i="1"/>
  <c r="S74" i="5" l="1"/>
  <c r="R74" i="5"/>
  <c r="L76" i="5"/>
  <c r="Q76" i="5" s="1"/>
  <c r="M76" i="5"/>
  <c r="Q55" i="5" s="1"/>
  <c r="O77" i="5"/>
  <c r="P75" i="5"/>
  <c r="S74" i="4"/>
  <c r="R74" i="4"/>
  <c r="M76" i="4"/>
  <c r="L76" i="4"/>
  <c r="O77" i="4"/>
  <c r="P75" i="4"/>
  <c r="Q75" i="1"/>
  <c r="R75" i="1" s="1"/>
  <c r="L76" i="1"/>
  <c r="N77" i="1"/>
  <c r="O77" i="1"/>
  <c r="Q76" i="1"/>
  <c r="P76" i="1"/>
  <c r="M77" i="1"/>
  <c r="S75" i="1"/>
  <c r="S55" i="5" l="1"/>
  <c r="R55" i="5"/>
  <c r="R75" i="5"/>
  <c r="S75" i="5"/>
  <c r="O78" i="5"/>
  <c r="M77" i="5"/>
  <c r="L77" i="5"/>
  <c r="Q77" i="5" s="1"/>
  <c r="P76" i="5"/>
  <c r="R75" i="4"/>
  <c r="S75" i="4"/>
  <c r="L77" i="4"/>
  <c r="M77" i="4"/>
  <c r="O78" i="4"/>
  <c r="P76" i="4"/>
  <c r="L77" i="1"/>
  <c r="P77" i="1" s="1"/>
  <c r="N78" i="1"/>
  <c r="O78" i="1"/>
  <c r="M78" i="1"/>
  <c r="R76" i="1"/>
  <c r="S76" i="1"/>
  <c r="Q77" i="1" l="1"/>
  <c r="S76" i="5"/>
  <c r="R76" i="5"/>
  <c r="P77" i="5"/>
  <c r="M78" i="5"/>
  <c r="L78" i="5"/>
  <c r="Q78" i="5" s="1"/>
  <c r="O79" i="5"/>
  <c r="S76" i="4"/>
  <c r="R76" i="4"/>
  <c r="M78" i="4"/>
  <c r="O79" i="4"/>
  <c r="L78" i="4"/>
  <c r="P77" i="4"/>
  <c r="L78" i="1"/>
  <c r="N79" i="1"/>
  <c r="M79" i="1" s="1"/>
  <c r="O79" i="1"/>
  <c r="R77" i="1"/>
  <c r="S77" i="1"/>
  <c r="Q78" i="1"/>
  <c r="P78" i="1"/>
  <c r="L79" i="5" l="1"/>
  <c r="Q79" i="5" s="1"/>
  <c r="O80" i="5"/>
  <c r="M79" i="5"/>
  <c r="P78" i="5"/>
  <c r="R77" i="5"/>
  <c r="S77" i="5"/>
  <c r="P78" i="4"/>
  <c r="S77" i="4"/>
  <c r="R77" i="4"/>
  <c r="L79" i="4"/>
  <c r="O80" i="4"/>
  <c r="M79" i="4"/>
  <c r="L79" i="1"/>
  <c r="N80" i="1"/>
  <c r="O80" i="1"/>
  <c r="P79" i="1"/>
  <c r="Q79" i="1"/>
  <c r="M80" i="1"/>
  <c r="S78" i="1"/>
  <c r="R78" i="1"/>
  <c r="L80" i="5" l="1"/>
  <c r="Q80" i="5" s="1"/>
  <c r="O81" i="5"/>
  <c r="M80" i="5"/>
  <c r="S78" i="5"/>
  <c r="R78" i="5"/>
  <c r="P79" i="5"/>
  <c r="M80" i="4"/>
  <c r="L80" i="4"/>
  <c r="O81" i="4"/>
  <c r="P79" i="4"/>
  <c r="S78" i="4"/>
  <c r="R78" i="4"/>
  <c r="L80" i="1"/>
  <c r="N81" i="1"/>
  <c r="O81" i="1"/>
  <c r="M81" i="1"/>
  <c r="Q80" i="1"/>
  <c r="P80" i="1"/>
  <c r="S79" i="1"/>
  <c r="R79" i="1"/>
  <c r="S79" i="5" l="1"/>
  <c r="R79" i="5"/>
  <c r="L81" i="5"/>
  <c r="Q81" i="5" s="1"/>
  <c r="O82" i="5"/>
  <c r="M81" i="5"/>
  <c r="P80" i="5"/>
  <c r="P80" i="4"/>
  <c r="S79" i="4"/>
  <c r="R79" i="4"/>
  <c r="M81" i="4"/>
  <c r="L81" i="4"/>
  <c r="O82" i="4"/>
  <c r="L81" i="1"/>
  <c r="N82" i="1"/>
  <c r="O82" i="1"/>
  <c r="P81" i="1"/>
  <c r="Q81" i="1"/>
  <c r="S80" i="1"/>
  <c r="R80" i="1"/>
  <c r="M82" i="1"/>
  <c r="S80" i="5" l="1"/>
  <c r="R80" i="5"/>
  <c r="M82" i="5"/>
  <c r="L82" i="5"/>
  <c r="Q82" i="5" s="1"/>
  <c r="O83" i="5"/>
  <c r="P81" i="5"/>
  <c r="O83" i="4"/>
  <c r="M82" i="4"/>
  <c r="L82" i="4"/>
  <c r="P81" i="4"/>
  <c r="R80" i="4"/>
  <c r="S80" i="4"/>
  <c r="L82" i="1"/>
  <c r="P82" i="1" s="1"/>
  <c r="N83" i="1"/>
  <c r="O83" i="1"/>
  <c r="M83" i="1"/>
  <c r="S81" i="1"/>
  <c r="R81" i="1"/>
  <c r="Q82" i="1" l="1"/>
  <c r="R81" i="5"/>
  <c r="S81" i="5"/>
  <c r="L83" i="5"/>
  <c r="Q83" i="5" s="1"/>
  <c r="O84" i="5"/>
  <c r="M83" i="5"/>
  <c r="P82" i="5"/>
  <c r="L83" i="4"/>
  <c r="M83" i="4"/>
  <c r="O84" i="4"/>
  <c r="S81" i="4"/>
  <c r="R81" i="4"/>
  <c r="P82" i="4"/>
  <c r="L83" i="1"/>
  <c r="Q83" i="1" s="1"/>
  <c r="N84" i="1"/>
  <c r="O84" i="1"/>
  <c r="M84" i="1"/>
  <c r="R82" i="1"/>
  <c r="S82" i="1"/>
  <c r="P83" i="1" l="1"/>
  <c r="R83" i="1" s="1"/>
  <c r="M84" i="5"/>
  <c r="L84" i="5"/>
  <c r="Q84" i="5" s="1"/>
  <c r="O85" i="5"/>
  <c r="S82" i="5"/>
  <c r="R82" i="5"/>
  <c r="P83" i="5"/>
  <c r="R82" i="4"/>
  <c r="S82" i="4"/>
  <c r="O85" i="4"/>
  <c r="M84" i="4"/>
  <c r="L84" i="4"/>
  <c r="P83" i="4"/>
  <c r="L84" i="1"/>
  <c r="N85" i="1"/>
  <c r="O85" i="1"/>
  <c r="P84" i="1"/>
  <c r="Q84" i="1"/>
  <c r="M85" i="1"/>
  <c r="S83" i="1" l="1"/>
  <c r="S83" i="5"/>
  <c r="R83" i="5"/>
  <c r="P84" i="5"/>
  <c r="L85" i="5"/>
  <c r="Q85" i="5" s="1"/>
  <c r="M85" i="5"/>
  <c r="O86" i="5"/>
  <c r="P84" i="4"/>
  <c r="S83" i="4"/>
  <c r="R83" i="4"/>
  <c r="L85" i="4"/>
  <c r="M85" i="4"/>
  <c r="O86" i="4"/>
  <c r="L85" i="1"/>
  <c r="P85" i="1" s="1"/>
  <c r="N86" i="1"/>
  <c r="O86" i="1"/>
  <c r="M86" i="1"/>
  <c r="R84" i="1"/>
  <c r="S84" i="1"/>
  <c r="Q85" i="1" l="1"/>
  <c r="M86" i="5"/>
  <c r="L86" i="5"/>
  <c r="Q86" i="5" s="1"/>
  <c r="O87" i="5"/>
  <c r="P85" i="5"/>
  <c r="S84" i="5"/>
  <c r="R84" i="5"/>
  <c r="P85" i="4"/>
  <c r="R84" i="4"/>
  <c r="S84" i="4"/>
  <c r="M86" i="4"/>
  <c r="L86" i="4"/>
  <c r="O87" i="4"/>
  <c r="L86" i="1"/>
  <c r="Q86" i="1" s="1"/>
  <c r="N87" i="1"/>
  <c r="O87" i="1"/>
  <c r="P86" i="1"/>
  <c r="M87" i="1"/>
  <c r="S85" i="1"/>
  <c r="R85" i="1"/>
  <c r="S85" i="5" l="1"/>
  <c r="R85" i="5"/>
  <c r="P86" i="5"/>
  <c r="O88" i="5"/>
  <c r="M87" i="5"/>
  <c r="L87" i="5"/>
  <c r="Q87" i="5" s="1"/>
  <c r="P86" i="4"/>
  <c r="R85" i="4"/>
  <c r="S85" i="4"/>
  <c r="L87" i="4"/>
  <c r="O88" i="4"/>
  <c r="M87" i="4"/>
  <c r="L87" i="1"/>
  <c r="N88" i="1"/>
  <c r="O88" i="1"/>
  <c r="Q87" i="1"/>
  <c r="P87" i="1"/>
  <c r="M88" i="1"/>
  <c r="S86" i="1"/>
  <c r="R86" i="1"/>
  <c r="P87" i="5" l="1"/>
  <c r="O89" i="5"/>
  <c r="M88" i="5"/>
  <c r="L88" i="5"/>
  <c r="Q88" i="5" s="1"/>
  <c r="S86" i="5"/>
  <c r="R86" i="5"/>
  <c r="M88" i="4"/>
  <c r="L88" i="4"/>
  <c r="O89" i="4"/>
  <c r="R86" i="4"/>
  <c r="S86" i="4"/>
  <c r="P87" i="4"/>
  <c r="L88" i="1"/>
  <c r="N89" i="1"/>
  <c r="O89" i="1"/>
  <c r="M89" i="1"/>
  <c r="Q88" i="1"/>
  <c r="P88" i="1"/>
  <c r="S87" i="1"/>
  <c r="R87" i="1"/>
  <c r="P88" i="5" l="1"/>
  <c r="L89" i="5"/>
  <c r="Q89" i="5" s="1"/>
  <c r="M89" i="5"/>
  <c r="O90" i="5"/>
  <c r="S87" i="5"/>
  <c r="R87" i="5"/>
  <c r="O90" i="4"/>
  <c r="N91" i="4" s="1"/>
  <c r="M89" i="4"/>
  <c r="L89" i="4"/>
  <c r="P88" i="4"/>
  <c r="S87" i="4"/>
  <c r="R87" i="4"/>
  <c r="L89" i="1"/>
  <c r="N90" i="1"/>
  <c r="O90" i="1"/>
  <c r="S88" i="1"/>
  <c r="R88" i="1"/>
  <c r="Q89" i="1"/>
  <c r="P89" i="1"/>
  <c r="M90" i="1"/>
  <c r="L90" i="5" l="1"/>
  <c r="O91" i="5"/>
  <c r="M90" i="5"/>
  <c r="P89" i="5"/>
  <c r="S88" i="5"/>
  <c r="R88" i="5"/>
  <c r="P89" i="4"/>
  <c r="S88" i="4"/>
  <c r="R88" i="4"/>
  <c r="M90" i="4"/>
  <c r="L90" i="4"/>
  <c r="O91" i="4"/>
  <c r="N92" i="4" s="1"/>
  <c r="L90" i="1"/>
  <c r="P90" i="1" s="1"/>
  <c r="O91" i="1"/>
  <c r="N91" i="1"/>
  <c r="S89" i="1"/>
  <c r="R89" i="1"/>
  <c r="M91" i="1"/>
  <c r="S89" i="5" l="1"/>
  <c r="R89" i="5"/>
  <c r="O92" i="5"/>
  <c r="M91" i="5"/>
  <c r="L91" i="5"/>
  <c r="Q91" i="5" s="1"/>
  <c r="P90" i="5"/>
  <c r="P90" i="4"/>
  <c r="M91" i="4"/>
  <c r="O92" i="4"/>
  <c r="N93" i="4" s="1"/>
  <c r="L91" i="4"/>
  <c r="S89" i="4"/>
  <c r="R89" i="4"/>
  <c r="L91" i="1"/>
  <c r="N92" i="1"/>
  <c r="O92" i="1"/>
  <c r="P91" i="1"/>
  <c r="Q91" i="1"/>
  <c r="M92" i="1"/>
  <c r="P91" i="5" l="1"/>
  <c r="O93" i="5"/>
  <c r="M92" i="5"/>
  <c r="L92" i="5"/>
  <c r="Q92" i="5" s="1"/>
  <c r="P91" i="4"/>
  <c r="O93" i="4"/>
  <c r="N94" i="4" s="1"/>
  <c r="M92" i="4"/>
  <c r="L92" i="4"/>
  <c r="L92" i="1"/>
  <c r="O93" i="1"/>
  <c r="N93" i="1"/>
  <c r="M93" i="1" s="1"/>
  <c r="S91" i="1"/>
  <c r="R91" i="1"/>
  <c r="Q92" i="1"/>
  <c r="P92" i="1"/>
  <c r="P92" i="5" l="1"/>
  <c r="L93" i="5"/>
  <c r="Q93" i="5" s="1"/>
  <c r="M93" i="5"/>
  <c r="O94" i="5"/>
  <c r="S91" i="5"/>
  <c r="R91" i="5"/>
  <c r="P92" i="4"/>
  <c r="M93" i="4"/>
  <c r="L93" i="4"/>
  <c r="O94" i="4"/>
  <c r="N95" i="4" s="1"/>
  <c r="S91" i="4"/>
  <c r="R91" i="4"/>
  <c r="L93" i="1"/>
  <c r="Q93" i="1" s="1"/>
  <c r="O94" i="1"/>
  <c r="N94" i="1"/>
  <c r="P93" i="1"/>
  <c r="M94" i="1"/>
  <c r="S92" i="1"/>
  <c r="R92" i="1"/>
  <c r="P93" i="5" l="1"/>
  <c r="S92" i="5"/>
  <c r="R92" i="5"/>
  <c r="O95" i="5"/>
  <c r="M94" i="5"/>
  <c r="L94" i="5"/>
  <c r="Q94" i="5" s="1"/>
  <c r="M94" i="4"/>
  <c r="L94" i="4"/>
  <c r="O95" i="4"/>
  <c r="N96" i="4" s="1"/>
  <c r="P93" i="4"/>
  <c r="R92" i="4"/>
  <c r="S92" i="4"/>
  <c r="L94" i="1"/>
  <c r="P94" i="1" s="1"/>
  <c r="N95" i="1"/>
  <c r="O95" i="1"/>
  <c r="Q94" i="1"/>
  <c r="M95" i="1"/>
  <c r="Q90" i="1" s="1"/>
  <c r="R93" i="1"/>
  <c r="S93" i="1"/>
  <c r="P94" i="5" l="1"/>
  <c r="M95" i="5"/>
  <c r="L95" i="5"/>
  <c r="Q95" i="5" s="1"/>
  <c r="O96" i="5"/>
  <c r="S93" i="5"/>
  <c r="R93" i="5"/>
  <c r="O96" i="4"/>
  <c r="N97" i="4" s="1"/>
  <c r="M95" i="4"/>
  <c r="L95" i="4"/>
  <c r="R93" i="4"/>
  <c r="S93" i="4"/>
  <c r="P94" i="4"/>
  <c r="L95" i="1"/>
  <c r="P95" i="1" s="1"/>
  <c r="N96" i="1"/>
  <c r="O96" i="1"/>
  <c r="S90" i="1"/>
  <c r="R90" i="1"/>
  <c r="M96" i="1"/>
  <c r="S94" i="1"/>
  <c r="R94" i="1"/>
  <c r="Q95" i="1" l="1"/>
  <c r="P95" i="5"/>
  <c r="O97" i="5"/>
  <c r="L96" i="5"/>
  <c r="Q96" i="5" s="1"/>
  <c r="M96" i="5"/>
  <c r="R94" i="5"/>
  <c r="S94" i="5"/>
  <c r="R94" i="4"/>
  <c r="S94" i="4"/>
  <c r="P95" i="4"/>
  <c r="S90" i="4"/>
  <c r="R90" i="4"/>
  <c r="L96" i="4"/>
  <c r="M96" i="4"/>
  <c r="O97" i="4"/>
  <c r="N98" i="4" s="1"/>
  <c r="L96" i="1"/>
  <c r="O97" i="1"/>
  <c r="N97" i="1"/>
  <c r="M97" i="1" s="1"/>
  <c r="P96" i="1"/>
  <c r="Q96" i="1"/>
  <c r="S95" i="1"/>
  <c r="R95" i="1"/>
  <c r="M97" i="5" l="1"/>
  <c r="O98" i="5"/>
  <c r="L97" i="5"/>
  <c r="Q97" i="5" s="1"/>
  <c r="P96" i="5"/>
  <c r="S95" i="5"/>
  <c r="R95" i="5"/>
  <c r="P96" i="4"/>
  <c r="O98" i="4"/>
  <c r="N99" i="4" s="1"/>
  <c r="L97" i="4"/>
  <c r="M97" i="4"/>
  <c r="S95" i="4"/>
  <c r="R95" i="4"/>
  <c r="L97" i="1"/>
  <c r="O98" i="1"/>
  <c r="N98" i="1"/>
  <c r="Q97" i="1"/>
  <c r="P97" i="1"/>
  <c r="M98" i="1"/>
  <c r="R96" i="1"/>
  <c r="S96" i="1"/>
  <c r="S96" i="5" l="1"/>
  <c r="R96" i="5"/>
  <c r="L98" i="5"/>
  <c r="Q98" i="5" s="1"/>
  <c r="O99" i="5"/>
  <c r="M98" i="5"/>
  <c r="P97" i="5"/>
  <c r="S96" i="4"/>
  <c r="R96" i="4"/>
  <c r="P97" i="4"/>
  <c r="O99" i="4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M98" i="4"/>
  <c r="L98" i="4"/>
  <c r="L98" i="1"/>
  <c r="N99" i="1"/>
  <c r="O99" i="1"/>
  <c r="P98" i="1"/>
  <c r="Q98" i="1"/>
  <c r="M99" i="1"/>
  <c r="R97" i="1"/>
  <c r="S97" i="1"/>
  <c r="S97" i="5" l="1"/>
  <c r="R97" i="5"/>
  <c r="M99" i="5"/>
  <c r="L99" i="5"/>
  <c r="Q99" i="5" s="1"/>
  <c r="O100" i="5"/>
  <c r="P98" i="5"/>
  <c r="L99" i="4"/>
  <c r="M99" i="4"/>
  <c r="O100" i="4"/>
  <c r="P98" i="4"/>
  <c r="S97" i="4"/>
  <c r="R97" i="4"/>
  <c r="L99" i="1"/>
  <c r="Q99" i="1" s="1"/>
  <c r="N100" i="1"/>
  <c r="O100" i="1"/>
  <c r="P99" i="1"/>
  <c r="M100" i="1"/>
  <c r="R98" i="1"/>
  <c r="S98" i="1"/>
  <c r="R98" i="5" l="1"/>
  <c r="S98" i="5"/>
  <c r="P99" i="5"/>
  <c r="L100" i="5"/>
  <c r="Q100" i="5" s="1"/>
  <c r="M100" i="5"/>
  <c r="O101" i="5"/>
  <c r="S98" i="4"/>
  <c r="R98" i="4"/>
  <c r="O101" i="4"/>
  <c r="M100" i="4"/>
  <c r="L100" i="4"/>
  <c r="P99" i="4"/>
  <c r="L100" i="1"/>
  <c r="N101" i="1"/>
  <c r="O101" i="1"/>
  <c r="Q100" i="1"/>
  <c r="P100" i="1"/>
  <c r="M101" i="1"/>
  <c r="S99" i="1"/>
  <c r="R99" i="1"/>
  <c r="S99" i="5" l="1"/>
  <c r="R99" i="5"/>
  <c r="O102" i="5"/>
  <c r="M101" i="5"/>
  <c r="L101" i="5"/>
  <c r="Q101" i="5" s="1"/>
  <c r="P100" i="5"/>
  <c r="S99" i="4"/>
  <c r="R99" i="4"/>
  <c r="P100" i="4"/>
  <c r="M101" i="4"/>
  <c r="L101" i="4"/>
  <c r="O102" i="4"/>
  <c r="L101" i="1"/>
  <c r="O102" i="1"/>
  <c r="N102" i="1"/>
  <c r="P101" i="1"/>
  <c r="Q101" i="1"/>
  <c r="M102" i="1"/>
  <c r="S100" i="1"/>
  <c r="R100" i="1"/>
  <c r="S100" i="5" l="1"/>
  <c r="R100" i="5"/>
  <c r="P101" i="5"/>
  <c r="O103" i="5"/>
  <c r="M102" i="5"/>
  <c r="L102" i="5"/>
  <c r="Q102" i="5" s="1"/>
  <c r="O103" i="4"/>
  <c r="M102" i="4"/>
  <c r="L102" i="4"/>
  <c r="P101" i="4"/>
  <c r="S100" i="4"/>
  <c r="R100" i="4"/>
  <c r="R101" i="1"/>
  <c r="L102" i="1"/>
  <c r="P102" i="1" s="1"/>
  <c r="N103" i="1"/>
  <c r="O103" i="1"/>
  <c r="Q102" i="1"/>
  <c r="M103" i="1"/>
  <c r="S101" i="1"/>
  <c r="P102" i="5" l="1"/>
  <c r="M103" i="5"/>
  <c r="L103" i="5"/>
  <c r="Q103" i="5" s="1"/>
  <c r="O104" i="5"/>
  <c r="S101" i="5"/>
  <c r="R101" i="5"/>
  <c r="P102" i="4"/>
  <c r="M103" i="4"/>
  <c r="L103" i="4"/>
  <c r="O104" i="4"/>
  <c r="S101" i="4"/>
  <c r="R101" i="4"/>
  <c r="L103" i="1"/>
  <c r="O104" i="1"/>
  <c r="N104" i="1"/>
  <c r="S102" i="1"/>
  <c r="R102" i="1"/>
  <c r="Q103" i="1"/>
  <c r="P103" i="1"/>
  <c r="M104" i="1"/>
  <c r="P103" i="5" l="1"/>
  <c r="M104" i="5"/>
  <c r="L104" i="5"/>
  <c r="Q104" i="5" s="1"/>
  <c r="O105" i="5"/>
  <c r="S102" i="5"/>
  <c r="R102" i="5"/>
  <c r="M104" i="4"/>
  <c r="L104" i="4"/>
  <c r="O105" i="4"/>
  <c r="S102" i="4"/>
  <c r="R102" i="4"/>
  <c r="P103" i="4"/>
  <c r="L104" i="1"/>
  <c r="N105" i="1"/>
  <c r="O105" i="1"/>
  <c r="M105" i="1"/>
  <c r="Q104" i="1"/>
  <c r="P104" i="1"/>
  <c r="R103" i="1"/>
  <c r="S103" i="1"/>
  <c r="S103" i="5" l="1"/>
  <c r="R103" i="5"/>
  <c r="O106" i="5"/>
  <c r="M105" i="5"/>
  <c r="L105" i="5"/>
  <c r="Q105" i="5" s="1"/>
  <c r="P104" i="5"/>
  <c r="S103" i="4"/>
  <c r="R103" i="4"/>
  <c r="P104" i="4"/>
  <c r="O106" i="4"/>
  <c r="L105" i="4"/>
  <c r="M105" i="4"/>
  <c r="L105" i="1"/>
  <c r="P105" i="1" s="1"/>
  <c r="N106" i="1"/>
  <c r="O106" i="1"/>
  <c r="Q105" i="1"/>
  <c r="M106" i="1"/>
  <c r="R104" i="1"/>
  <c r="S104" i="1"/>
  <c r="M106" i="5" l="1"/>
  <c r="L106" i="5"/>
  <c r="Q106" i="5" s="1"/>
  <c r="O107" i="5"/>
  <c r="S104" i="5"/>
  <c r="R104" i="5"/>
  <c r="P105" i="5"/>
  <c r="P105" i="4"/>
  <c r="M106" i="4"/>
  <c r="L106" i="4"/>
  <c r="O107" i="4"/>
  <c r="R104" i="4"/>
  <c r="S104" i="4"/>
  <c r="L106" i="1"/>
  <c r="N107" i="1"/>
  <c r="O107" i="1"/>
  <c r="Q106" i="1"/>
  <c r="P106" i="1"/>
  <c r="M107" i="1"/>
  <c r="R105" i="1"/>
  <c r="S105" i="1"/>
  <c r="R105" i="5" l="1"/>
  <c r="S105" i="5"/>
  <c r="M107" i="5"/>
  <c r="L107" i="5"/>
  <c r="Q107" i="5" s="1"/>
  <c r="O108" i="5"/>
  <c r="P106" i="5"/>
  <c r="P106" i="4"/>
  <c r="L107" i="4"/>
  <c r="O108" i="4"/>
  <c r="M107" i="4"/>
  <c r="R105" i="4"/>
  <c r="S105" i="4"/>
  <c r="L107" i="1"/>
  <c r="P107" i="1" s="1"/>
  <c r="N108" i="1"/>
  <c r="O108" i="1"/>
  <c r="R106" i="1"/>
  <c r="Q107" i="1"/>
  <c r="M108" i="1"/>
  <c r="S106" i="1"/>
  <c r="R106" i="5" l="1"/>
  <c r="S106" i="5"/>
  <c r="M108" i="5"/>
  <c r="L108" i="5"/>
  <c r="Q108" i="5" s="1"/>
  <c r="O109" i="5"/>
  <c r="P107" i="5"/>
  <c r="R106" i="4"/>
  <c r="S106" i="4"/>
  <c r="M108" i="4"/>
  <c r="L108" i="4"/>
  <c r="O109" i="4"/>
  <c r="P107" i="4"/>
  <c r="L108" i="1"/>
  <c r="N109" i="1"/>
  <c r="O109" i="1"/>
  <c r="Q108" i="1"/>
  <c r="P108" i="1"/>
  <c r="M109" i="1"/>
  <c r="S107" i="1"/>
  <c r="R107" i="1"/>
  <c r="P108" i="5" l="1"/>
  <c r="R107" i="5"/>
  <c r="S107" i="5"/>
  <c r="M109" i="5"/>
  <c r="O110" i="5"/>
  <c r="L109" i="5"/>
  <c r="Q109" i="5" s="1"/>
  <c r="P108" i="4"/>
  <c r="M109" i="4"/>
  <c r="L109" i="4"/>
  <c r="O110" i="4"/>
  <c r="R107" i="4"/>
  <c r="S107" i="4"/>
  <c r="L109" i="1"/>
  <c r="N110" i="1"/>
  <c r="O110" i="1"/>
  <c r="M110" i="1"/>
  <c r="Q109" i="1"/>
  <c r="P109" i="1"/>
  <c r="R108" i="1"/>
  <c r="S108" i="1"/>
  <c r="P109" i="5" l="1"/>
  <c r="O111" i="5"/>
  <c r="M110" i="5"/>
  <c r="L110" i="5"/>
  <c r="Q110" i="5" s="1"/>
  <c r="R108" i="5"/>
  <c r="S108" i="5"/>
  <c r="M110" i="4"/>
  <c r="L110" i="4"/>
  <c r="O111" i="4"/>
  <c r="P109" i="4"/>
  <c r="S108" i="4"/>
  <c r="R108" i="4"/>
  <c r="L110" i="1"/>
  <c r="O111" i="1"/>
  <c r="N111" i="1"/>
  <c r="R109" i="1"/>
  <c r="S109" i="1"/>
  <c r="Q110" i="1"/>
  <c r="P110" i="1"/>
  <c r="M111" i="1"/>
  <c r="P110" i="5" l="1"/>
  <c r="M111" i="5"/>
  <c r="Q90" i="5" s="1"/>
  <c r="O112" i="5"/>
  <c r="L111" i="5"/>
  <c r="Q111" i="5" s="1"/>
  <c r="S109" i="5"/>
  <c r="R109" i="5"/>
  <c r="O112" i="4"/>
  <c r="M111" i="4"/>
  <c r="L111" i="4"/>
  <c r="R109" i="4"/>
  <c r="S109" i="4"/>
  <c r="P110" i="4"/>
  <c r="L111" i="1"/>
  <c r="Q111" i="1" s="1"/>
  <c r="N112" i="1"/>
  <c r="O112" i="1"/>
  <c r="M112" i="1"/>
  <c r="R110" i="1"/>
  <c r="S110" i="1"/>
  <c r="S90" i="5" l="1"/>
  <c r="R90" i="5"/>
  <c r="L112" i="5"/>
  <c r="Q112" i="5" s="1"/>
  <c r="M112" i="5"/>
  <c r="O113" i="5"/>
  <c r="P111" i="5"/>
  <c r="S110" i="5"/>
  <c r="R110" i="5"/>
  <c r="S110" i="4"/>
  <c r="R110" i="4"/>
  <c r="P111" i="4"/>
  <c r="M112" i="4"/>
  <c r="O113" i="4"/>
  <c r="L112" i="4"/>
  <c r="P111" i="1"/>
  <c r="R111" i="1" s="1"/>
  <c r="L112" i="1"/>
  <c r="P112" i="1" s="1"/>
  <c r="N113" i="1"/>
  <c r="M113" i="1" s="1"/>
  <c r="O113" i="1"/>
  <c r="Q112" i="1"/>
  <c r="S111" i="1" l="1"/>
  <c r="S111" i="5"/>
  <c r="R111" i="5"/>
  <c r="P112" i="5"/>
  <c r="M113" i="5"/>
  <c r="O114" i="5"/>
  <c r="L113" i="5"/>
  <c r="Q113" i="5" s="1"/>
  <c r="P112" i="4"/>
  <c r="M113" i="4"/>
  <c r="L113" i="4"/>
  <c r="O114" i="4"/>
  <c r="S111" i="4"/>
  <c r="R111" i="4"/>
  <c r="L113" i="1"/>
  <c r="P113" i="1" s="1"/>
  <c r="N114" i="1"/>
  <c r="M114" i="1" s="1"/>
  <c r="O114" i="1"/>
  <c r="S112" i="1"/>
  <c r="R112" i="1"/>
  <c r="Q113" i="1"/>
  <c r="P113" i="5" l="1"/>
  <c r="L114" i="5"/>
  <c r="Q114" i="5" s="1"/>
  <c r="O115" i="5"/>
  <c r="M114" i="5"/>
  <c r="R112" i="5"/>
  <c r="S112" i="5"/>
  <c r="O115" i="4"/>
  <c r="M114" i="4"/>
  <c r="L114" i="4"/>
  <c r="R112" i="4"/>
  <c r="S112" i="4"/>
  <c r="P113" i="4"/>
  <c r="L114" i="1"/>
  <c r="N115" i="1"/>
  <c r="O115" i="1"/>
  <c r="Q114" i="1"/>
  <c r="P114" i="1"/>
  <c r="M115" i="1"/>
  <c r="R113" i="1"/>
  <c r="S113" i="1"/>
  <c r="S113" i="5" l="1"/>
  <c r="R113" i="5"/>
  <c r="M115" i="5"/>
  <c r="L115" i="5"/>
  <c r="Q115" i="5" s="1"/>
  <c r="O116" i="5"/>
  <c r="P114" i="5"/>
  <c r="S113" i="4"/>
  <c r="R113" i="4"/>
  <c r="O116" i="4"/>
  <c r="M115" i="4"/>
  <c r="L115" i="4"/>
  <c r="P114" i="4"/>
  <c r="L115" i="1"/>
  <c r="N116" i="1"/>
  <c r="O116" i="1"/>
  <c r="P115" i="1"/>
  <c r="Q115" i="1"/>
  <c r="M116" i="1"/>
  <c r="S114" i="1"/>
  <c r="R114" i="1"/>
  <c r="S114" i="5" l="1"/>
  <c r="R114" i="5"/>
  <c r="P115" i="5"/>
  <c r="M116" i="5"/>
  <c r="O117" i="5"/>
  <c r="L116" i="5"/>
  <c r="Q116" i="5" s="1"/>
  <c r="S114" i="4"/>
  <c r="R114" i="4"/>
  <c r="P115" i="4"/>
  <c r="M116" i="4"/>
  <c r="O117" i="4"/>
  <c r="L116" i="4"/>
  <c r="L116" i="1"/>
  <c r="O117" i="1"/>
  <c r="N117" i="1"/>
  <c r="Q116" i="1"/>
  <c r="P116" i="1"/>
  <c r="M117" i="1"/>
  <c r="S115" i="1"/>
  <c r="R115" i="1"/>
  <c r="P116" i="5" l="1"/>
  <c r="S115" i="5"/>
  <c r="R115" i="5"/>
  <c r="M117" i="5"/>
  <c r="L117" i="5"/>
  <c r="Q117" i="5" s="1"/>
  <c r="O118" i="5"/>
  <c r="P116" i="4"/>
  <c r="S115" i="4"/>
  <c r="R115" i="4"/>
  <c r="L117" i="4"/>
  <c r="O118" i="4"/>
  <c r="M117" i="4"/>
  <c r="L117" i="1"/>
  <c r="N118" i="1"/>
  <c r="O118" i="1"/>
  <c r="R116" i="1"/>
  <c r="S116" i="1"/>
  <c r="Q117" i="1"/>
  <c r="P117" i="1"/>
  <c r="M118" i="1"/>
  <c r="L118" i="5" l="1"/>
  <c r="Q118" i="5" s="1"/>
  <c r="O119" i="5"/>
  <c r="M118" i="5"/>
  <c r="P117" i="5"/>
  <c r="R116" i="5"/>
  <c r="S116" i="5"/>
  <c r="P117" i="4"/>
  <c r="M118" i="4"/>
  <c r="L118" i="4"/>
  <c r="O119" i="4"/>
  <c r="S116" i="4"/>
  <c r="R116" i="4"/>
  <c r="L118" i="1"/>
  <c r="N119" i="1"/>
  <c r="O119" i="1"/>
  <c r="Q118" i="1"/>
  <c r="P118" i="1"/>
  <c r="M119" i="1"/>
  <c r="R117" i="1"/>
  <c r="S117" i="1"/>
  <c r="R117" i="5" l="1"/>
  <c r="S117" i="5"/>
  <c r="O120" i="5"/>
  <c r="L119" i="5"/>
  <c r="Q119" i="5" s="1"/>
  <c r="M119" i="5"/>
  <c r="P118" i="5"/>
  <c r="O120" i="4"/>
  <c r="M119" i="4"/>
  <c r="L119" i="4"/>
  <c r="S117" i="4"/>
  <c r="R117" i="4"/>
  <c r="P118" i="4"/>
  <c r="L119" i="1"/>
  <c r="N120" i="1"/>
  <c r="O120" i="1"/>
  <c r="P119" i="1"/>
  <c r="Q119" i="1"/>
  <c r="M120" i="1"/>
  <c r="S118" i="1"/>
  <c r="R118" i="1"/>
  <c r="S118" i="5" l="1"/>
  <c r="R118" i="5"/>
  <c r="O121" i="5"/>
  <c r="M120" i="5"/>
  <c r="L120" i="5"/>
  <c r="Q120" i="5" s="1"/>
  <c r="P119" i="5"/>
  <c r="R118" i="4"/>
  <c r="S118" i="4"/>
  <c r="M120" i="4"/>
  <c r="L120" i="4"/>
  <c r="O121" i="4"/>
  <c r="P119" i="4"/>
  <c r="L120" i="1"/>
  <c r="O121" i="1"/>
  <c r="N121" i="1"/>
  <c r="P120" i="1"/>
  <c r="Q120" i="1"/>
  <c r="M121" i="1"/>
  <c r="S119" i="1"/>
  <c r="R119" i="1"/>
  <c r="P120" i="5" l="1"/>
  <c r="L121" i="5"/>
  <c r="Q121" i="5" s="1"/>
  <c r="M121" i="5"/>
  <c r="O122" i="5"/>
  <c r="R119" i="5"/>
  <c r="S119" i="5"/>
  <c r="R119" i="4"/>
  <c r="S119" i="4"/>
  <c r="P120" i="4"/>
  <c r="M121" i="4"/>
  <c r="L121" i="4"/>
  <c r="O122" i="4"/>
  <c r="L121" i="1"/>
  <c r="N122" i="1"/>
  <c r="O122" i="1"/>
  <c r="P121" i="1"/>
  <c r="Q121" i="1"/>
  <c r="M122" i="1"/>
  <c r="S120" i="1"/>
  <c r="R120" i="1"/>
  <c r="L122" i="5" l="1"/>
  <c r="Q122" i="5" s="1"/>
  <c r="O123" i="5"/>
  <c r="M122" i="5"/>
  <c r="P121" i="5"/>
  <c r="S120" i="5"/>
  <c r="R120" i="5"/>
  <c r="M122" i="4"/>
  <c r="L122" i="4"/>
  <c r="O123" i="4"/>
  <c r="P121" i="4"/>
  <c r="S120" i="4"/>
  <c r="R120" i="4"/>
  <c r="L122" i="1"/>
  <c r="N123" i="1"/>
  <c r="O123" i="1"/>
  <c r="Q122" i="1"/>
  <c r="P122" i="1"/>
  <c r="M123" i="1"/>
  <c r="S121" i="1"/>
  <c r="R121" i="1"/>
  <c r="S121" i="5" l="1"/>
  <c r="R121" i="5"/>
  <c r="M123" i="5"/>
  <c r="L123" i="5"/>
  <c r="Q123" i="5" s="1"/>
  <c r="O124" i="5"/>
  <c r="P122" i="5"/>
  <c r="S121" i="4"/>
  <c r="R121" i="4"/>
  <c r="P122" i="4"/>
  <c r="L123" i="4"/>
  <c r="M123" i="4"/>
  <c r="O124" i="4"/>
  <c r="L123" i="1"/>
  <c r="O124" i="1"/>
  <c r="N124" i="1"/>
  <c r="P123" i="1"/>
  <c r="Q123" i="1"/>
  <c r="M124" i="1"/>
  <c r="R122" i="1"/>
  <c r="S122" i="1"/>
  <c r="S122" i="5" l="1"/>
  <c r="R122" i="5"/>
  <c r="P123" i="5"/>
  <c r="M124" i="5"/>
  <c r="O125" i="5"/>
  <c r="L124" i="5"/>
  <c r="Q124" i="5" s="1"/>
  <c r="L124" i="4"/>
  <c r="O125" i="4"/>
  <c r="M124" i="4"/>
  <c r="P123" i="4"/>
  <c r="S122" i="4"/>
  <c r="R122" i="4"/>
  <c r="L124" i="1"/>
  <c r="N125" i="1"/>
  <c r="O125" i="1"/>
  <c r="Q124" i="1"/>
  <c r="P124" i="1"/>
  <c r="M125" i="1"/>
  <c r="S123" i="1"/>
  <c r="R123" i="1"/>
  <c r="M125" i="5" l="1"/>
  <c r="O126" i="5"/>
  <c r="L125" i="5"/>
  <c r="Q125" i="5" s="1"/>
  <c r="R123" i="5"/>
  <c r="S123" i="5"/>
  <c r="P124" i="5"/>
  <c r="R123" i="4"/>
  <c r="S123" i="4"/>
  <c r="L125" i="4"/>
  <c r="M125" i="4"/>
  <c r="O126" i="4"/>
  <c r="P124" i="4"/>
  <c r="L125" i="1"/>
  <c r="N126" i="1"/>
  <c r="O126" i="1"/>
  <c r="Q125" i="1"/>
  <c r="P125" i="1"/>
  <c r="M126" i="1"/>
  <c r="S124" i="1"/>
  <c r="R124" i="1"/>
  <c r="R124" i="5" l="1"/>
  <c r="S124" i="5"/>
  <c r="P125" i="5"/>
  <c r="L126" i="5"/>
  <c r="Q126" i="5" s="1"/>
  <c r="O127" i="5"/>
  <c r="M126" i="5"/>
  <c r="O127" i="4"/>
  <c r="L126" i="4"/>
  <c r="M126" i="4"/>
  <c r="S124" i="4"/>
  <c r="R124" i="4"/>
  <c r="P125" i="4"/>
  <c r="L126" i="1"/>
  <c r="N127" i="1"/>
  <c r="O127" i="1"/>
  <c r="M127" i="1"/>
  <c r="P126" i="1"/>
  <c r="Q126" i="1"/>
  <c r="S125" i="1"/>
  <c r="R125" i="1"/>
  <c r="P126" i="5" l="1"/>
  <c r="O128" i="5"/>
  <c r="M127" i="5"/>
  <c r="L127" i="5"/>
  <c r="Q127" i="5" s="1"/>
  <c r="S125" i="5"/>
  <c r="R125" i="5"/>
  <c r="R125" i="4"/>
  <c r="S125" i="4"/>
  <c r="P126" i="4"/>
  <c r="L127" i="4"/>
  <c r="O128" i="4"/>
  <c r="M127" i="4"/>
  <c r="L127" i="1"/>
  <c r="O128" i="1"/>
  <c r="N128" i="1"/>
  <c r="R126" i="1"/>
  <c r="S126" i="1"/>
  <c r="Q127" i="1"/>
  <c r="P127" i="1"/>
  <c r="M128" i="1"/>
  <c r="O129" i="5" l="1"/>
  <c r="M128" i="5"/>
  <c r="L128" i="5"/>
  <c r="Q128" i="5" s="1"/>
  <c r="P127" i="5"/>
  <c r="S126" i="5"/>
  <c r="R126" i="5"/>
  <c r="M128" i="4"/>
  <c r="O129" i="4"/>
  <c r="L128" i="4"/>
  <c r="P127" i="4"/>
  <c r="S126" i="4"/>
  <c r="R126" i="4"/>
  <c r="L128" i="1"/>
  <c r="O129" i="1"/>
  <c r="N129" i="1"/>
  <c r="R127" i="1"/>
  <c r="S127" i="1"/>
  <c r="Q128" i="1"/>
  <c r="P128" i="1"/>
  <c r="M129" i="1"/>
  <c r="O130" i="5" l="1"/>
  <c r="M129" i="5"/>
  <c r="L129" i="5"/>
  <c r="Q129" i="5" s="1"/>
  <c r="S127" i="5"/>
  <c r="R127" i="5"/>
  <c r="P128" i="5"/>
  <c r="S127" i="4"/>
  <c r="R127" i="4"/>
  <c r="P128" i="4"/>
  <c r="L129" i="4"/>
  <c r="O130" i="4"/>
  <c r="M129" i="4"/>
  <c r="L129" i="1"/>
  <c r="N130" i="1"/>
  <c r="O130" i="1"/>
  <c r="Q129" i="1"/>
  <c r="P129" i="1"/>
  <c r="M130" i="1"/>
  <c r="R128" i="1"/>
  <c r="S128" i="1"/>
  <c r="R128" i="5" l="1"/>
  <c r="S128" i="5"/>
  <c r="L130" i="5"/>
  <c r="Q130" i="5" s="1"/>
  <c r="O131" i="5"/>
  <c r="M130" i="5"/>
  <c r="P129" i="5"/>
  <c r="M130" i="4"/>
  <c r="L130" i="4"/>
  <c r="O131" i="4"/>
  <c r="P129" i="4"/>
  <c r="S128" i="4"/>
  <c r="R128" i="4"/>
  <c r="L130" i="1"/>
  <c r="N131" i="1"/>
  <c r="O131" i="1"/>
  <c r="P130" i="1"/>
  <c r="Q130" i="1"/>
  <c r="M131" i="1"/>
  <c r="R129" i="1"/>
  <c r="S129" i="1"/>
  <c r="S129" i="5" l="1"/>
  <c r="R129" i="5"/>
  <c r="L131" i="5"/>
  <c r="Q131" i="5" s="1"/>
  <c r="M131" i="5"/>
  <c r="O132" i="5"/>
  <c r="P130" i="5"/>
  <c r="R129" i="4"/>
  <c r="S129" i="4"/>
  <c r="P130" i="4"/>
  <c r="M131" i="4"/>
  <c r="L131" i="4"/>
  <c r="O132" i="4"/>
  <c r="L131" i="1"/>
  <c r="N132" i="1"/>
  <c r="M132" i="1" s="1"/>
  <c r="O132" i="1"/>
  <c r="Q131" i="1"/>
  <c r="P131" i="1"/>
  <c r="S130" i="1"/>
  <c r="R130" i="1"/>
  <c r="R130" i="5" l="1"/>
  <c r="S130" i="5"/>
  <c r="O133" i="5"/>
  <c r="L132" i="5"/>
  <c r="Q132" i="5" s="1"/>
  <c r="M132" i="5"/>
  <c r="P131" i="5"/>
  <c r="O133" i="4"/>
  <c r="M132" i="4"/>
  <c r="L132" i="4"/>
  <c r="P131" i="4"/>
  <c r="R130" i="4"/>
  <c r="S130" i="4"/>
  <c r="L132" i="1"/>
  <c r="N133" i="1"/>
  <c r="O133" i="1"/>
  <c r="S131" i="1"/>
  <c r="R131" i="1"/>
  <c r="Q132" i="1"/>
  <c r="P132" i="1"/>
  <c r="M133" i="1"/>
  <c r="P132" i="5" l="1"/>
  <c r="S131" i="5"/>
  <c r="R131" i="5"/>
  <c r="O134" i="5"/>
  <c r="M133" i="5"/>
  <c r="L133" i="5"/>
  <c r="Q133" i="5" s="1"/>
  <c r="S131" i="4"/>
  <c r="R131" i="4"/>
  <c r="P132" i="4"/>
  <c r="M133" i="4"/>
  <c r="L133" i="4"/>
  <c r="O134" i="4"/>
  <c r="L133" i="1"/>
  <c r="O134" i="1"/>
  <c r="N134" i="1"/>
  <c r="M134" i="1"/>
  <c r="Q133" i="1"/>
  <c r="P133" i="1"/>
  <c r="R132" i="1"/>
  <c r="S132" i="1"/>
  <c r="P133" i="5" l="1"/>
  <c r="M134" i="5"/>
  <c r="L134" i="5"/>
  <c r="Q134" i="5" s="1"/>
  <c r="O135" i="5"/>
  <c r="S132" i="5"/>
  <c r="R132" i="5"/>
  <c r="P133" i="4"/>
  <c r="O135" i="4"/>
  <c r="M134" i="4"/>
  <c r="L134" i="4"/>
  <c r="S132" i="4"/>
  <c r="R132" i="4"/>
  <c r="L134" i="1"/>
  <c r="Q134" i="1" s="1"/>
  <c r="N135" i="1"/>
  <c r="O135" i="1"/>
  <c r="S133" i="1"/>
  <c r="R133" i="1"/>
  <c r="P134" i="5" l="1"/>
  <c r="L135" i="5"/>
  <c r="Q135" i="5" s="1"/>
  <c r="M135" i="5"/>
  <c r="O136" i="5"/>
  <c r="S133" i="5"/>
  <c r="R133" i="5"/>
  <c r="O136" i="4"/>
  <c r="M135" i="4"/>
  <c r="L135" i="4"/>
  <c r="P134" i="4"/>
  <c r="S133" i="4"/>
  <c r="R133" i="4"/>
  <c r="L135" i="1"/>
  <c r="P135" i="1" s="1"/>
  <c r="O136" i="1"/>
  <c r="N136" i="1"/>
  <c r="M136" i="1" s="1"/>
  <c r="M135" i="1"/>
  <c r="P134" i="1"/>
  <c r="S134" i="1" s="1"/>
  <c r="Q135" i="1"/>
  <c r="R134" i="1" l="1"/>
  <c r="O137" i="5"/>
  <c r="M136" i="5"/>
  <c r="L136" i="5"/>
  <c r="Q136" i="5" s="1"/>
  <c r="P135" i="5"/>
  <c r="S134" i="5"/>
  <c r="R134" i="5"/>
  <c r="S134" i="4"/>
  <c r="R134" i="4"/>
  <c r="P135" i="4"/>
  <c r="M136" i="4"/>
  <c r="L136" i="4"/>
  <c r="O137" i="4"/>
  <c r="L136" i="1"/>
  <c r="P136" i="1" s="1"/>
  <c r="N137" i="1"/>
  <c r="O137" i="1"/>
  <c r="M137" i="1"/>
  <c r="R135" i="1"/>
  <c r="S135" i="1"/>
  <c r="P136" i="5" l="1"/>
  <c r="O138" i="5"/>
  <c r="L137" i="5"/>
  <c r="Q137" i="5" s="1"/>
  <c r="M137" i="5"/>
  <c r="S135" i="5"/>
  <c r="R135" i="5"/>
  <c r="O138" i="4"/>
  <c r="M137" i="4"/>
  <c r="L137" i="4"/>
  <c r="P136" i="4"/>
  <c r="R135" i="4"/>
  <c r="S135" i="4"/>
  <c r="Q136" i="1"/>
  <c r="R136" i="1" s="1"/>
  <c r="L137" i="1"/>
  <c r="P137" i="1" s="1"/>
  <c r="N138" i="1"/>
  <c r="O138" i="1"/>
  <c r="M138" i="1"/>
  <c r="S136" i="1"/>
  <c r="Q137" i="1" l="1"/>
  <c r="P137" i="5"/>
  <c r="R136" i="5"/>
  <c r="S136" i="5"/>
  <c r="L138" i="5"/>
  <c r="Q138" i="5" s="1"/>
  <c r="O139" i="5"/>
  <c r="M138" i="5"/>
  <c r="P137" i="4"/>
  <c r="O139" i="4"/>
  <c r="M138" i="4"/>
  <c r="L138" i="4"/>
  <c r="S136" i="4"/>
  <c r="R136" i="4"/>
  <c r="L138" i="1"/>
  <c r="P138" i="1" s="1"/>
  <c r="O139" i="1"/>
  <c r="N139" i="1"/>
  <c r="M139" i="1" s="1"/>
  <c r="R137" i="1"/>
  <c r="S137" i="1"/>
  <c r="Q138" i="1" l="1"/>
  <c r="S137" i="5"/>
  <c r="R137" i="5"/>
  <c r="O140" i="5"/>
  <c r="L139" i="5"/>
  <c r="Q139" i="5" s="1"/>
  <c r="M139" i="5"/>
  <c r="P138" i="5"/>
  <c r="O140" i="4"/>
  <c r="M139" i="4"/>
  <c r="L139" i="4"/>
  <c r="P138" i="4"/>
  <c r="S137" i="4"/>
  <c r="R137" i="4"/>
  <c r="L139" i="1"/>
  <c r="P139" i="1" s="1"/>
  <c r="N140" i="1"/>
  <c r="O140" i="1"/>
  <c r="M140" i="1"/>
  <c r="S138" i="1"/>
  <c r="R138" i="1"/>
  <c r="Q139" i="1" l="1"/>
  <c r="L140" i="5"/>
  <c r="Q140" i="5" s="1"/>
  <c r="O141" i="5"/>
  <c r="M140" i="5"/>
  <c r="S138" i="5"/>
  <c r="R138" i="5"/>
  <c r="P139" i="5"/>
  <c r="M140" i="4"/>
  <c r="L140" i="4"/>
  <c r="O141" i="4"/>
  <c r="S138" i="4"/>
  <c r="R138" i="4"/>
  <c r="P139" i="4"/>
  <c r="S139" i="1"/>
  <c r="L140" i="1"/>
  <c r="Q140" i="1" s="1"/>
  <c r="N141" i="1"/>
  <c r="O141" i="1"/>
  <c r="M141" i="1"/>
  <c r="R139" i="1"/>
  <c r="P140" i="1" l="1"/>
  <c r="S139" i="5"/>
  <c r="R139" i="5"/>
  <c r="M141" i="5"/>
  <c r="L141" i="5"/>
  <c r="Q141" i="5" s="1"/>
  <c r="O142" i="5"/>
  <c r="P140" i="5"/>
  <c r="S139" i="4"/>
  <c r="R139" i="4"/>
  <c r="P140" i="4"/>
  <c r="O142" i="4"/>
  <c r="M141" i="4"/>
  <c r="L141" i="4"/>
  <c r="L141" i="1"/>
  <c r="P141" i="1" s="1"/>
  <c r="O142" i="1"/>
  <c r="N142" i="1"/>
  <c r="M142" i="1" s="1"/>
  <c r="R140" i="1"/>
  <c r="S140" i="1"/>
  <c r="Q141" i="1" l="1"/>
  <c r="S140" i="5"/>
  <c r="R140" i="5"/>
  <c r="L142" i="5"/>
  <c r="Q142" i="5" s="1"/>
  <c r="O143" i="5"/>
  <c r="M142" i="5"/>
  <c r="P141" i="5"/>
  <c r="P141" i="4"/>
  <c r="O143" i="4"/>
  <c r="M142" i="4"/>
  <c r="L142" i="4"/>
  <c r="S140" i="4"/>
  <c r="R140" i="4"/>
  <c r="L142" i="1"/>
  <c r="P142" i="1" s="1"/>
  <c r="O143" i="1"/>
  <c r="N143" i="1"/>
  <c r="M143" i="1"/>
  <c r="R141" i="1"/>
  <c r="S141" i="1"/>
  <c r="Q142" i="1" l="1"/>
  <c r="S141" i="5"/>
  <c r="R141" i="5"/>
  <c r="L143" i="5"/>
  <c r="Q143" i="5" s="1"/>
  <c r="O144" i="5"/>
  <c r="M143" i="5"/>
  <c r="P142" i="5"/>
  <c r="M143" i="4"/>
  <c r="O144" i="4"/>
  <c r="L143" i="4"/>
  <c r="P142" i="4"/>
  <c r="S141" i="4"/>
  <c r="R141" i="4"/>
  <c r="L143" i="1"/>
  <c r="N144" i="1"/>
  <c r="M144" i="1" s="1"/>
  <c r="O144" i="1"/>
  <c r="P143" i="1"/>
  <c r="Q143" i="1"/>
  <c r="R142" i="1"/>
  <c r="S142" i="1"/>
  <c r="R143" i="1" l="1"/>
  <c r="P143" i="5"/>
  <c r="S142" i="5"/>
  <c r="R142" i="5"/>
  <c r="M144" i="5"/>
  <c r="O145" i="5"/>
  <c r="L144" i="5"/>
  <c r="Q144" i="5" s="1"/>
  <c r="S142" i="4"/>
  <c r="R142" i="4"/>
  <c r="P143" i="4"/>
  <c r="O145" i="4"/>
  <c r="M144" i="4"/>
  <c r="L144" i="4"/>
  <c r="L144" i="1"/>
  <c r="Q144" i="1" s="1"/>
  <c r="O145" i="1"/>
  <c r="N145" i="1"/>
  <c r="M145" i="1" s="1"/>
  <c r="S143" i="1"/>
  <c r="L145" i="5" l="1"/>
  <c r="Q145" i="5" s="1"/>
  <c r="M145" i="5"/>
  <c r="O146" i="5"/>
  <c r="P144" i="5"/>
  <c r="S143" i="5"/>
  <c r="R143" i="5"/>
  <c r="O146" i="4"/>
  <c r="M145" i="4"/>
  <c r="L145" i="4"/>
  <c r="P144" i="4"/>
  <c r="R143" i="4"/>
  <c r="S143" i="4"/>
  <c r="P144" i="1"/>
  <c r="L145" i="1"/>
  <c r="N146" i="1"/>
  <c r="M146" i="1" s="1"/>
  <c r="O146" i="1"/>
  <c r="R144" i="1"/>
  <c r="S144" i="1"/>
  <c r="P145" i="1"/>
  <c r="Q145" i="1"/>
  <c r="S144" i="5" l="1"/>
  <c r="R144" i="5"/>
  <c r="O147" i="5"/>
  <c r="M146" i="5"/>
  <c r="L146" i="5"/>
  <c r="Q146" i="5" s="1"/>
  <c r="P145" i="5"/>
  <c r="S144" i="4"/>
  <c r="R144" i="4"/>
  <c r="M146" i="4"/>
  <c r="L146" i="4"/>
  <c r="O147" i="4"/>
  <c r="P145" i="4"/>
  <c r="L146" i="1"/>
  <c r="P146" i="1" s="1"/>
  <c r="N147" i="1"/>
  <c r="O147" i="1"/>
  <c r="Q146" i="1"/>
  <c r="M147" i="1"/>
  <c r="S145" i="1"/>
  <c r="R145" i="1"/>
  <c r="O148" i="5" l="1"/>
  <c r="M147" i="5"/>
  <c r="L147" i="5"/>
  <c r="Q147" i="5" s="1"/>
  <c r="S145" i="5"/>
  <c r="R145" i="5"/>
  <c r="P146" i="5"/>
  <c r="R145" i="4"/>
  <c r="S145" i="4"/>
  <c r="L147" i="4"/>
  <c r="O148" i="4"/>
  <c r="M147" i="4"/>
  <c r="P146" i="4"/>
  <c r="L147" i="1"/>
  <c r="Q147" i="1" s="1"/>
  <c r="N148" i="1"/>
  <c r="O148" i="1"/>
  <c r="M148" i="1"/>
  <c r="S146" i="1"/>
  <c r="R146" i="1"/>
  <c r="P147" i="1" l="1"/>
  <c r="S147" i="1" s="1"/>
  <c r="S146" i="5"/>
  <c r="R146" i="5"/>
  <c r="O149" i="5"/>
  <c r="L148" i="5"/>
  <c r="Q148" i="5" s="1"/>
  <c r="M148" i="5"/>
  <c r="P147" i="5"/>
  <c r="M148" i="4"/>
  <c r="L148" i="4"/>
  <c r="O149" i="4"/>
  <c r="P147" i="4"/>
  <c r="S146" i="4"/>
  <c r="R146" i="4"/>
  <c r="L148" i="1"/>
  <c r="N149" i="1"/>
  <c r="O149" i="1"/>
  <c r="Q148" i="1"/>
  <c r="P148" i="1"/>
  <c r="M149" i="1"/>
  <c r="R147" i="1" l="1"/>
  <c r="S147" i="5"/>
  <c r="R147" i="5"/>
  <c r="P148" i="5"/>
  <c r="O150" i="5"/>
  <c r="M149" i="5"/>
  <c r="L149" i="5"/>
  <c r="Q149" i="5" s="1"/>
  <c r="S147" i="4"/>
  <c r="R147" i="4"/>
  <c r="O150" i="4"/>
  <c r="M149" i="4"/>
  <c r="L149" i="4"/>
  <c r="P148" i="4"/>
  <c r="L149" i="1"/>
  <c r="P149" i="1" s="1"/>
  <c r="N150" i="1"/>
  <c r="M150" i="1" s="1"/>
  <c r="O150" i="1"/>
  <c r="S148" i="1"/>
  <c r="R148" i="1"/>
  <c r="P149" i="5" l="1"/>
  <c r="R148" i="5"/>
  <c r="S148" i="5"/>
  <c r="O151" i="5"/>
  <c r="M150" i="5"/>
  <c r="L150" i="5"/>
  <c r="Q150" i="5" s="1"/>
  <c r="P149" i="4"/>
  <c r="S148" i="4"/>
  <c r="R148" i="4"/>
  <c r="M150" i="4"/>
  <c r="L150" i="4"/>
  <c r="O151" i="4"/>
  <c r="Q149" i="1"/>
  <c r="S149" i="1" s="1"/>
  <c r="L150" i="1"/>
  <c r="Q150" i="1" s="1"/>
  <c r="N151" i="1"/>
  <c r="O151" i="1"/>
  <c r="P150" i="1"/>
  <c r="M151" i="1"/>
  <c r="R149" i="1"/>
  <c r="P150" i="5" l="1"/>
  <c r="O152" i="5"/>
  <c r="M151" i="5"/>
  <c r="L151" i="5"/>
  <c r="Q151" i="5" s="1"/>
  <c r="R149" i="5"/>
  <c r="S149" i="5"/>
  <c r="P150" i="4"/>
  <c r="S149" i="4"/>
  <c r="R149" i="4"/>
  <c r="O152" i="4"/>
  <c r="M151" i="4"/>
  <c r="L151" i="4"/>
  <c r="L151" i="1"/>
  <c r="N152" i="1"/>
  <c r="O152" i="1"/>
  <c r="S150" i="1"/>
  <c r="R150" i="1"/>
  <c r="P151" i="1"/>
  <c r="Q151" i="1"/>
  <c r="M152" i="1"/>
  <c r="P151" i="5" l="1"/>
  <c r="O153" i="5"/>
  <c r="L152" i="5"/>
  <c r="Q152" i="5" s="1"/>
  <c r="M152" i="5"/>
  <c r="R150" i="5"/>
  <c r="S150" i="5"/>
  <c r="P151" i="4"/>
  <c r="O153" i="4"/>
  <c r="M152" i="4"/>
  <c r="L152" i="4"/>
  <c r="S150" i="4"/>
  <c r="R150" i="4"/>
  <c r="L152" i="1"/>
  <c r="Q152" i="1" s="1"/>
  <c r="O153" i="1"/>
  <c r="N153" i="1"/>
  <c r="M153" i="1" s="1"/>
  <c r="S151" i="1"/>
  <c r="R151" i="1"/>
  <c r="P152" i="5" l="1"/>
  <c r="O154" i="5"/>
  <c r="L153" i="5"/>
  <c r="Q153" i="5" s="1"/>
  <c r="M153" i="5"/>
  <c r="S151" i="5"/>
  <c r="R151" i="5"/>
  <c r="M153" i="4"/>
  <c r="O154" i="4"/>
  <c r="L153" i="4"/>
  <c r="P152" i="4"/>
  <c r="S151" i="4"/>
  <c r="R151" i="4"/>
  <c r="P152" i="1"/>
  <c r="R152" i="1" s="1"/>
  <c r="L153" i="1"/>
  <c r="Q153" i="1" s="1"/>
  <c r="O154" i="1"/>
  <c r="N154" i="1"/>
  <c r="M154" i="1"/>
  <c r="S152" i="1"/>
  <c r="P153" i="1" l="1"/>
  <c r="P153" i="5"/>
  <c r="M154" i="5"/>
  <c r="L154" i="5"/>
  <c r="Q154" i="5" s="1"/>
  <c r="O155" i="5"/>
  <c r="S152" i="5"/>
  <c r="R152" i="5"/>
  <c r="R152" i="4"/>
  <c r="S152" i="4"/>
  <c r="P153" i="4"/>
  <c r="O155" i="4"/>
  <c r="M154" i="4"/>
  <c r="L154" i="4"/>
  <c r="L154" i="1"/>
  <c r="P154" i="1" s="1"/>
  <c r="N155" i="1"/>
  <c r="O155" i="1"/>
  <c r="M155" i="1"/>
  <c r="S153" i="1"/>
  <c r="R153" i="1"/>
  <c r="Q154" i="1" l="1"/>
  <c r="L155" i="5"/>
  <c r="Q155" i="5" s="1"/>
  <c r="M155" i="5"/>
  <c r="O156" i="5"/>
  <c r="P154" i="5"/>
  <c r="S153" i="5"/>
  <c r="R153" i="5"/>
  <c r="P154" i="4"/>
  <c r="O156" i="4"/>
  <c r="M155" i="4"/>
  <c r="L155" i="4"/>
  <c r="S153" i="4"/>
  <c r="R153" i="4"/>
  <c r="L155" i="1"/>
  <c r="O156" i="1"/>
  <c r="N156" i="1"/>
  <c r="Q155" i="1"/>
  <c r="P155" i="1"/>
  <c r="M156" i="1"/>
  <c r="S154" i="1"/>
  <c r="R154" i="1"/>
  <c r="S154" i="5" l="1"/>
  <c r="R154" i="5"/>
  <c r="M156" i="5"/>
  <c r="L156" i="5"/>
  <c r="Q156" i="5" s="1"/>
  <c r="O157" i="5"/>
  <c r="P155" i="5"/>
  <c r="P155" i="4"/>
  <c r="M156" i="4"/>
  <c r="L156" i="4"/>
  <c r="O157" i="4"/>
  <c r="S154" i="4"/>
  <c r="R154" i="4"/>
  <c r="L156" i="1"/>
  <c r="N157" i="1"/>
  <c r="O157" i="1"/>
  <c r="Q156" i="1"/>
  <c r="P156" i="1"/>
  <c r="M157" i="1"/>
  <c r="S155" i="1"/>
  <c r="R155" i="1"/>
  <c r="S155" i="5" l="1"/>
  <c r="R155" i="5"/>
  <c r="O158" i="5"/>
  <c r="L157" i="5"/>
  <c r="Q157" i="5" s="1"/>
  <c r="M157" i="5"/>
  <c r="P156" i="5"/>
  <c r="P156" i="4"/>
  <c r="S155" i="4"/>
  <c r="R155" i="4"/>
  <c r="O158" i="4"/>
  <c r="L157" i="4"/>
  <c r="M157" i="4"/>
  <c r="L157" i="1"/>
  <c r="N158" i="1"/>
  <c r="O158" i="1"/>
  <c r="M158" i="1"/>
  <c r="Q157" i="1"/>
  <c r="P157" i="1"/>
  <c r="R156" i="1"/>
  <c r="S156" i="1"/>
  <c r="R156" i="5" l="1"/>
  <c r="S156" i="5"/>
  <c r="L158" i="5"/>
  <c r="Q158" i="5" s="1"/>
  <c r="O159" i="5"/>
  <c r="M158" i="5"/>
  <c r="P157" i="5"/>
  <c r="P157" i="4"/>
  <c r="O159" i="4"/>
  <c r="L158" i="4"/>
  <c r="M158" i="4"/>
  <c r="S156" i="4"/>
  <c r="R156" i="4"/>
  <c r="L158" i="1"/>
  <c r="N159" i="1"/>
  <c r="O159" i="1"/>
  <c r="R157" i="1"/>
  <c r="S157" i="1"/>
  <c r="P158" i="1"/>
  <c r="Q158" i="1"/>
  <c r="M159" i="1"/>
  <c r="S157" i="5" l="1"/>
  <c r="R157" i="5"/>
  <c r="O160" i="5"/>
  <c r="M159" i="5"/>
  <c r="L159" i="5"/>
  <c r="Q159" i="5" s="1"/>
  <c r="P158" i="5"/>
  <c r="O160" i="4"/>
  <c r="L159" i="4"/>
  <c r="M159" i="4"/>
  <c r="P158" i="4"/>
  <c r="S157" i="4"/>
  <c r="R157" i="4"/>
  <c r="L159" i="1"/>
  <c r="N160" i="1"/>
  <c r="O160" i="1"/>
  <c r="P159" i="1"/>
  <c r="Q159" i="1"/>
  <c r="M160" i="1"/>
  <c r="R158" i="1"/>
  <c r="S158" i="1"/>
  <c r="S158" i="5" l="1"/>
  <c r="R158" i="5"/>
  <c r="L160" i="5"/>
  <c r="Q160" i="5" s="1"/>
  <c r="M160" i="5"/>
  <c r="O161" i="5"/>
  <c r="P159" i="5"/>
  <c r="M160" i="4"/>
  <c r="O161" i="4"/>
  <c r="L160" i="4"/>
  <c r="S158" i="4"/>
  <c r="R158" i="4"/>
  <c r="P159" i="4"/>
  <c r="L160" i="1"/>
  <c r="N161" i="1"/>
  <c r="O161" i="1"/>
  <c r="P160" i="1"/>
  <c r="Q160" i="1"/>
  <c r="M161" i="1"/>
  <c r="R159" i="1"/>
  <c r="S159" i="1"/>
  <c r="S159" i="5" l="1"/>
  <c r="R159" i="5"/>
  <c r="M161" i="5"/>
  <c r="L161" i="5"/>
  <c r="Q161" i="5" s="1"/>
  <c r="O162" i="5"/>
  <c r="P160" i="5"/>
  <c r="P160" i="4"/>
  <c r="S159" i="4"/>
  <c r="R159" i="4"/>
  <c r="O162" i="4"/>
  <c r="M161" i="4"/>
  <c r="L161" i="4"/>
  <c r="L161" i="1"/>
  <c r="Q161" i="1" s="1"/>
  <c r="N162" i="1"/>
  <c r="O162" i="1"/>
  <c r="M162" i="1"/>
  <c r="S160" i="1"/>
  <c r="R160" i="1"/>
  <c r="O163" i="5" l="1"/>
  <c r="M162" i="5"/>
  <c r="L162" i="5"/>
  <c r="Q162" i="5" s="1"/>
  <c r="S160" i="5"/>
  <c r="R160" i="5"/>
  <c r="P161" i="5"/>
  <c r="P161" i="4"/>
  <c r="L162" i="4"/>
  <c r="O163" i="4"/>
  <c r="M162" i="4"/>
  <c r="S160" i="4"/>
  <c r="R160" i="4"/>
  <c r="P161" i="1"/>
  <c r="R161" i="1" s="1"/>
  <c r="L162" i="1"/>
  <c r="P162" i="1" s="1"/>
  <c r="N163" i="1"/>
  <c r="O163" i="1"/>
  <c r="M163" i="1"/>
  <c r="S161" i="1"/>
  <c r="Q162" i="1" l="1"/>
  <c r="R162" i="1"/>
  <c r="O164" i="5"/>
  <c r="M163" i="5"/>
  <c r="L163" i="5"/>
  <c r="Q163" i="5" s="1"/>
  <c r="S161" i="5"/>
  <c r="R161" i="5"/>
  <c r="P162" i="5"/>
  <c r="M163" i="4"/>
  <c r="O164" i="4"/>
  <c r="L163" i="4"/>
  <c r="P162" i="4"/>
  <c r="R161" i="4"/>
  <c r="S161" i="4"/>
  <c r="L163" i="1"/>
  <c r="N164" i="1"/>
  <c r="O164" i="1"/>
  <c r="Q163" i="1"/>
  <c r="P163" i="1"/>
  <c r="M164" i="1"/>
  <c r="S162" i="1"/>
  <c r="S162" i="5" l="1"/>
  <c r="R162" i="5"/>
  <c r="P163" i="5"/>
  <c r="M164" i="5"/>
  <c r="L164" i="5"/>
  <c r="Q164" i="5" s="1"/>
  <c r="O165" i="5"/>
  <c r="R162" i="4"/>
  <c r="S162" i="4"/>
  <c r="P163" i="4"/>
  <c r="L164" i="4"/>
  <c r="M164" i="4"/>
  <c r="O165" i="4"/>
  <c r="L164" i="1"/>
  <c r="N165" i="1"/>
  <c r="M165" i="1" s="1"/>
  <c r="O165" i="1"/>
  <c r="Q164" i="1"/>
  <c r="P164" i="1"/>
  <c r="S163" i="1"/>
  <c r="R163" i="1"/>
  <c r="P164" i="5" l="1"/>
  <c r="L165" i="5"/>
  <c r="Q165" i="5" s="1"/>
  <c r="O166" i="5"/>
  <c r="M165" i="5"/>
  <c r="S163" i="5"/>
  <c r="R163" i="5"/>
  <c r="S163" i="4"/>
  <c r="R163" i="4"/>
  <c r="P164" i="4"/>
  <c r="M165" i="4"/>
  <c r="L165" i="4"/>
  <c r="O166" i="4"/>
  <c r="L165" i="1"/>
  <c r="N166" i="1"/>
  <c r="O166" i="1"/>
  <c r="R164" i="1"/>
  <c r="S164" i="1"/>
  <c r="P165" i="1"/>
  <c r="Q165" i="1"/>
  <c r="M166" i="1"/>
  <c r="O167" i="5" l="1"/>
  <c r="L166" i="5"/>
  <c r="Q166" i="5" s="1"/>
  <c r="M166" i="5"/>
  <c r="S164" i="5"/>
  <c r="R164" i="5"/>
  <c r="P165" i="5"/>
  <c r="P165" i="4"/>
  <c r="M166" i="4"/>
  <c r="O167" i="4"/>
  <c r="L166" i="4"/>
  <c r="S164" i="4"/>
  <c r="R164" i="4"/>
  <c r="L166" i="1"/>
  <c r="O167" i="1"/>
  <c r="N167" i="1"/>
  <c r="M167" i="1" s="1"/>
  <c r="Q166" i="1"/>
  <c r="P166" i="1"/>
  <c r="R165" i="1"/>
  <c r="S165" i="1"/>
  <c r="R165" i="5" l="1"/>
  <c r="S165" i="5"/>
  <c r="O168" i="5"/>
  <c r="M167" i="5"/>
  <c r="L167" i="5"/>
  <c r="Q167" i="5" s="1"/>
  <c r="P166" i="5"/>
  <c r="P166" i="4"/>
  <c r="S165" i="4"/>
  <c r="R165" i="4"/>
  <c r="M167" i="4"/>
  <c r="L167" i="4"/>
  <c r="O168" i="4"/>
  <c r="L167" i="1"/>
  <c r="N168" i="1"/>
  <c r="O168" i="1"/>
  <c r="S166" i="1"/>
  <c r="R166" i="1"/>
  <c r="Q167" i="1"/>
  <c r="P167" i="1"/>
  <c r="M168" i="1"/>
  <c r="M168" i="5" l="1"/>
  <c r="L168" i="5"/>
  <c r="Q168" i="5" s="1"/>
  <c r="O169" i="5"/>
  <c r="S166" i="5"/>
  <c r="R166" i="5"/>
  <c r="P167" i="5"/>
  <c r="S166" i="4"/>
  <c r="R166" i="4"/>
  <c r="O169" i="4"/>
  <c r="L168" i="4"/>
  <c r="M168" i="4"/>
  <c r="P167" i="4"/>
  <c r="L168" i="1"/>
  <c r="N169" i="1"/>
  <c r="O169" i="1"/>
  <c r="Q168" i="1"/>
  <c r="P168" i="1"/>
  <c r="M169" i="1"/>
  <c r="S167" i="1"/>
  <c r="R167" i="1"/>
  <c r="O170" i="5" l="1"/>
  <c r="L169" i="5"/>
  <c r="Q169" i="5" s="1"/>
  <c r="M169" i="5"/>
  <c r="P168" i="5"/>
  <c r="S167" i="5"/>
  <c r="R167" i="5"/>
  <c r="S167" i="4"/>
  <c r="R167" i="4"/>
  <c r="O170" i="4"/>
  <c r="M169" i="4"/>
  <c r="L169" i="4"/>
  <c r="P168" i="4"/>
  <c r="L169" i="1"/>
  <c r="N170" i="1"/>
  <c r="O170" i="1"/>
  <c r="P169" i="1"/>
  <c r="Q169" i="1"/>
  <c r="M170" i="1"/>
  <c r="S168" i="1"/>
  <c r="R168" i="1"/>
  <c r="M170" i="5" l="1"/>
  <c r="O171" i="5"/>
  <c r="L170" i="5"/>
  <c r="Q170" i="5" s="1"/>
  <c r="R168" i="5"/>
  <c r="S168" i="5"/>
  <c r="P169" i="5"/>
  <c r="S168" i="4"/>
  <c r="R168" i="4"/>
  <c r="P169" i="4"/>
  <c r="M170" i="4"/>
  <c r="O171" i="4"/>
  <c r="L170" i="4"/>
  <c r="L170" i="1"/>
  <c r="N171" i="1"/>
  <c r="O171" i="1"/>
  <c r="Q170" i="1"/>
  <c r="P170" i="1"/>
  <c r="M171" i="1"/>
  <c r="S169" i="1"/>
  <c r="R169" i="1"/>
  <c r="R169" i="5" l="1"/>
  <c r="S169" i="5"/>
  <c r="P170" i="5"/>
  <c r="L171" i="5"/>
  <c r="Q171" i="5" s="1"/>
  <c r="O172" i="5"/>
  <c r="M171" i="5"/>
  <c r="O172" i="4"/>
  <c r="M171" i="4"/>
  <c r="L171" i="4"/>
  <c r="S169" i="4"/>
  <c r="R169" i="4"/>
  <c r="P170" i="4"/>
  <c r="L171" i="1"/>
  <c r="N172" i="1"/>
  <c r="O172" i="1"/>
  <c r="Q171" i="1"/>
  <c r="P171" i="1"/>
  <c r="M172" i="1"/>
  <c r="R170" i="1"/>
  <c r="S170" i="1"/>
  <c r="M172" i="5" l="1"/>
  <c r="L172" i="5"/>
  <c r="Q172" i="5" s="1"/>
  <c r="O173" i="5"/>
  <c r="P171" i="5"/>
  <c r="R170" i="5"/>
  <c r="S170" i="5"/>
  <c r="O173" i="4"/>
  <c r="M172" i="4"/>
  <c r="L172" i="4"/>
  <c r="S170" i="4"/>
  <c r="R170" i="4"/>
  <c r="P171" i="4"/>
  <c r="L172" i="1"/>
  <c r="N173" i="1"/>
  <c r="O173" i="1"/>
  <c r="P172" i="1"/>
  <c r="Q172" i="1"/>
  <c r="M173" i="1"/>
  <c r="S171" i="1"/>
  <c r="R171" i="1"/>
  <c r="P172" i="5" l="1"/>
  <c r="S171" i="5"/>
  <c r="R171" i="5"/>
  <c r="L173" i="5"/>
  <c r="Q173" i="5" s="1"/>
  <c r="O174" i="5"/>
  <c r="M173" i="5"/>
  <c r="M173" i="4"/>
  <c r="L173" i="4"/>
  <c r="O174" i="4"/>
  <c r="S171" i="4"/>
  <c r="R171" i="4"/>
  <c r="P172" i="4"/>
  <c r="L173" i="1"/>
  <c r="N174" i="1"/>
  <c r="O174" i="1"/>
  <c r="P173" i="1"/>
  <c r="Q173" i="1"/>
  <c r="M174" i="1"/>
  <c r="S172" i="1"/>
  <c r="R172" i="1"/>
  <c r="M174" i="5" l="1"/>
  <c r="O175" i="5"/>
  <c r="L174" i="5"/>
  <c r="Q174" i="5" s="1"/>
  <c r="P173" i="5"/>
  <c r="S172" i="5"/>
  <c r="R172" i="5"/>
  <c r="P173" i="4"/>
  <c r="S172" i="4"/>
  <c r="R172" i="4"/>
  <c r="O175" i="4"/>
  <c r="M174" i="4"/>
  <c r="L174" i="4"/>
  <c r="L174" i="1"/>
  <c r="N175" i="1"/>
  <c r="M175" i="1" s="1"/>
  <c r="O175" i="1"/>
  <c r="Q174" i="1"/>
  <c r="P174" i="1"/>
  <c r="S173" i="1"/>
  <c r="R173" i="1"/>
  <c r="P174" i="5" l="1"/>
  <c r="S173" i="5"/>
  <c r="R173" i="5"/>
  <c r="O176" i="5"/>
  <c r="M175" i="5"/>
  <c r="L175" i="5"/>
  <c r="Q175" i="5" s="1"/>
  <c r="P174" i="4"/>
  <c r="R173" i="4"/>
  <c r="S173" i="4"/>
  <c r="M175" i="4"/>
  <c r="L175" i="4"/>
  <c r="O176" i="4"/>
  <c r="L175" i="1"/>
  <c r="N176" i="1"/>
  <c r="O176" i="1"/>
  <c r="S174" i="1"/>
  <c r="R174" i="1"/>
  <c r="Q175" i="1"/>
  <c r="P175" i="1"/>
  <c r="M176" i="1"/>
  <c r="P175" i="5" l="1"/>
  <c r="L176" i="5"/>
  <c r="Q176" i="5" s="1"/>
  <c r="O177" i="5"/>
  <c r="M176" i="5"/>
  <c r="S174" i="5"/>
  <c r="R174" i="5"/>
  <c r="P175" i="4"/>
  <c r="S174" i="4"/>
  <c r="R174" i="4"/>
  <c r="O177" i="4"/>
  <c r="M176" i="4"/>
  <c r="L176" i="4"/>
  <c r="L176" i="1"/>
  <c r="O177" i="1"/>
  <c r="N177" i="1"/>
  <c r="M177" i="1" s="1"/>
  <c r="P176" i="1"/>
  <c r="Q176" i="1"/>
  <c r="R175" i="1"/>
  <c r="S175" i="1"/>
  <c r="P176" i="5" l="1"/>
  <c r="M177" i="5"/>
  <c r="O178" i="5"/>
  <c r="L177" i="5"/>
  <c r="Q177" i="5" s="1"/>
  <c r="S175" i="5"/>
  <c r="R175" i="5"/>
  <c r="P176" i="4"/>
  <c r="O178" i="4"/>
  <c r="M177" i="4"/>
  <c r="L177" i="4"/>
  <c r="S175" i="4"/>
  <c r="R175" i="4"/>
  <c r="L177" i="1"/>
  <c r="N178" i="1"/>
  <c r="O178" i="1"/>
  <c r="P177" i="1"/>
  <c r="Q177" i="1"/>
  <c r="R176" i="1"/>
  <c r="S176" i="1"/>
  <c r="M178" i="1"/>
  <c r="M178" i="5" l="1"/>
  <c r="L178" i="5"/>
  <c r="Q178" i="5" s="1"/>
  <c r="O179" i="5"/>
  <c r="P177" i="5"/>
  <c r="S176" i="5"/>
  <c r="R176" i="5"/>
  <c r="S176" i="4"/>
  <c r="R176" i="4"/>
  <c r="P177" i="4"/>
  <c r="M178" i="4"/>
  <c r="L178" i="4"/>
  <c r="O179" i="4"/>
  <c r="L178" i="1"/>
  <c r="N179" i="1"/>
  <c r="M179" i="1" s="1"/>
  <c r="O179" i="1"/>
  <c r="Q178" i="1"/>
  <c r="P178" i="1"/>
  <c r="R177" i="1"/>
  <c r="S177" i="1"/>
  <c r="P178" i="5" l="1"/>
  <c r="S177" i="5"/>
  <c r="R177" i="5"/>
  <c r="O180" i="5"/>
  <c r="M179" i="5"/>
  <c r="L179" i="5"/>
  <c r="Q179" i="5" s="1"/>
  <c r="P178" i="4"/>
  <c r="M179" i="4"/>
  <c r="L179" i="4"/>
  <c r="O180" i="4"/>
  <c r="S177" i="4"/>
  <c r="R177" i="4"/>
  <c r="L179" i="1"/>
  <c r="N180" i="1"/>
  <c r="M180" i="1" s="1"/>
  <c r="O180" i="1"/>
  <c r="S178" i="1"/>
  <c r="P179" i="1"/>
  <c r="Q179" i="1"/>
  <c r="R178" i="1"/>
  <c r="L180" i="5" l="1"/>
  <c r="Q180" i="5" s="1"/>
  <c r="O181" i="5"/>
  <c r="M180" i="5"/>
  <c r="P179" i="5"/>
  <c r="R178" i="5"/>
  <c r="S178" i="5"/>
  <c r="P179" i="4"/>
  <c r="O181" i="4"/>
  <c r="M180" i="4"/>
  <c r="L180" i="4"/>
  <c r="S178" i="4"/>
  <c r="R178" i="4"/>
  <c r="L180" i="1"/>
  <c r="O181" i="1"/>
  <c r="N181" i="1"/>
  <c r="R179" i="1"/>
  <c r="S179" i="1"/>
  <c r="P180" i="1"/>
  <c r="Q180" i="1"/>
  <c r="M181" i="1"/>
  <c r="R179" i="5" l="1"/>
  <c r="S179" i="5"/>
  <c r="O182" i="5"/>
  <c r="M181" i="5"/>
  <c r="L181" i="5"/>
  <c r="Q181" i="5" s="1"/>
  <c r="P180" i="5"/>
  <c r="O182" i="4"/>
  <c r="M181" i="4"/>
  <c r="L181" i="4"/>
  <c r="P180" i="4"/>
  <c r="S179" i="4"/>
  <c r="R179" i="4"/>
  <c r="L181" i="1"/>
  <c r="N182" i="1"/>
  <c r="O182" i="1"/>
  <c r="Q181" i="1"/>
  <c r="P181" i="1"/>
  <c r="M182" i="1"/>
  <c r="S180" i="1"/>
  <c r="R180" i="1"/>
  <c r="O183" i="5" l="1"/>
  <c r="M182" i="5"/>
  <c r="L182" i="5"/>
  <c r="Q182" i="5" s="1"/>
  <c r="S180" i="5"/>
  <c r="R180" i="5"/>
  <c r="P181" i="5"/>
  <c r="S180" i="4"/>
  <c r="R180" i="4"/>
  <c r="P181" i="4"/>
  <c r="M182" i="4"/>
  <c r="L182" i="4"/>
  <c r="O183" i="4"/>
  <c r="L182" i="1"/>
  <c r="N183" i="1"/>
  <c r="O183" i="1"/>
  <c r="P182" i="1"/>
  <c r="Q182" i="1"/>
  <c r="S181" i="1"/>
  <c r="R181" i="1"/>
  <c r="M183" i="1"/>
  <c r="M183" i="5" l="1"/>
  <c r="L183" i="5"/>
  <c r="Q183" i="5" s="1"/>
  <c r="O184" i="5"/>
  <c r="S181" i="5"/>
  <c r="R181" i="5"/>
  <c r="P182" i="5"/>
  <c r="R181" i="4"/>
  <c r="S181" i="4"/>
  <c r="P182" i="4"/>
  <c r="L183" i="4"/>
  <c r="M183" i="4"/>
  <c r="O184" i="4"/>
  <c r="L183" i="1"/>
  <c r="P183" i="1" s="1"/>
  <c r="O184" i="1"/>
  <c r="N184" i="1"/>
  <c r="M184" i="1"/>
  <c r="R182" i="1"/>
  <c r="S182" i="1"/>
  <c r="Q183" i="1" l="1"/>
  <c r="S182" i="5"/>
  <c r="R182" i="5"/>
  <c r="L184" i="5"/>
  <c r="Q184" i="5" s="1"/>
  <c r="O185" i="5"/>
  <c r="M184" i="5"/>
  <c r="P183" i="5"/>
  <c r="L184" i="4"/>
  <c r="M184" i="4"/>
  <c r="O185" i="4"/>
  <c r="P183" i="4"/>
  <c r="S182" i="4"/>
  <c r="R182" i="4"/>
  <c r="L184" i="1"/>
  <c r="O185" i="1"/>
  <c r="N185" i="1"/>
  <c r="P184" i="1"/>
  <c r="Q184" i="1"/>
  <c r="M185" i="1"/>
  <c r="R183" i="1"/>
  <c r="S183" i="1"/>
  <c r="S183" i="5" l="1"/>
  <c r="R183" i="5"/>
  <c r="M185" i="5"/>
  <c r="L185" i="5"/>
  <c r="Q185" i="5" s="1"/>
  <c r="O186" i="5"/>
  <c r="P184" i="5"/>
  <c r="S183" i="4"/>
  <c r="R183" i="4"/>
  <c r="O186" i="4"/>
  <c r="M185" i="4"/>
  <c r="L185" i="4"/>
  <c r="P184" i="4"/>
  <c r="L185" i="1"/>
  <c r="N186" i="1"/>
  <c r="O186" i="1"/>
  <c r="Q185" i="1"/>
  <c r="P185" i="1"/>
  <c r="M186" i="1"/>
  <c r="R184" i="1"/>
  <c r="S184" i="1"/>
  <c r="S184" i="5" l="1"/>
  <c r="R184" i="5"/>
  <c r="O187" i="5"/>
  <c r="M186" i="5"/>
  <c r="L186" i="5"/>
  <c r="Q186" i="5" s="1"/>
  <c r="P185" i="5"/>
  <c r="M186" i="4"/>
  <c r="L186" i="4"/>
  <c r="O187" i="4"/>
  <c r="S184" i="4"/>
  <c r="R184" i="4"/>
  <c r="P185" i="4"/>
  <c r="L186" i="1"/>
  <c r="N187" i="1"/>
  <c r="O187" i="1"/>
  <c r="Q186" i="1"/>
  <c r="P186" i="1"/>
  <c r="M187" i="1"/>
  <c r="S185" i="1"/>
  <c r="R185" i="1"/>
  <c r="S185" i="5" l="1"/>
  <c r="R185" i="5"/>
  <c r="L187" i="5"/>
  <c r="Q187" i="5" s="1"/>
  <c r="M187" i="5"/>
  <c r="O188" i="5"/>
  <c r="P186" i="5"/>
  <c r="S185" i="4"/>
  <c r="R185" i="4"/>
  <c r="O188" i="4"/>
  <c r="L187" i="4"/>
  <c r="M187" i="4"/>
  <c r="P186" i="4"/>
  <c r="L187" i="1"/>
  <c r="P187" i="1" s="1"/>
  <c r="N188" i="1"/>
  <c r="O188" i="1"/>
  <c r="M188" i="1"/>
  <c r="Q187" i="1"/>
  <c r="S186" i="1"/>
  <c r="R186" i="1"/>
  <c r="M188" i="5" l="1"/>
  <c r="L188" i="5"/>
  <c r="Q188" i="5" s="1"/>
  <c r="O189" i="5"/>
  <c r="S186" i="5"/>
  <c r="R186" i="5"/>
  <c r="P187" i="5"/>
  <c r="S186" i="4"/>
  <c r="R186" i="4"/>
  <c r="P187" i="4"/>
  <c r="M188" i="4"/>
  <c r="L188" i="4"/>
  <c r="O189" i="4"/>
  <c r="L188" i="1"/>
  <c r="N189" i="1"/>
  <c r="O189" i="1"/>
  <c r="R187" i="1"/>
  <c r="S187" i="1"/>
  <c r="Q188" i="1"/>
  <c r="P188" i="1"/>
  <c r="M189" i="1"/>
  <c r="R187" i="5" l="1"/>
  <c r="S187" i="5"/>
  <c r="P188" i="5"/>
  <c r="M189" i="5"/>
  <c r="L189" i="5"/>
  <c r="Q189" i="5" s="1"/>
  <c r="O190" i="5"/>
  <c r="O190" i="4"/>
  <c r="M189" i="4"/>
  <c r="L189" i="4"/>
  <c r="P188" i="4"/>
  <c r="S187" i="4"/>
  <c r="R187" i="4"/>
  <c r="L189" i="1"/>
  <c r="N190" i="1"/>
  <c r="O190" i="1"/>
  <c r="Q189" i="1"/>
  <c r="P189" i="1"/>
  <c r="M190" i="1"/>
  <c r="S188" i="1"/>
  <c r="R188" i="1"/>
  <c r="P189" i="5" l="1"/>
  <c r="S188" i="5"/>
  <c r="R188" i="5"/>
  <c r="O191" i="5"/>
  <c r="M190" i="5"/>
  <c r="L190" i="5"/>
  <c r="Q190" i="5" s="1"/>
  <c r="S188" i="4"/>
  <c r="R188" i="4"/>
  <c r="P189" i="4"/>
  <c r="M190" i="4"/>
  <c r="L190" i="4"/>
  <c r="O191" i="4"/>
  <c r="L190" i="1"/>
  <c r="N191" i="1"/>
  <c r="O191" i="1"/>
  <c r="S189" i="1"/>
  <c r="R189" i="1"/>
  <c r="P190" i="1"/>
  <c r="Q190" i="1"/>
  <c r="M191" i="1"/>
  <c r="R189" i="5" l="1"/>
  <c r="S189" i="5"/>
  <c r="P190" i="5"/>
  <c r="L191" i="5"/>
  <c r="Q191" i="5" s="1"/>
  <c r="O192" i="5"/>
  <c r="M191" i="5"/>
  <c r="O192" i="4"/>
  <c r="M191" i="4"/>
  <c r="L191" i="4"/>
  <c r="S189" i="4"/>
  <c r="R189" i="4"/>
  <c r="P190" i="4"/>
  <c r="L191" i="1"/>
  <c r="N192" i="1"/>
  <c r="O192" i="1"/>
  <c r="Q191" i="1"/>
  <c r="P191" i="1"/>
  <c r="M192" i="1"/>
  <c r="R190" i="1"/>
  <c r="S190" i="1"/>
  <c r="M192" i="5" l="1"/>
  <c r="L192" i="5"/>
  <c r="Q192" i="5" s="1"/>
  <c r="O193" i="5"/>
  <c r="S190" i="5"/>
  <c r="R190" i="5"/>
  <c r="P191" i="5"/>
  <c r="S190" i="4"/>
  <c r="R190" i="4"/>
  <c r="L192" i="4"/>
  <c r="O193" i="4"/>
  <c r="M192" i="4"/>
  <c r="P191" i="4"/>
  <c r="L192" i="1"/>
  <c r="O193" i="1"/>
  <c r="N193" i="1"/>
  <c r="P192" i="1"/>
  <c r="Q192" i="1"/>
  <c r="M193" i="1"/>
  <c r="R191" i="1"/>
  <c r="S191" i="1"/>
  <c r="S191" i="5" l="1"/>
  <c r="R191" i="5"/>
  <c r="O194" i="5"/>
  <c r="M193" i="5"/>
  <c r="L193" i="5"/>
  <c r="Q193" i="5" s="1"/>
  <c r="P192" i="5"/>
  <c r="R191" i="4"/>
  <c r="S191" i="4"/>
  <c r="O194" i="4"/>
  <c r="M193" i="4"/>
  <c r="L193" i="4"/>
  <c r="P192" i="4"/>
  <c r="L193" i="1"/>
  <c r="O194" i="1"/>
  <c r="N194" i="1"/>
  <c r="M194" i="1" s="1"/>
  <c r="Q193" i="1"/>
  <c r="P193" i="1"/>
  <c r="S192" i="1"/>
  <c r="R192" i="1"/>
  <c r="S192" i="5" l="1"/>
  <c r="R192" i="5"/>
  <c r="P193" i="5"/>
  <c r="M194" i="5"/>
  <c r="O195" i="5"/>
  <c r="L194" i="5"/>
  <c r="Q194" i="5" s="1"/>
  <c r="O195" i="4"/>
  <c r="M194" i="4"/>
  <c r="L194" i="4"/>
  <c r="S192" i="4"/>
  <c r="R192" i="4"/>
  <c r="P193" i="4"/>
  <c r="L194" i="1"/>
  <c r="N195" i="1"/>
  <c r="O195" i="1"/>
  <c r="Q194" i="1"/>
  <c r="P194" i="1"/>
  <c r="M195" i="1"/>
  <c r="R193" i="1"/>
  <c r="S193" i="1"/>
  <c r="P194" i="5" l="1"/>
  <c r="O196" i="5"/>
  <c r="M195" i="5"/>
  <c r="L195" i="5"/>
  <c r="Q195" i="5" s="1"/>
  <c r="S193" i="5"/>
  <c r="R193" i="5"/>
  <c r="S193" i="4"/>
  <c r="R193" i="4"/>
  <c r="O196" i="4"/>
  <c r="M195" i="4"/>
  <c r="L195" i="4"/>
  <c r="P194" i="4"/>
  <c r="L195" i="1"/>
  <c r="N196" i="1"/>
  <c r="M196" i="1" s="1"/>
  <c r="O196" i="1"/>
  <c r="Q195" i="1"/>
  <c r="P195" i="1"/>
  <c r="S194" i="1"/>
  <c r="R194" i="1"/>
  <c r="P195" i="5" l="1"/>
  <c r="M196" i="5"/>
  <c r="L196" i="5"/>
  <c r="Q196" i="5" s="1"/>
  <c r="O197" i="5"/>
  <c r="S194" i="5"/>
  <c r="R194" i="5"/>
  <c r="R194" i="4"/>
  <c r="S194" i="4"/>
  <c r="P195" i="4"/>
  <c r="M196" i="4"/>
  <c r="L196" i="4"/>
  <c r="O197" i="4"/>
  <c r="L196" i="1"/>
  <c r="Q196" i="1" s="1"/>
  <c r="N197" i="1"/>
  <c r="O197" i="1"/>
  <c r="R195" i="1"/>
  <c r="S195" i="1"/>
  <c r="M197" i="1"/>
  <c r="P196" i="5" l="1"/>
  <c r="M197" i="5"/>
  <c r="L197" i="5"/>
  <c r="Q197" i="5" s="1"/>
  <c r="O198" i="5"/>
  <c r="S195" i="5"/>
  <c r="R195" i="5"/>
  <c r="L197" i="4"/>
  <c r="O198" i="4"/>
  <c r="M197" i="4"/>
  <c r="P196" i="4"/>
  <c r="S195" i="4"/>
  <c r="R195" i="4"/>
  <c r="P196" i="1"/>
  <c r="S196" i="1" s="1"/>
  <c r="L197" i="1"/>
  <c r="P197" i="1" s="1"/>
  <c r="N198" i="1"/>
  <c r="O198" i="1"/>
  <c r="M198" i="1"/>
  <c r="R196" i="1"/>
  <c r="Q197" i="1" l="1"/>
  <c r="P197" i="5"/>
  <c r="O199" i="5"/>
  <c r="M198" i="5"/>
  <c r="L198" i="5"/>
  <c r="Q198" i="5" s="1"/>
  <c r="S196" i="5"/>
  <c r="R196" i="5"/>
  <c r="S196" i="4"/>
  <c r="R196" i="4"/>
  <c r="O199" i="4"/>
  <c r="M198" i="4"/>
  <c r="L198" i="4"/>
  <c r="P197" i="4"/>
  <c r="L198" i="1"/>
  <c r="Q198" i="1" s="1"/>
  <c r="N199" i="1"/>
  <c r="O199" i="1"/>
  <c r="M199" i="1"/>
  <c r="S197" i="1"/>
  <c r="R197" i="1"/>
  <c r="P198" i="1" l="1"/>
  <c r="O200" i="5"/>
  <c r="M199" i="5"/>
  <c r="L199" i="5"/>
  <c r="Q199" i="5" s="1"/>
  <c r="P198" i="5"/>
  <c r="R197" i="5"/>
  <c r="S197" i="5"/>
  <c r="S197" i="4"/>
  <c r="R197" i="4"/>
  <c r="P198" i="4"/>
  <c r="L199" i="4"/>
  <c r="M199" i="4"/>
  <c r="O200" i="4"/>
  <c r="L199" i="1"/>
  <c r="P199" i="1" s="1"/>
  <c r="N200" i="1"/>
  <c r="O200" i="1"/>
  <c r="M200" i="1"/>
  <c r="R198" i="1"/>
  <c r="S198" i="1"/>
  <c r="Q199" i="1" l="1"/>
  <c r="P199" i="5"/>
  <c r="S198" i="5"/>
  <c r="R198" i="5"/>
  <c r="O201" i="5"/>
  <c r="M200" i="5"/>
  <c r="L200" i="5"/>
  <c r="Q200" i="5" s="1"/>
  <c r="R198" i="4"/>
  <c r="S198" i="4"/>
  <c r="P199" i="4"/>
  <c r="M200" i="4"/>
  <c r="L200" i="4"/>
  <c r="O201" i="4"/>
  <c r="L200" i="1"/>
  <c r="P200" i="1" s="1"/>
  <c r="O201" i="1"/>
  <c r="N201" i="1"/>
  <c r="M201" i="1" s="1"/>
  <c r="R199" i="1"/>
  <c r="S199" i="1"/>
  <c r="Q200" i="1" l="1"/>
  <c r="P200" i="5"/>
  <c r="O202" i="5"/>
  <c r="M201" i="5"/>
  <c r="L201" i="5"/>
  <c r="Q201" i="5" s="1"/>
  <c r="R199" i="5"/>
  <c r="S199" i="5"/>
  <c r="P200" i="4"/>
  <c r="M201" i="4"/>
  <c r="L201" i="4"/>
  <c r="O202" i="4"/>
  <c r="R199" i="4"/>
  <c r="S199" i="4"/>
  <c r="L201" i="1"/>
  <c r="Q201" i="1" s="1"/>
  <c r="N202" i="1"/>
  <c r="O202" i="1"/>
  <c r="M202" i="1"/>
  <c r="R200" i="1"/>
  <c r="S200" i="1"/>
  <c r="P201" i="1" l="1"/>
  <c r="O203" i="5"/>
  <c r="M202" i="5"/>
  <c r="L202" i="5"/>
  <c r="Q202" i="5" s="1"/>
  <c r="P201" i="5"/>
  <c r="R200" i="5"/>
  <c r="S200" i="5"/>
  <c r="O203" i="4"/>
  <c r="M202" i="4"/>
  <c r="L202" i="4"/>
  <c r="P201" i="4"/>
  <c r="R200" i="4"/>
  <c r="S200" i="4"/>
  <c r="L202" i="1"/>
  <c r="P202" i="1" s="1"/>
  <c r="O203" i="1"/>
  <c r="N203" i="1"/>
  <c r="M203" i="1"/>
  <c r="S201" i="1"/>
  <c r="R201" i="1"/>
  <c r="Q202" i="1" l="1"/>
  <c r="P202" i="5"/>
  <c r="R201" i="5"/>
  <c r="S201" i="5"/>
  <c r="O204" i="5"/>
  <c r="M203" i="5"/>
  <c r="L203" i="5"/>
  <c r="Q203" i="5" s="1"/>
  <c r="S201" i="4"/>
  <c r="R201" i="4"/>
  <c r="O204" i="4"/>
  <c r="L203" i="4"/>
  <c r="M203" i="4"/>
  <c r="P202" i="4"/>
  <c r="L203" i="1"/>
  <c r="P203" i="1" s="1"/>
  <c r="O204" i="1"/>
  <c r="N204" i="1"/>
  <c r="M204" i="1"/>
  <c r="R202" i="1"/>
  <c r="S202" i="1"/>
  <c r="P203" i="5" l="1"/>
  <c r="M204" i="5"/>
  <c r="O205" i="5"/>
  <c r="L204" i="5"/>
  <c r="Q204" i="5" s="1"/>
  <c r="S202" i="5"/>
  <c r="R202" i="5"/>
  <c r="S202" i="4"/>
  <c r="R202" i="4"/>
  <c r="M204" i="4"/>
  <c r="L204" i="4"/>
  <c r="O205" i="4"/>
  <c r="P203" i="4"/>
  <c r="Q203" i="1"/>
  <c r="R203" i="1" s="1"/>
  <c r="L204" i="1"/>
  <c r="Q204" i="1" s="1"/>
  <c r="N205" i="1"/>
  <c r="M205" i="1" s="1"/>
  <c r="O205" i="1"/>
  <c r="P204" i="1"/>
  <c r="S203" i="1"/>
  <c r="P204" i="5" l="1"/>
  <c r="M205" i="5"/>
  <c r="L205" i="5"/>
  <c r="Q205" i="5" s="1"/>
  <c r="O206" i="5"/>
  <c r="R203" i="5"/>
  <c r="S203" i="5"/>
  <c r="S203" i="4"/>
  <c r="R203" i="4"/>
  <c r="P204" i="4"/>
  <c r="L205" i="4"/>
  <c r="O206" i="4"/>
  <c r="M205" i="4"/>
  <c r="L205" i="1"/>
  <c r="N206" i="1"/>
  <c r="O206" i="1"/>
  <c r="P205" i="1"/>
  <c r="Q205" i="1"/>
  <c r="M206" i="1"/>
  <c r="R204" i="1"/>
  <c r="S204" i="1"/>
  <c r="L206" i="5" l="1"/>
  <c r="Q206" i="5" s="1"/>
  <c r="M206" i="5"/>
  <c r="O207" i="5"/>
  <c r="P205" i="5"/>
  <c r="S204" i="5"/>
  <c r="R204" i="5"/>
  <c r="L206" i="4"/>
  <c r="M206" i="4"/>
  <c r="O207" i="4"/>
  <c r="P205" i="4"/>
  <c r="R204" i="4"/>
  <c r="S204" i="4"/>
  <c r="L206" i="1"/>
  <c r="N207" i="1"/>
  <c r="O207" i="1"/>
  <c r="Q206" i="1"/>
  <c r="P206" i="1"/>
  <c r="M207" i="1"/>
  <c r="R205" i="1"/>
  <c r="S205" i="1"/>
  <c r="R205" i="5" l="1"/>
  <c r="S205" i="5"/>
  <c r="L207" i="5"/>
  <c r="Q207" i="5" s="1"/>
  <c r="M207" i="5"/>
  <c r="O208" i="5"/>
  <c r="P206" i="5"/>
  <c r="P206" i="4"/>
  <c r="S205" i="4"/>
  <c r="R205" i="4"/>
  <c r="O208" i="4"/>
  <c r="M207" i="4"/>
  <c r="L207" i="4"/>
  <c r="L207" i="1"/>
  <c r="N208" i="1"/>
  <c r="O208" i="1"/>
  <c r="P207" i="1"/>
  <c r="Q207" i="1"/>
  <c r="M208" i="1"/>
  <c r="S206" i="1"/>
  <c r="R206" i="1"/>
  <c r="S206" i="5" l="1"/>
  <c r="R206" i="5"/>
  <c r="O209" i="5"/>
  <c r="M208" i="5"/>
  <c r="L208" i="5"/>
  <c r="Q208" i="5" s="1"/>
  <c r="P207" i="5"/>
  <c r="P207" i="4"/>
  <c r="S206" i="4"/>
  <c r="R206" i="4"/>
  <c r="M208" i="4"/>
  <c r="L208" i="4"/>
  <c r="O209" i="4"/>
  <c r="L208" i="1"/>
  <c r="N209" i="1"/>
  <c r="O209" i="1"/>
  <c r="P208" i="1"/>
  <c r="Q208" i="1"/>
  <c r="M209" i="1"/>
  <c r="S207" i="1"/>
  <c r="R207" i="1"/>
  <c r="S207" i="5" l="1"/>
  <c r="R207" i="5"/>
  <c r="P208" i="5"/>
  <c r="M209" i="5"/>
  <c r="O210" i="5"/>
  <c r="L209" i="5"/>
  <c r="Q209" i="5" s="1"/>
  <c r="S207" i="4"/>
  <c r="R207" i="4"/>
  <c r="M209" i="4"/>
  <c r="O210" i="4"/>
  <c r="L209" i="4"/>
  <c r="P208" i="4"/>
  <c r="L209" i="1"/>
  <c r="O210" i="1"/>
  <c r="N210" i="1"/>
  <c r="Q209" i="1"/>
  <c r="P209" i="1"/>
  <c r="M210" i="1"/>
  <c r="S208" i="1"/>
  <c r="R208" i="1"/>
  <c r="P209" i="5" l="1"/>
  <c r="L210" i="5"/>
  <c r="Q210" i="5" s="1"/>
  <c r="O211" i="5"/>
  <c r="M210" i="5"/>
  <c r="S208" i="5"/>
  <c r="R208" i="5"/>
  <c r="M210" i="4"/>
  <c r="L210" i="4"/>
  <c r="O211" i="4"/>
  <c r="R208" i="4"/>
  <c r="S208" i="4"/>
  <c r="P209" i="4"/>
  <c r="L210" i="1"/>
  <c r="N211" i="1"/>
  <c r="O211" i="1"/>
  <c r="Q210" i="1"/>
  <c r="P210" i="1"/>
  <c r="M211" i="1"/>
  <c r="R209" i="1"/>
  <c r="S209" i="1"/>
  <c r="P210" i="5" l="1"/>
  <c r="O212" i="5"/>
  <c r="L211" i="5"/>
  <c r="Q211" i="5" s="1"/>
  <c r="M211" i="5"/>
  <c r="S209" i="5"/>
  <c r="R209" i="5"/>
  <c r="R209" i="4"/>
  <c r="S209" i="4"/>
  <c r="P210" i="4"/>
  <c r="M211" i="4"/>
  <c r="L211" i="4"/>
  <c r="O212" i="4"/>
  <c r="L211" i="1"/>
  <c r="N212" i="1"/>
  <c r="M212" i="1" s="1"/>
  <c r="O212" i="1"/>
  <c r="R210" i="1"/>
  <c r="Q211" i="1"/>
  <c r="P211" i="1"/>
  <c r="S210" i="1"/>
  <c r="P211" i="5" l="1"/>
  <c r="L212" i="5"/>
  <c r="Q212" i="5" s="1"/>
  <c r="O213" i="5"/>
  <c r="M212" i="5"/>
  <c r="R210" i="5"/>
  <c r="S210" i="5"/>
  <c r="P211" i="4"/>
  <c r="S210" i="4"/>
  <c r="R210" i="4"/>
  <c r="O213" i="4"/>
  <c r="L212" i="4"/>
  <c r="M212" i="4"/>
  <c r="L212" i="1"/>
  <c r="O213" i="1"/>
  <c r="N213" i="1"/>
  <c r="S211" i="1"/>
  <c r="R211" i="1"/>
  <c r="Q212" i="1"/>
  <c r="P212" i="1"/>
  <c r="M213" i="1"/>
  <c r="M213" i="5" l="1"/>
  <c r="O214" i="5"/>
  <c r="L213" i="5"/>
  <c r="Q213" i="5" s="1"/>
  <c r="P212" i="5"/>
  <c r="R211" i="5"/>
  <c r="S211" i="5"/>
  <c r="M213" i="4"/>
  <c r="L213" i="4"/>
  <c r="O214" i="4"/>
  <c r="S211" i="4"/>
  <c r="R211" i="4"/>
  <c r="P212" i="4"/>
  <c r="L213" i="1"/>
  <c r="O214" i="1"/>
  <c r="N214" i="1"/>
  <c r="P213" i="1"/>
  <c r="Q213" i="1"/>
  <c r="R213" i="1" s="1"/>
  <c r="S212" i="1"/>
  <c r="R212" i="1"/>
  <c r="M214" i="1"/>
  <c r="S212" i="5" l="1"/>
  <c r="R212" i="5"/>
  <c r="P213" i="5"/>
  <c r="M214" i="5"/>
  <c r="L214" i="5"/>
  <c r="Q214" i="5" s="1"/>
  <c r="O215" i="5"/>
  <c r="R212" i="4"/>
  <c r="S212" i="4"/>
  <c r="P213" i="4"/>
  <c r="O215" i="4"/>
  <c r="M214" i="4"/>
  <c r="L214" i="4"/>
  <c r="L214" i="1"/>
  <c r="N215" i="1"/>
  <c r="O215" i="1"/>
  <c r="P214" i="1"/>
  <c r="Q214" i="1"/>
  <c r="M215" i="1"/>
  <c r="S213" i="1"/>
  <c r="M215" i="5" l="1"/>
  <c r="L215" i="5"/>
  <c r="Q215" i="5" s="1"/>
  <c r="O216" i="5"/>
  <c r="P214" i="5"/>
  <c r="S213" i="5"/>
  <c r="R213" i="5"/>
  <c r="L215" i="4"/>
  <c r="M215" i="4"/>
  <c r="O216" i="4"/>
  <c r="P214" i="4"/>
  <c r="R213" i="4"/>
  <c r="S213" i="4"/>
  <c r="L215" i="1"/>
  <c r="N216" i="1"/>
  <c r="O216" i="1"/>
  <c r="Q215" i="1"/>
  <c r="P215" i="1"/>
  <c r="M216" i="1"/>
  <c r="R214" i="1"/>
  <c r="S214" i="1"/>
  <c r="S214" i="5" l="1"/>
  <c r="R214" i="5"/>
  <c r="P215" i="5"/>
  <c r="M216" i="5"/>
  <c r="L216" i="5"/>
  <c r="Q216" i="5" s="1"/>
  <c r="O217" i="5"/>
  <c r="S214" i="4"/>
  <c r="R214" i="4"/>
  <c r="O217" i="4"/>
  <c r="M216" i="4"/>
  <c r="L216" i="4"/>
  <c r="P215" i="4"/>
  <c r="L216" i="1"/>
  <c r="Q216" i="1" s="1"/>
  <c r="N217" i="1"/>
  <c r="O217" i="1"/>
  <c r="S215" i="1"/>
  <c r="R215" i="1"/>
  <c r="M217" i="1"/>
  <c r="O218" i="5" l="1"/>
  <c r="L217" i="5"/>
  <c r="Q217" i="5" s="1"/>
  <c r="M217" i="5"/>
  <c r="P216" i="5"/>
  <c r="S215" i="5"/>
  <c r="R215" i="5"/>
  <c r="S215" i="4"/>
  <c r="R215" i="4"/>
  <c r="P216" i="4"/>
  <c r="O218" i="4"/>
  <c r="M217" i="4"/>
  <c r="L217" i="4"/>
  <c r="P216" i="1"/>
  <c r="S216" i="1" s="1"/>
  <c r="L217" i="1"/>
  <c r="Q217" i="1" s="1"/>
  <c r="N218" i="1"/>
  <c r="O218" i="1"/>
  <c r="M218" i="1"/>
  <c r="P217" i="1"/>
  <c r="R216" i="1"/>
  <c r="S216" i="5" l="1"/>
  <c r="R216" i="5"/>
  <c r="P217" i="5"/>
  <c r="M218" i="5"/>
  <c r="O219" i="5"/>
  <c r="L218" i="5"/>
  <c r="Q218" i="5" s="1"/>
  <c r="P217" i="4"/>
  <c r="M218" i="4"/>
  <c r="O219" i="4"/>
  <c r="L218" i="4"/>
  <c r="S216" i="4"/>
  <c r="R216" i="4"/>
  <c r="L218" i="1"/>
  <c r="N219" i="1"/>
  <c r="O219" i="1"/>
  <c r="S217" i="1"/>
  <c r="R217" i="1"/>
  <c r="Q218" i="1"/>
  <c r="P218" i="1"/>
  <c r="M219" i="1"/>
  <c r="M219" i="5" l="1"/>
  <c r="L219" i="5"/>
  <c r="Q219" i="5" s="1"/>
  <c r="O220" i="5"/>
  <c r="S217" i="5"/>
  <c r="R217" i="5"/>
  <c r="P218" i="5"/>
  <c r="P218" i="4"/>
  <c r="O220" i="4"/>
  <c r="M219" i="4"/>
  <c r="L219" i="4"/>
  <c r="S217" i="4"/>
  <c r="R217" i="4"/>
  <c r="L219" i="1"/>
  <c r="O220" i="1"/>
  <c r="N220" i="1"/>
  <c r="P219" i="1"/>
  <c r="Q219" i="1"/>
  <c r="M220" i="1"/>
  <c r="R218" i="1"/>
  <c r="S218" i="1"/>
  <c r="S218" i="5" l="1"/>
  <c r="R218" i="5"/>
  <c r="P219" i="5"/>
  <c r="O221" i="5"/>
  <c r="M220" i="5"/>
  <c r="L220" i="5"/>
  <c r="Q220" i="5" s="1"/>
  <c r="R218" i="4"/>
  <c r="S218" i="4"/>
  <c r="P219" i="4"/>
  <c r="M220" i="4"/>
  <c r="L220" i="4"/>
  <c r="O221" i="4"/>
  <c r="L220" i="1"/>
  <c r="O221" i="1"/>
  <c r="N221" i="1"/>
  <c r="P220" i="1"/>
  <c r="Q220" i="1"/>
  <c r="M221" i="1"/>
  <c r="S219" i="1"/>
  <c r="R219" i="1"/>
  <c r="P220" i="5" l="1"/>
  <c r="O222" i="5"/>
  <c r="M221" i="5"/>
  <c r="L221" i="5"/>
  <c r="Q221" i="5" s="1"/>
  <c r="R219" i="5"/>
  <c r="S219" i="5"/>
  <c r="R219" i="4"/>
  <c r="S219" i="4"/>
  <c r="P220" i="4"/>
  <c r="M221" i="4"/>
  <c r="L221" i="4"/>
  <c r="O222" i="4"/>
  <c r="L221" i="1"/>
  <c r="N222" i="1"/>
  <c r="O222" i="1"/>
  <c r="Q221" i="1"/>
  <c r="P221" i="1"/>
  <c r="M222" i="1"/>
  <c r="S220" i="1"/>
  <c r="R220" i="1"/>
  <c r="P221" i="5" l="1"/>
  <c r="O223" i="5"/>
  <c r="M222" i="5"/>
  <c r="L222" i="5"/>
  <c r="Q222" i="5" s="1"/>
  <c r="S220" i="5"/>
  <c r="R220" i="5"/>
  <c r="O223" i="4"/>
  <c r="M222" i="4"/>
  <c r="L222" i="4"/>
  <c r="P221" i="4"/>
  <c r="R220" i="4"/>
  <c r="S220" i="4"/>
  <c r="L222" i="1"/>
  <c r="N223" i="1"/>
  <c r="O223" i="1"/>
  <c r="Q222" i="1"/>
  <c r="P222" i="1"/>
  <c r="R221" i="1"/>
  <c r="S221" i="1"/>
  <c r="M223" i="1"/>
  <c r="P222" i="5" l="1"/>
  <c r="O224" i="5"/>
  <c r="M223" i="5"/>
  <c r="L223" i="5"/>
  <c r="Q223" i="5" s="1"/>
  <c r="S221" i="5"/>
  <c r="R221" i="5"/>
  <c r="S221" i="4"/>
  <c r="R221" i="4"/>
  <c r="P222" i="4"/>
  <c r="O224" i="4"/>
  <c r="L223" i="4"/>
  <c r="M223" i="4"/>
  <c r="L223" i="1"/>
  <c r="N224" i="1"/>
  <c r="O224" i="1"/>
  <c r="P223" i="1"/>
  <c r="Q223" i="1"/>
  <c r="M224" i="1"/>
  <c r="R222" i="1"/>
  <c r="S222" i="1"/>
  <c r="P223" i="5" l="1"/>
  <c r="M224" i="5"/>
  <c r="L224" i="5"/>
  <c r="Q224" i="5" s="1"/>
  <c r="O225" i="5"/>
  <c r="S222" i="5"/>
  <c r="R222" i="5"/>
  <c r="P223" i="4"/>
  <c r="L224" i="4"/>
  <c r="O225" i="4"/>
  <c r="M224" i="4"/>
  <c r="R222" i="4"/>
  <c r="S222" i="4"/>
  <c r="L224" i="1"/>
  <c r="N225" i="1"/>
  <c r="O225" i="1"/>
  <c r="P224" i="1"/>
  <c r="Q224" i="1"/>
  <c r="M225" i="1"/>
  <c r="R223" i="1"/>
  <c r="S223" i="1"/>
  <c r="P224" i="5" l="1"/>
  <c r="L225" i="5"/>
  <c r="Q225" i="5" s="1"/>
  <c r="O226" i="5"/>
  <c r="M225" i="5"/>
  <c r="S223" i="5"/>
  <c r="R223" i="5"/>
  <c r="L225" i="4"/>
  <c r="M225" i="4"/>
  <c r="O226" i="4"/>
  <c r="P224" i="4"/>
  <c r="S223" i="4"/>
  <c r="R223" i="4"/>
  <c r="L225" i="1"/>
  <c r="N226" i="1"/>
  <c r="O226" i="1"/>
  <c r="P225" i="1"/>
  <c r="Q225" i="1"/>
  <c r="M226" i="1"/>
  <c r="R224" i="1"/>
  <c r="S224" i="1"/>
  <c r="M226" i="5" l="1"/>
  <c r="L226" i="5"/>
  <c r="Q226" i="5" s="1"/>
  <c r="O227" i="5"/>
  <c r="P225" i="5"/>
  <c r="S224" i="5"/>
  <c r="R224" i="5"/>
  <c r="R224" i="4"/>
  <c r="S224" i="4"/>
  <c r="L226" i="4"/>
  <c r="M226" i="4"/>
  <c r="O227" i="4"/>
  <c r="P225" i="4"/>
  <c r="L226" i="1"/>
  <c r="N227" i="1"/>
  <c r="O227" i="1"/>
  <c r="P226" i="1"/>
  <c r="Q226" i="1"/>
  <c r="M227" i="1"/>
  <c r="R225" i="1"/>
  <c r="S225" i="1"/>
  <c r="P226" i="5" l="1"/>
  <c r="R225" i="5"/>
  <c r="S225" i="5"/>
  <c r="O228" i="5"/>
  <c r="L227" i="5"/>
  <c r="Q227" i="5" s="1"/>
  <c r="M227" i="5"/>
  <c r="S225" i="4"/>
  <c r="R225" i="4"/>
  <c r="P226" i="4"/>
  <c r="O228" i="4"/>
  <c r="M227" i="4"/>
  <c r="L227" i="4"/>
  <c r="L227" i="1"/>
  <c r="N228" i="1"/>
  <c r="O228" i="1"/>
  <c r="Q227" i="1"/>
  <c r="P227" i="1"/>
  <c r="M228" i="1"/>
  <c r="S226" i="1"/>
  <c r="R226" i="1"/>
  <c r="M228" i="5" l="1"/>
  <c r="L228" i="5"/>
  <c r="Q228" i="5" s="1"/>
  <c r="O229" i="5"/>
  <c r="P227" i="5"/>
  <c r="S226" i="5"/>
  <c r="R226" i="5"/>
  <c r="P227" i="4"/>
  <c r="M228" i="4"/>
  <c r="O229" i="4"/>
  <c r="L228" i="4"/>
  <c r="S226" i="4"/>
  <c r="R226" i="4"/>
  <c r="L228" i="1"/>
  <c r="N229" i="1"/>
  <c r="O229" i="1"/>
  <c r="Q228" i="1"/>
  <c r="P228" i="1"/>
  <c r="M229" i="1"/>
  <c r="R227" i="1"/>
  <c r="S227" i="1"/>
  <c r="S227" i="5" l="1"/>
  <c r="R227" i="5"/>
  <c r="M229" i="5"/>
  <c r="O230" i="5"/>
  <c r="L229" i="5"/>
  <c r="Q229" i="5" s="1"/>
  <c r="P228" i="5"/>
  <c r="P228" i="4"/>
  <c r="M229" i="4"/>
  <c r="L229" i="4"/>
  <c r="O230" i="4"/>
  <c r="S227" i="4"/>
  <c r="R227" i="4"/>
  <c r="L229" i="1"/>
  <c r="Q229" i="1" s="1"/>
  <c r="N230" i="1"/>
  <c r="O230" i="1"/>
  <c r="M230" i="1"/>
  <c r="R228" i="1"/>
  <c r="S228" i="1"/>
  <c r="P229" i="1" l="1"/>
  <c r="P229" i="5"/>
  <c r="R228" i="5"/>
  <c r="S228" i="5"/>
  <c r="M230" i="5"/>
  <c r="L230" i="5"/>
  <c r="Q230" i="5" s="1"/>
  <c r="O231" i="5"/>
  <c r="M230" i="4"/>
  <c r="L230" i="4"/>
  <c r="O231" i="4"/>
  <c r="S228" i="4"/>
  <c r="R228" i="4"/>
  <c r="P229" i="4"/>
  <c r="L230" i="1"/>
  <c r="P230" i="1" s="1"/>
  <c r="N231" i="1"/>
  <c r="O231" i="1"/>
  <c r="M231" i="1"/>
  <c r="Q230" i="1"/>
  <c r="S229" i="1"/>
  <c r="R229" i="1"/>
  <c r="L231" i="5" l="1"/>
  <c r="Q231" i="5" s="1"/>
  <c r="O232" i="5"/>
  <c r="M231" i="5"/>
  <c r="P230" i="5"/>
  <c r="S229" i="5"/>
  <c r="R229" i="5"/>
  <c r="S229" i="4"/>
  <c r="R229" i="4"/>
  <c r="P230" i="4"/>
  <c r="O232" i="4"/>
  <c r="M231" i="4"/>
  <c r="L231" i="4"/>
  <c r="L231" i="1"/>
  <c r="N232" i="1"/>
  <c r="O232" i="1"/>
  <c r="S230" i="1"/>
  <c r="R230" i="1"/>
  <c r="Q231" i="1"/>
  <c r="P231" i="1"/>
  <c r="M232" i="1"/>
  <c r="R230" i="5" l="1"/>
  <c r="S230" i="5"/>
  <c r="L232" i="5"/>
  <c r="Q232" i="5" s="1"/>
  <c r="M232" i="5"/>
  <c r="O233" i="5"/>
  <c r="P231" i="5"/>
  <c r="P231" i="4"/>
  <c r="O233" i="4"/>
  <c r="M232" i="4"/>
  <c r="L232" i="4"/>
  <c r="S230" i="4"/>
  <c r="R230" i="4"/>
  <c r="L232" i="1"/>
  <c r="O233" i="1"/>
  <c r="N233" i="1"/>
  <c r="M233" i="1"/>
  <c r="Q232" i="1"/>
  <c r="P232" i="1"/>
  <c r="R231" i="1"/>
  <c r="S231" i="1"/>
  <c r="R231" i="5" l="1"/>
  <c r="S231" i="5"/>
  <c r="L233" i="5"/>
  <c r="Q233" i="5" s="1"/>
  <c r="O234" i="5"/>
  <c r="M233" i="5"/>
  <c r="P232" i="5"/>
  <c r="P232" i="4"/>
  <c r="S231" i="4"/>
  <c r="R231" i="4"/>
  <c r="O234" i="4"/>
  <c r="M233" i="4"/>
  <c r="L233" i="4"/>
  <c r="L233" i="1"/>
  <c r="N234" i="1"/>
  <c r="O234" i="1"/>
  <c r="R232" i="1"/>
  <c r="S232" i="1"/>
  <c r="P233" i="1"/>
  <c r="Q233" i="1"/>
  <c r="M234" i="1"/>
  <c r="R232" i="5" l="1"/>
  <c r="S232" i="5"/>
  <c r="L234" i="5"/>
  <c r="Q234" i="5" s="1"/>
  <c r="O235" i="5"/>
  <c r="M234" i="5"/>
  <c r="P233" i="5"/>
  <c r="P233" i="4"/>
  <c r="O235" i="4"/>
  <c r="M234" i="4"/>
  <c r="L234" i="4"/>
  <c r="S232" i="4"/>
  <c r="R232" i="4"/>
  <c r="L234" i="1"/>
  <c r="N235" i="1"/>
  <c r="O235" i="1"/>
  <c r="Q234" i="1"/>
  <c r="P234" i="1"/>
  <c r="M235" i="1"/>
  <c r="S233" i="1"/>
  <c r="R233" i="1"/>
  <c r="S233" i="5" l="1"/>
  <c r="R233" i="5"/>
  <c r="M235" i="5"/>
  <c r="L235" i="5"/>
  <c r="Q235" i="5" s="1"/>
  <c r="O236" i="5"/>
  <c r="P234" i="5"/>
  <c r="P234" i="4"/>
  <c r="L235" i="4"/>
  <c r="O236" i="4"/>
  <c r="M235" i="4"/>
  <c r="R233" i="4"/>
  <c r="S233" i="4"/>
  <c r="L235" i="1"/>
  <c r="N236" i="1"/>
  <c r="O236" i="1"/>
  <c r="Q235" i="1"/>
  <c r="P235" i="1"/>
  <c r="M236" i="1"/>
  <c r="R234" i="1"/>
  <c r="S234" i="1"/>
  <c r="S234" i="5" l="1"/>
  <c r="R234" i="5"/>
  <c r="M236" i="5"/>
  <c r="L236" i="5"/>
  <c r="Q236" i="5" s="1"/>
  <c r="O237" i="5"/>
  <c r="P235" i="5"/>
  <c r="M236" i="4"/>
  <c r="L236" i="4"/>
  <c r="O237" i="4"/>
  <c r="P235" i="4"/>
  <c r="S234" i="4"/>
  <c r="R234" i="4"/>
  <c r="L236" i="1"/>
  <c r="N237" i="1"/>
  <c r="O237" i="1"/>
  <c r="Q236" i="1"/>
  <c r="P236" i="1"/>
  <c r="M237" i="1"/>
  <c r="S235" i="1"/>
  <c r="R235" i="1"/>
  <c r="P236" i="5" l="1"/>
  <c r="R235" i="5"/>
  <c r="S235" i="5"/>
  <c r="M237" i="5"/>
  <c r="O238" i="5"/>
  <c r="L237" i="5"/>
  <c r="Q237" i="5" s="1"/>
  <c r="S235" i="4"/>
  <c r="R235" i="4"/>
  <c r="O238" i="4"/>
  <c r="M237" i="4"/>
  <c r="L237" i="4"/>
  <c r="P236" i="4"/>
  <c r="L237" i="1"/>
  <c r="N238" i="1"/>
  <c r="O238" i="1"/>
  <c r="P237" i="1"/>
  <c r="Q237" i="1"/>
  <c r="M238" i="1"/>
  <c r="S236" i="1"/>
  <c r="R236" i="1"/>
  <c r="P237" i="5" l="1"/>
  <c r="M238" i="5"/>
  <c r="O239" i="5"/>
  <c r="L238" i="5"/>
  <c r="Q238" i="5" s="1"/>
  <c r="S236" i="5"/>
  <c r="R236" i="5"/>
  <c r="P237" i="4"/>
  <c r="S236" i="4"/>
  <c r="R236" i="4"/>
  <c r="M238" i="4"/>
  <c r="L238" i="4"/>
  <c r="O239" i="4"/>
  <c r="L238" i="1"/>
  <c r="N239" i="1"/>
  <c r="O239" i="1"/>
  <c r="P238" i="1"/>
  <c r="Q238" i="1"/>
  <c r="M239" i="1"/>
  <c r="R237" i="1"/>
  <c r="S237" i="1"/>
  <c r="M239" i="5" l="1"/>
  <c r="L239" i="5"/>
  <c r="Q239" i="5" s="1"/>
  <c r="O240" i="5"/>
  <c r="P238" i="5"/>
  <c r="S237" i="5"/>
  <c r="R237" i="5"/>
  <c r="P238" i="4"/>
  <c r="L239" i="4"/>
  <c r="O240" i="4"/>
  <c r="M239" i="4"/>
  <c r="S237" i="4"/>
  <c r="R237" i="4"/>
  <c r="L239" i="1"/>
  <c r="N240" i="1"/>
  <c r="O240" i="1"/>
  <c r="Q239" i="1"/>
  <c r="P239" i="1"/>
  <c r="M240" i="1"/>
  <c r="S238" i="1"/>
  <c r="R238" i="1"/>
  <c r="P239" i="5" l="1"/>
  <c r="R238" i="5"/>
  <c r="S238" i="5"/>
  <c r="O241" i="5"/>
  <c r="L240" i="5"/>
  <c r="Q240" i="5" s="1"/>
  <c r="M240" i="5"/>
  <c r="M240" i="4"/>
  <c r="L240" i="4"/>
  <c r="O241" i="4"/>
  <c r="P239" i="4"/>
  <c r="R238" i="4"/>
  <c r="S238" i="4"/>
  <c r="L240" i="1"/>
  <c r="N241" i="1"/>
  <c r="O241" i="1"/>
  <c r="Q240" i="1"/>
  <c r="P240" i="1"/>
  <c r="M241" i="1"/>
  <c r="R239" i="1"/>
  <c r="S239" i="1"/>
  <c r="O242" i="5" l="1"/>
  <c r="M241" i="5"/>
  <c r="L241" i="5"/>
  <c r="Q241" i="5" s="1"/>
  <c r="S239" i="5"/>
  <c r="R239" i="5"/>
  <c r="P240" i="5"/>
  <c r="P240" i="4"/>
  <c r="S239" i="4"/>
  <c r="R239" i="4"/>
  <c r="O242" i="4"/>
  <c r="N243" i="4" s="1"/>
  <c r="M241" i="4"/>
  <c r="L241" i="4"/>
  <c r="L241" i="1"/>
  <c r="N242" i="1"/>
  <c r="O242" i="1"/>
  <c r="Q241" i="1"/>
  <c r="P241" i="1"/>
  <c r="M242" i="1"/>
  <c r="S240" i="1"/>
  <c r="R240" i="1"/>
  <c r="R240" i="5" l="1"/>
  <c r="S240" i="5"/>
  <c r="P241" i="5"/>
  <c r="M242" i="5"/>
  <c r="O243" i="5"/>
  <c r="L242" i="5"/>
  <c r="S240" i="4"/>
  <c r="R240" i="4"/>
  <c r="P241" i="4"/>
  <c r="O243" i="4"/>
  <c r="N244" i="4" s="1"/>
  <c r="L242" i="4"/>
  <c r="M242" i="4"/>
  <c r="L242" i="1"/>
  <c r="O243" i="1"/>
  <c r="N243" i="1"/>
  <c r="M243" i="1" s="1"/>
  <c r="P242" i="1"/>
  <c r="S241" i="1"/>
  <c r="R241" i="1"/>
  <c r="O244" i="5" l="1"/>
  <c r="M243" i="5"/>
  <c r="L243" i="5"/>
  <c r="Q243" i="5" s="1"/>
  <c r="P242" i="5"/>
  <c r="S241" i="5"/>
  <c r="R241" i="5"/>
  <c r="P242" i="4"/>
  <c r="O244" i="4"/>
  <c r="N245" i="4" s="1"/>
  <c r="M243" i="4"/>
  <c r="L243" i="4"/>
  <c r="S241" i="4"/>
  <c r="R241" i="4"/>
  <c r="L243" i="1"/>
  <c r="N244" i="1"/>
  <c r="O244" i="1"/>
  <c r="P243" i="1"/>
  <c r="Q243" i="1"/>
  <c r="M244" i="1"/>
  <c r="R243" i="1" l="1"/>
  <c r="P243" i="5"/>
  <c r="M244" i="5"/>
  <c r="L244" i="5"/>
  <c r="Q244" i="5" s="1"/>
  <c r="O245" i="5"/>
  <c r="O245" i="4"/>
  <c r="N246" i="4" s="1"/>
  <c r="L244" i="4"/>
  <c r="M244" i="4"/>
  <c r="P243" i="4"/>
  <c r="L244" i="1"/>
  <c r="Q244" i="1" s="1"/>
  <c r="N245" i="1"/>
  <c r="O245" i="1"/>
  <c r="M245" i="1"/>
  <c r="S243" i="1"/>
  <c r="P244" i="1" l="1"/>
  <c r="M245" i="5"/>
  <c r="L245" i="5"/>
  <c r="Q245" i="5" s="1"/>
  <c r="O246" i="5"/>
  <c r="P244" i="5"/>
  <c r="S243" i="5"/>
  <c r="R243" i="5"/>
  <c r="L245" i="4"/>
  <c r="M245" i="4"/>
  <c r="O246" i="4"/>
  <c r="N247" i="4" s="1"/>
  <c r="S243" i="4"/>
  <c r="R243" i="4"/>
  <c r="P244" i="4"/>
  <c r="L245" i="1"/>
  <c r="P245" i="1" s="1"/>
  <c r="O246" i="1"/>
  <c r="N246" i="1"/>
  <c r="M246" i="1" s="1"/>
  <c r="Q245" i="1"/>
  <c r="R244" i="1"/>
  <c r="S244" i="1"/>
  <c r="S244" i="5" l="1"/>
  <c r="R244" i="5"/>
  <c r="M246" i="5"/>
  <c r="O247" i="5"/>
  <c r="L246" i="5"/>
  <c r="Q246" i="5" s="1"/>
  <c r="P245" i="5"/>
  <c r="R244" i="4"/>
  <c r="S244" i="4"/>
  <c r="L246" i="4"/>
  <c r="M246" i="4"/>
  <c r="O247" i="4"/>
  <c r="N248" i="4" s="1"/>
  <c r="P245" i="4"/>
  <c r="L246" i="1"/>
  <c r="N247" i="1"/>
  <c r="O247" i="1"/>
  <c r="P246" i="1"/>
  <c r="Q246" i="1"/>
  <c r="M247" i="1"/>
  <c r="Q242" i="1" s="1"/>
  <c r="R245" i="1"/>
  <c r="S245" i="1"/>
  <c r="P246" i="5" l="1"/>
  <c r="S245" i="5"/>
  <c r="R245" i="5"/>
  <c r="L247" i="5"/>
  <c r="Q247" i="5" s="1"/>
  <c r="M247" i="5"/>
  <c r="O248" i="5"/>
  <c r="S245" i="4"/>
  <c r="R245" i="4"/>
  <c r="O248" i="4"/>
  <c r="N249" i="4" s="1"/>
  <c r="M247" i="4"/>
  <c r="L247" i="4"/>
  <c r="P246" i="4"/>
  <c r="L247" i="1"/>
  <c r="N248" i="1"/>
  <c r="O248" i="1"/>
  <c r="R242" i="1"/>
  <c r="S242" i="1"/>
  <c r="P247" i="1"/>
  <c r="Q247" i="1"/>
  <c r="M248" i="1"/>
  <c r="S246" i="1"/>
  <c r="R246" i="1"/>
  <c r="O249" i="5" l="1"/>
  <c r="M248" i="5"/>
  <c r="L248" i="5"/>
  <c r="Q248" i="5" s="1"/>
  <c r="P247" i="5"/>
  <c r="R246" i="5"/>
  <c r="S246" i="5"/>
  <c r="S246" i="4"/>
  <c r="R246" i="4"/>
  <c r="O249" i="4"/>
  <c r="N250" i="4" s="1"/>
  <c r="M248" i="4"/>
  <c r="L248" i="4"/>
  <c r="P247" i="4"/>
  <c r="S242" i="4"/>
  <c r="R242" i="4"/>
  <c r="L248" i="1"/>
  <c r="P248" i="1" s="1"/>
  <c r="N249" i="1"/>
  <c r="O249" i="1"/>
  <c r="M249" i="1"/>
  <c r="R247" i="1"/>
  <c r="S247" i="1"/>
  <c r="Q248" i="1" l="1"/>
  <c r="P248" i="5"/>
  <c r="S247" i="5"/>
  <c r="R247" i="5"/>
  <c r="M249" i="5"/>
  <c r="O250" i="5"/>
  <c r="L249" i="5"/>
  <c r="Q249" i="5" s="1"/>
  <c r="S247" i="4"/>
  <c r="R247" i="4"/>
  <c r="P248" i="4"/>
  <c r="M249" i="4"/>
  <c r="L249" i="4"/>
  <c r="O250" i="4"/>
  <c r="N251" i="4" s="1"/>
  <c r="L249" i="1"/>
  <c r="N250" i="1"/>
  <c r="M250" i="1" s="1"/>
  <c r="O250" i="1"/>
  <c r="S248" i="1"/>
  <c r="R248" i="1"/>
  <c r="Q249" i="1"/>
  <c r="P249" i="1"/>
  <c r="P249" i="5" l="1"/>
  <c r="O251" i="5"/>
  <c r="M250" i="5"/>
  <c r="L250" i="5"/>
  <c r="Q250" i="5" s="1"/>
  <c r="S248" i="5"/>
  <c r="R248" i="5"/>
  <c r="P249" i="4"/>
  <c r="M250" i="4"/>
  <c r="L250" i="4"/>
  <c r="O251" i="4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S248" i="4"/>
  <c r="R248" i="4"/>
  <c r="L250" i="1"/>
  <c r="N251" i="1"/>
  <c r="O251" i="1"/>
  <c r="S249" i="1"/>
  <c r="R249" i="1"/>
  <c r="Q250" i="1"/>
  <c r="P250" i="1"/>
  <c r="M251" i="1"/>
  <c r="L251" i="5" l="1"/>
  <c r="Q251" i="5" s="1"/>
  <c r="O252" i="5"/>
  <c r="M251" i="5"/>
  <c r="P250" i="5"/>
  <c r="R249" i="5"/>
  <c r="S249" i="5"/>
  <c r="P250" i="4"/>
  <c r="M251" i="4"/>
  <c r="L251" i="4"/>
  <c r="O252" i="4"/>
  <c r="S249" i="4"/>
  <c r="R249" i="4"/>
  <c r="L251" i="1"/>
  <c r="N252" i="1"/>
  <c r="O252" i="1"/>
  <c r="P251" i="1"/>
  <c r="Q251" i="1"/>
  <c r="M252" i="1"/>
  <c r="S250" i="1"/>
  <c r="R250" i="1"/>
  <c r="L252" i="5" l="1"/>
  <c r="Q252" i="5" s="1"/>
  <c r="O253" i="5"/>
  <c r="M252" i="5"/>
  <c r="R250" i="5"/>
  <c r="S250" i="5"/>
  <c r="P251" i="5"/>
  <c r="P251" i="4"/>
  <c r="O253" i="4"/>
  <c r="M252" i="4"/>
  <c r="L252" i="4"/>
  <c r="S250" i="4"/>
  <c r="R250" i="4"/>
  <c r="L252" i="1"/>
  <c r="O253" i="1"/>
  <c r="N253" i="1"/>
  <c r="P252" i="1"/>
  <c r="Q252" i="1"/>
  <c r="M253" i="1"/>
  <c r="S251" i="1"/>
  <c r="R251" i="1"/>
  <c r="R251" i="5" l="1"/>
  <c r="S251" i="5"/>
  <c r="L253" i="5"/>
  <c r="Q253" i="5" s="1"/>
  <c r="M253" i="5"/>
  <c r="O254" i="5"/>
  <c r="P252" i="5"/>
  <c r="S251" i="4"/>
  <c r="R251" i="4"/>
  <c r="P252" i="4"/>
  <c r="L253" i="4"/>
  <c r="M253" i="4"/>
  <c r="O254" i="4"/>
  <c r="L253" i="1"/>
  <c r="N254" i="1"/>
  <c r="O254" i="1"/>
  <c r="Q253" i="1"/>
  <c r="P253" i="1"/>
  <c r="M254" i="1"/>
  <c r="S252" i="1"/>
  <c r="R252" i="1"/>
  <c r="O255" i="5" l="1"/>
  <c r="M254" i="5"/>
  <c r="L254" i="5"/>
  <c r="Q254" i="5" s="1"/>
  <c r="S252" i="5"/>
  <c r="R252" i="5"/>
  <c r="P253" i="5"/>
  <c r="O255" i="4"/>
  <c r="M254" i="4"/>
  <c r="L254" i="4"/>
  <c r="P253" i="4"/>
  <c r="S252" i="4"/>
  <c r="R252" i="4"/>
  <c r="L254" i="1"/>
  <c r="N255" i="1"/>
  <c r="O255" i="1"/>
  <c r="Q254" i="1"/>
  <c r="P254" i="1"/>
  <c r="M255" i="1"/>
  <c r="S253" i="1"/>
  <c r="R253" i="1"/>
  <c r="M255" i="5" l="1"/>
  <c r="L255" i="5"/>
  <c r="Q255" i="5" s="1"/>
  <c r="O256" i="5"/>
  <c r="S253" i="5"/>
  <c r="R253" i="5"/>
  <c r="P254" i="5"/>
  <c r="R253" i="4"/>
  <c r="S253" i="4"/>
  <c r="L255" i="4"/>
  <c r="M255" i="4"/>
  <c r="O256" i="4"/>
  <c r="P254" i="4"/>
  <c r="L255" i="1"/>
  <c r="O256" i="1"/>
  <c r="N256" i="1"/>
  <c r="P255" i="1"/>
  <c r="Q255" i="1"/>
  <c r="M256" i="1"/>
  <c r="R254" i="1"/>
  <c r="S254" i="1"/>
  <c r="S254" i="5" l="1"/>
  <c r="R254" i="5"/>
  <c r="P255" i="5"/>
  <c r="M256" i="5"/>
  <c r="O257" i="5"/>
  <c r="L256" i="5"/>
  <c r="Q256" i="5" s="1"/>
  <c r="R254" i="4"/>
  <c r="S254" i="4"/>
  <c r="L256" i="4"/>
  <c r="O257" i="4"/>
  <c r="M256" i="4"/>
  <c r="P255" i="4"/>
  <c r="L256" i="1"/>
  <c r="N257" i="1"/>
  <c r="O257" i="1"/>
  <c r="Q256" i="1"/>
  <c r="P256" i="1"/>
  <c r="M257" i="1"/>
  <c r="S255" i="1"/>
  <c r="R255" i="1"/>
  <c r="O258" i="5" l="1"/>
  <c r="M257" i="5"/>
  <c r="L257" i="5"/>
  <c r="Q257" i="5" s="1"/>
  <c r="P256" i="5"/>
  <c r="S255" i="5"/>
  <c r="R255" i="5"/>
  <c r="S255" i="4"/>
  <c r="R255" i="4"/>
  <c r="M257" i="4"/>
  <c r="L257" i="4"/>
  <c r="O258" i="4"/>
  <c r="P256" i="4"/>
  <c r="L257" i="1"/>
  <c r="N258" i="1"/>
  <c r="O258" i="1"/>
  <c r="S256" i="1"/>
  <c r="R256" i="1"/>
  <c r="P257" i="1"/>
  <c r="Q257" i="1"/>
  <c r="M258" i="1"/>
  <c r="P257" i="5" l="1"/>
  <c r="S256" i="5"/>
  <c r="R256" i="5"/>
  <c r="M258" i="5"/>
  <c r="O259" i="5"/>
  <c r="L258" i="5"/>
  <c r="Q258" i="5" s="1"/>
  <c r="S256" i="4"/>
  <c r="R256" i="4"/>
  <c r="M258" i="4"/>
  <c r="O259" i="4"/>
  <c r="L258" i="4"/>
  <c r="P257" i="4"/>
  <c r="L258" i="1"/>
  <c r="Q258" i="1" s="1"/>
  <c r="N259" i="1"/>
  <c r="O259" i="1"/>
  <c r="R257" i="1"/>
  <c r="S257" i="1"/>
  <c r="M259" i="1"/>
  <c r="P258" i="1" l="1"/>
  <c r="L259" i="5"/>
  <c r="Q259" i="5" s="1"/>
  <c r="O260" i="5"/>
  <c r="M259" i="5"/>
  <c r="P258" i="5"/>
  <c r="R257" i="5"/>
  <c r="S257" i="5"/>
  <c r="P258" i="4"/>
  <c r="S257" i="4"/>
  <c r="R257" i="4"/>
  <c r="M259" i="4"/>
  <c r="L259" i="4"/>
  <c r="O260" i="4"/>
  <c r="L259" i="1"/>
  <c r="N260" i="1"/>
  <c r="O260" i="1"/>
  <c r="Q259" i="1"/>
  <c r="P259" i="1"/>
  <c r="M260" i="1"/>
  <c r="R258" i="1"/>
  <c r="S258" i="1"/>
  <c r="S258" i="5" l="1"/>
  <c r="R258" i="5"/>
  <c r="O261" i="5"/>
  <c r="M260" i="5"/>
  <c r="L260" i="5"/>
  <c r="Q260" i="5" s="1"/>
  <c r="P259" i="5"/>
  <c r="M260" i="4"/>
  <c r="L260" i="4"/>
  <c r="O261" i="4"/>
  <c r="N262" i="4" s="1"/>
  <c r="P259" i="4"/>
  <c r="S258" i="4"/>
  <c r="R258" i="4"/>
  <c r="L260" i="1"/>
  <c r="O261" i="1"/>
  <c r="N261" i="1"/>
  <c r="Q260" i="1"/>
  <c r="P260" i="1"/>
  <c r="M261" i="1"/>
  <c r="S259" i="1"/>
  <c r="R259" i="1"/>
  <c r="S259" i="5" l="1"/>
  <c r="R259" i="5"/>
  <c r="P260" i="5"/>
  <c r="O262" i="5"/>
  <c r="L261" i="5"/>
  <c r="Q261" i="5" s="1"/>
  <c r="M261" i="5"/>
  <c r="S259" i="4"/>
  <c r="R259" i="4"/>
  <c r="P260" i="4"/>
  <c r="O262" i="4"/>
  <c r="N263" i="4" s="1"/>
  <c r="M261" i="4"/>
  <c r="L261" i="4"/>
  <c r="L261" i="1"/>
  <c r="N262" i="1"/>
  <c r="O262" i="1"/>
  <c r="P261" i="1"/>
  <c r="M262" i="1"/>
  <c r="S260" i="1"/>
  <c r="R260" i="1"/>
  <c r="P261" i="5" l="1"/>
  <c r="O263" i="5"/>
  <c r="M262" i="5"/>
  <c r="L262" i="5"/>
  <c r="Q262" i="5" s="1"/>
  <c r="S260" i="5"/>
  <c r="R260" i="5"/>
  <c r="P261" i="4"/>
  <c r="M262" i="4"/>
  <c r="L262" i="4"/>
  <c r="O263" i="4"/>
  <c r="N264" i="4" s="1"/>
  <c r="S260" i="4"/>
  <c r="R260" i="4"/>
  <c r="L262" i="1"/>
  <c r="N263" i="1"/>
  <c r="O263" i="1"/>
  <c r="P262" i="1"/>
  <c r="Q262" i="1"/>
  <c r="M263" i="1"/>
  <c r="P262" i="5" l="1"/>
  <c r="O264" i="5"/>
  <c r="M263" i="5"/>
  <c r="L263" i="5"/>
  <c r="Q263" i="5" s="1"/>
  <c r="P262" i="4"/>
  <c r="O264" i="4"/>
  <c r="N265" i="4" s="1"/>
  <c r="M263" i="4"/>
  <c r="L263" i="4"/>
  <c r="L263" i="1"/>
  <c r="N264" i="1"/>
  <c r="M264" i="1" s="1"/>
  <c r="O264" i="1"/>
  <c r="Q263" i="1"/>
  <c r="P263" i="1"/>
  <c r="R262" i="1"/>
  <c r="S262" i="1"/>
  <c r="M264" i="5" l="1"/>
  <c r="L264" i="5"/>
  <c r="Q264" i="5" s="1"/>
  <c r="O265" i="5"/>
  <c r="P263" i="5"/>
  <c r="R262" i="5"/>
  <c r="S262" i="5"/>
  <c r="O265" i="4"/>
  <c r="N266" i="4" s="1"/>
  <c r="L264" i="4"/>
  <c r="M264" i="4"/>
  <c r="S262" i="4"/>
  <c r="R262" i="4"/>
  <c r="P263" i="4"/>
  <c r="L264" i="1"/>
  <c r="N265" i="1"/>
  <c r="O265" i="1"/>
  <c r="P264" i="1"/>
  <c r="Q264" i="1"/>
  <c r="R264" i="1" s="1"/>
  <c r="M265" i="1"/>
  <c r="S263" i="1"/>
  <c r="R263" i="1"/>
  <c r="S263" i="5" l="1"/>
  <c r="R263" i="5"/>
  <c r="P264" i="5"/>
  <c r="M265" i="5"/>
  <c r="O266" i="5"/>
  <c r="L265" i="5"/>
  <c r="Q265" i="5" s="1"/>
  <c r="S263" i="4"/>
  <c r="R263" i="4"/>
  <c r="P264" i="4"/>
  <c r="M265" i="4"/>
  <c r="L265" i="4"/>
  <c r="O266" i="4"/>
  <c r="N267" i="4" s="1"/>
  <c r="L265" i="1"/>
  <c r="N266" i="1"/>
  <c r="M266" i="1" s="1"/>
  <c r="Q261" i="1" s="1"/>
  <c r="O266" i="1"/>
  <c r="Q265" i="1"/>
  <c r="P265" i="1"/>
  <c r="S264" i="1"/>
  <c r="P265" i="5" l="1"/>
  <c r="L266" i="5"/>
  <c r="Q266" i="5" s="1"/>
  <c r="M266" i="5"/>
  <c r="O267" i="5"/>
  <c r="S264" i="5"/>
  <c r="R264" i="5"/>
  <c r="P265" i="4"/>
  <c r="L266" i="4"/>
  <c r="O267" i="4"/>
  <c r="N268" i="4" s="1"/>
  <c r="M266" i="4"/>
  <c r="R264" i="4"/>
  <c r="S264" i="4"/>
  <c r="L266" i="1"/>
  <c r="N267" i="1"/>
  <c r="M267" i="1" s="1"/>
  <c r="O267" i="1"/>
  <c r="S261" i="1"/>
  <c r="R261" i="1"/>
  <c r="R265" i="1"/>
  <c r="Q266" i="1"/>
  <c r="P266" i="1"/>
  <c r="S265" i="1"/>
  <c r="S261" i="5" l="1"/>
  <c r="R261" i="5"/>
  <c r="M267" i="5"/>
  <c r="O268" i="5"/>
  <c r="L267" i="5"/>
  <c r="Q267" i="5" s="1"/>
  <c r="P266" i="5"/>
  <c r="R265" i="5"/>
  <c r="S265" i="5"/>
  <c r="S261" i="4"/>
  <c r="R261" i="4"/>
  <c r="S265" i="4"/>
  <c r="R265" i="4"/>
  <c r="O268" i="4"/>
  <c r="N269" i="4" s="1"/>
  <c r="L267" i="4"/>
  <c r="M267" i="4"/>
  <c r="P266" i="4"/>
  <c r="L267" i="1"/>
  <c r="Q267" i="1" s="1"/>
  <c r="N268" i="1"/>
  <c r="M268" i="1" s="1"/>
  <c r="O268" i="1"/>
  <c r="S266" i="1"/>
  <c r="R266" i="1"/>
  <c r="P267" i="1" l="1"/>
  <c r="P267" i="5"/>
  <c r="S266" i="5"/>
  <c r="R266" i="5"/>
  <c r="M268" i="5"/>
  <c r="O269" i="5"/>
  <c r="L268" i="5"/>
  <c r="Q268" i="5" s="1"/>
  <c r="O269" i="4"/>
  <c r="N270" i="4" s="1"/>
  <c r="M268" i="4"/>
  <c r="L268" i="4"/>
  <c r="S266" i="4"/>
  <c r="R266" i="4"/>
  <c r="P267" i="4"/>
  <c r="L268" i="1"/>
  <c r="Q268" i="1" s="1"/>
  <c r="N269" i="1"/>
  <c r="O269" i="1"/>
  <c r="M269" i="1"/>
  <c r="R267" i="1"/>
  <c r="S267" i="1"/>
  <c r="P268" i="1" l="1"/>
  <c r="P268" i="5"/>
  <c r="S267" i="5"/>
  <c r="R267" i="5"/>
  <c r="O270" i="5"/>
  <c r="M269" i="5"/>
  <c r="L269" i="5"/>
  <c r="Q269" i="5" s="1"/>
  <c r="P268" i="4"/>
  <c r="S267" i="4"/>
  <c r="R267" i="4"/>
  <c r="M269" i="4"/>
  <c r="L269" i="4"/>
  <c r="O270" i="4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L269" i="1"/>
  <c r="N270" i="1"/>
  <c r="O270" i="1"/>
  <c r="Q269" i="1"/>
  <c r="P269" i="1"/>
  <c r="M270" i="1"/>
  <c r="S268" i="1"/>
  <c r="R268" i="1"/>
  <c r="M270" i="5" l="1"/>
  <c r="L270" i="5"/>
  <c r="Q270" i="5" s="1"/>
  <c r="O271" i="5"/>
  <c r="R268" i="5"/>
  <c r="S268" i="5"/>
  <c r="P269" i="5"/>
  <c r="M270" i="4"/>
  <c r="L270" i="4"/>
  <c r="O271" i="4"/>
  <c r="P269" i="4"/>
  <c r="S268" i="4"/>
  <c r="R268" i="4"/>
  <c r="L270" i="1"/>
  <c r="N271" i="1"/>
  <c r="O271" i="1"/>
  <c r="Q270" i="1"/>
  <c r="P270" i="1"/>
  <c r="M271" i="1"/>
  <c r="R269" i="1"/>
  <c r="S269" i="1"/>
  <c r="R269" i="5" l="1"/>
  <c r="S269" i="5"/>
  <c r="M271" i="5"/>
  <c r="L271" i="5"/>
  <c r="Q271" i="5" s="1"/>
  <c r="O272" i="5"/>
  <c r="P270" i="5"/>
  <c r="R269" i="4"/>
  <c r="S269" i="4"/>
  <c r="P270" i="4"/>
  <c r="L271" i="4"/>
  <c r="M271" i="4"/>
  <c r="O272" i="4"/>
  <c r="L271" i="1"/>
  <c r="N272" i="1"/>
  <c r="O272" i="1"/>
  <c r="P271" i="1"/>
  <c r="Q271" i="1"/>
  <c r="M272" i="1"/>
  <c r="R270" i="1"/>
  <c r="S270" i="1"/>
  <c r="R270" i="5" l="1"/>
  <c r="S270" i="5"/>
  <c r="P271" i="5"/>
  <c r="L272" i="5"/>
  <c r="Q272" i="5" s="1"/>
  <c r="M272" i="5"/>
  <c r="O273" i="5"/>
  <c r="P271" i="4"/>
  <c r="L272" i="4"/>
  <c r="O273" i="4"/>
  <c r="M272" i="4"/>
  <c r="S270" i="4"/>
  <c r="R270" i="4"/>
  <c r="L272" i="1"/>
  <c r="O273" i="1"/>
  <c r="N273" i="1"/>
  <c r="Q272" i="1"/>
  <c r="P272" i="1"/>
  <c r="M273" i="1"/>
  <c r="S271" i="1"/>
  <c r="R271" i="1"/>
  <c r="L273" i="5" l="1"/>
  <c r="Q273" i="5" s="1"/>
  <c r="M273" i="5"/>
  <c r="O274" i="5"/>
  <c r="P272" i="5"/>
  <c r="R271" i="5"/>
  <c r="S271" i="5"/>
  <c r="O274" i="4"/>
  <c r="L273" i="4"/>
  <c r="M273" i="4"/>
  <c r="S271" i="4"/>
  <c r="R271" i="4"/>
  <c r="P272" i="4"/>
  <c r="L273" i="1"/>
  <c r="N274" i="1"/>
  <c r="O274" i="1"/>
  <c r="Q273" i="1"/>
  <c r="P273" i="1"/>
  <c r="M274" i="1"/>
  <c r="S272" i="1"/>
  <c r="R272" i="1"/>
  <c r="S272" i="5" l="1"/>
  <c r="R272" i="5"/>
  <c r="M274" i="5"/>
  <c r="L274" i="5"/>
  <c r="Q274" i="5" s="1"/>
  <c r="O275" i="5"/>
  <c r="P273" i="5"/>
  <c r="S272" i="4"/>
  <c r="R272" i="4"/>
  <c r="O275" i="4"/>
  <c r="M274" i="4"/>
  <c r="L274" i="4"/>
  <c r="P273" i="4"/>
  <c r="L274" i="1"/>
  <c r="N275" i="1"/>
  <c r="O275" i="1"/>
  <c r="P274" i="1"/>
  <c r="Q274" i="1"/>
  <c r="M275" i="1"/>
  <c r="R273" i="1"/>
  <c r="S273" i="1"/>
  <c r="M275" i="5" l="1"/>
  <c r="L275" i="5"/>
  <c r="Q275" i="5" s="1"/>
  <c r="O276" i="5"/>
  <c r="S273" i="5"/>
  <c r="R273" i="5"/>
  <c r="P274" i="5"/>
  <c r="P274" i="4"/>
  <c r="R273" i="4"/>
  <c r="S273" i="4"/>
  <c r="L275" i="4"/>
  <c r="M275" i="4"/>
  <c r="O276" i="4"/>
  <c r="L275" i="1"/>
  <c r="O276" i="1"/>
  <c r="N276" i="1"/>
  <c r="P275" i="1"/>
  <c r="Q275" i="1"/>
  <c r="M276" i="1"/>
  <c r="R274" i="1"/>
  <c r="S274" i="1"/>
  <c r="S274" i="5" l="1"/>
  <c r="R274" i="5"/>
  <c r="M276" i="5"/>
  <c r="L276" i="5"/>
  <c r="Q276" i="5" s="1"/>
  <c r="O277" i="5"/>
  <c r="P275" i="5"/>
  <c r="L276" i="4"/>
  <c r="M276" i="4"/>
  <c r="O277" i="4"/>
  <c r="P275" i="4"/>
  <c r="R274" i="4"/>
  <c r="S274" i="4"/>
  <c r="L276" i="1"/>
  <c r="N277" i="1"/>
  <c r="O277" i="1"/>
  <c r="Q276" i="1"/>
  <c r="P276" i="1"/>
  <c r="M277" i="1"/>
  <c r="R275" i="1"/>
  <c r="S275" i="1"/>
  <c r="R275" i="5" l="1"/>
  <c r="S275" i="5"/>
  <c r="P276" i="5"/>
  <c r="M277" i="5"/>
  <c r="O278" i="5"/>
  <c r="L277" i="5"/>
  <c r="Q277" i="5" s="1"/>
  <c r="S275" i="4"/>
  <c r="R275" i="4"/>
  <c r="M277" i="4"/>
  <c r="O278" i="4"/>
  <c r="L277" i="4"/>
  <c r="P276" i="4"/>
  <c r="L277" i="1"/>
  <c r="N278" i="1"/>
  <c r="O278" i="1"/>
  <c r="Q277" i="1"/>
  <c r="P277" i="1"/>
  <c r="M278" i="1"/>
  <c r="R276" i="1"/>
  <c r="S276" i="1"/>
  <c r="M278" i="5" l="1"/>
  <c r="L278" i="5"/>
  <c r="Q278" i="5" s="1"/>
  <c r="O279" i="5"/>
  <c r="P277" i="5"/>
  <c r="S276" i="5"/>
  <c r="R276" i="5"/>
  <c r="P277" i="4"/>
  <c r="S276" i="4"/>
  <c r="R276" i="4"/>
  <c r="M278" i="4"/>
  <c r="O279" i="4"/>
  <c r="L278" i="4"/>
  <c r="L278" i="1"/>
  <c r="O279" i="1"/>
  <c r="N279" i="1"/>
  <c r="Q278" i="1"/>
  <c r="P278" i="1"/>
  <c r="M279" i="1"/>
  <c r="R277" i="1"/>
  <c r="S277" i="1"/>
  <c r="S277" i="5" l="1"/>
  <c r="R277" i="5"/>
  <c r="P278" i="5"/>
  <c r="M279" i="5"/>
  <c r="L279" i="5"/>
  <c r="Q279" i="5" s="1"/>
  <c r="O280" i="5"/>
  <c r="S277" i="4"/>
  <c r="R277" i="4"/>
  <c r="P278" i="4"/>
  <c r="M279" i="4"/>
  <c r="O280" i="4"/>
  <c r="L279" i="4"/>
  <c r="L279" i="1"/>
  <c r="N280" i="1"/>
  <c r="O280" i="1"/>
  <c r="S278" i="1"/>
  <c r="P279" i="1"/>
  <c r="Q279" i="1"/>
  <c r="M280" i="1"/>
  <c r="R278" i="1"/>
  <c r="P279" i="5" l="1"/>
  <c r="O281" i="5"/>
  <c r="M280" i="5"/>
  <c r="L280" i="5"/>
  <c r="Q280" i="5" s="1"/>
  <c r="S278" i="5"/>
  <c r="R278" i="5"/>
  <c r="O281" i="4"/>
  <c r="M280" i="4"/>
  <c r="L280" i="4"/>
  <c r="P279" i="4"/>
  <c r="S278" i="4"/>
  <c r="R278" i="4"/>
  <c r="L280" i="1"/>
  <c r="O281" i="1"/>
  <c r="N281" i="1"/>
  <c r="Q280" i="1"/>
  <c r="P280" i="1"/>
  <c r="R279" i="1"/>
  <c r="S279" i="1"/>
  <c r="M281" i="1"/>
  <c r="P280" i="5" l="1"/>
  <c r="S279" i="5"/>
  <c r="R279" i="5"/>
  <c r="O282" i="5"/>
  <c r="M281" i="5"/>
  <c r="L281" i="5"/>
  <c r="Q281" i="5" s="1"/>
  <c r="S279" i="4"/>
  <c r="R279" i="4"/>
  <c r="P280" i="4"/>
  <c r="O282" i="4"/>
  <c r="M281" i="4"/>
  <c r="L281" i="4"/>
  <c r="L281" i="1"/>
  <c r="N282" i="1"/>
  <c r="O282" i="1"/>
  <c r="P281" i="1"/>
  <c r="Q281" i="1"/>
  <c r="M282" i="1"/>
  <c r="R280" i="1"/>
  <c r="S280" i="1"/>
  <c r="M282" i="5" l="1"/>
  <c r="O283" i="5"/>
  <c r="L282" i="5"/>
  <c r="Q282" i="5" s="1"/>
  <c r="P281" i="5"/>
  <c r="R280" i="5"/>
  <c r="S280" i="5"/>
  <c r="P281" i="4"/>
  <c r="M282" i="4"/>
  <c r="O283" i="4"/>
  <c r="L282" i="4"/>
  <c r="S280" i="4"/>
  <c r="R280" i="4"/>
  <c r="L282" i="1"/>
  <c r="N283" i="1"/>
  <c r="O283" i="1"/>
  <c r="Q282" i="1"/>
  <c r="P282" i="1"/>
  <c r="M283" i="1"/>
  <c r="S281" i="1"/>
  <c r="R281" i="1"/>
  <c r="S281" i="5" l="1"/>
  <c r="R281" i="5"/>
  <c r="O284" i="5"/>
  <c r="M283" i="5"/>
  <c r="L283" i="5"/>
  <c r="Q283" i="5" s="1"/>
  <c r="P282" i="5"/>
  <c r="O284" i="4"/>
  <c r="M283" i="4"/>
  <c r="L283" i="4"/>
  <c r="R281" i="4"/>
  <c r="S281" i="4"/>
  <c r="P282" i="4"/>
  <c r="L283" i="1"/>
  <c r="N284" i="1"/>
  <c r="O284" i="1"/>
  <c r="S282" i="1"/>
  <c r="R282" i="1"/>
  <c r="Q283" i="1"/>
  <c r="P283" i="1"/>
  <c r="M284" i="1"/>
  <c r="P283" i="5" l="1"/>
  <c r="S282" i="5"/>
  <c r="R282" i="5"/>
  <c r="M284" i="5"/>
  <c r="L284" i="5"/>
  <c r="Q284" i="5" s="1"/>
  <c r="O285" i="5"/>
  <c r="S282" i="4"/>
  <c r="R282" i="4"/>
  <c r="O285" i="4"/>
  <c r="M284" i="4"/>
  <c r="L284" i="4"/>
  <c r="P283" i="4"/>
  <c r="L284" i="1"/>
  <c r="N285" i="1"/>
  <c r="O285" i="1"/>
  <c r="Q284" i="1"/>
  <c r="P284" i="1"/>
  <c r="M285" i="1"/>
  <c r="R283" i="1"/>
  <c r="S283" i="1"/>
  <c r="R283" i="5" l="1"/>
  <c r="S283" i="5"/>
  <c r="P284" i="5"/>
  <c r="L285" i="5"/>
  <c r="Q285" i="5" s="1"/>
  <c r="M285" i="5"/>
  <c r="O286" i="5"/>
  <c r="O286" i="4"/>
  <c r="M285" i="4"/>
  <c r="L285" i="4"/>
  <c r="S283" i="4"/>
  <c r="R283" i="4"/>
  <c r="P284" i="4"/>
  <c r="L285" i="1"/>
  <c r="Q285" i="1" s="1"/>
  <c r="O286" i="1"/>
  <c r="N286" i="1"/>
  <c r="P285" i="1"/>
  <c r="M286" i="1"/>
  <c r="R284" i="1"/>
  <c r="S284" i="1"/>
  <c r="P285" i="5" l="1"/>
  <c r="M286" i="5"/>
  <c r="L286" i="5"/>
  <c r="Q286" i="5" s="1"/>
  <c r="O287" i="5"/>
  <c r="R284" i="5"/>
  <c r="S284" i="5"/>
  <c r="P285" i="4"/>
  <c r="L286" i="4"/>
  <c r="M286" i="4"/>
  <c r="O287" i="4"/>
  <c r="R284" i="4"/>
  <c r="S284" i="4"/>
  <c r="L286" i="1"/>
  <c r="O287" i="1"/>
  <c r="N287" i="1"/>
  <c r="Q286" i="1"/>
  <c r="P286" i="1"/>
  <c r="M287" i="1"/>
  <c r="R285" i="1"/>
  <c r="S285" i="1"/>
  <c r="M287" i="5" l="1"/>
  <c r="L287" i="5"/>
  <c r="Q287" i="5" s="1"/>
  <c r="O288" i="5"/>
  <c r="P286" i="5"/>
  <c r="S285" i="5"/>
  <c r="R285" i="5"/>
  <c r="O288" i="4"/>
  <c r="M287" i="4"/>
  <c r="L287" i="4"/>
  <c r="S285" i="4"/>
  <c r="R285" i="4"/>
  <c r="P286" i="4"/>
  <c r="L287" i="1"/>
  <c r="N288" i="1"/>
  <c r="O288" i="1"/>
  <c r="P287" i="1"/>
  <c r="Q287" i="1"/>
  <c r="M288" i="1"/>
  <c r="S286" i="1"/>
  <c r="R286" i="1"/>
  <c r="P287" i="5" l="1"/>
  <c r="S286" i="5"/>
  <c r="R286" i="5"/>
  <c r="O289" i="5"/>
  <c r="L288" i="5"/>
  <c r="Q288" i="5" s="1"/>
  <c r="M288" i="5"/>
  <c r="P287" i="4"/>
  <c r="S286" i="4"/>
  <c r="R286" i="4"/>
  <c r="M288" i="4"/>
  <c r="L288" i="4"/>
  <c r="O289" i="4"/>
  <c r="L288" i="1"/>
  <c r="N289" i="1"/>
  <c r="O289" i="1"/>
  <c r="Q288" i="1"/>
  <c r="P288" i="1"/>
  <c r="M289" i="1"/>
  <c r="S287" i="1"/>
  <c r="R287" i="1"/>
  <c r="P288" i="5" l="1"/>
  <c r="S287" i="5"/>
  <c r="R287" i="5"/>
  <c r="O290" i="5"/>
  <c r="M289" i="5"/>
  <c r="L289" i="5"/>
  <c r="Q289" i="5" s="1"/>
  <c r="P288" i="4"/>
  <c r="M289" i="4"/>
  <c r="O290" i="4"/>
  <c r="L289" i="4"/>
  <c r="S287" i="4"/>
  <c r="R287" i="4"/>
  <c r="L289" i="1"/>
  <c r="N290" i="1"/>
  <c r="O290" i="1"/>
  <c r="S288" i="1"/>
  <c r="R288" i="1"/>
  <c r="Q289" i="1"/>
  <c r="P289" i="1"/>
  <c r="M290" i="1"/>
  <c r="M290" i="5" l="1"/>
  <c r="O291" i="5"/>
  <c r="L290" i="5"/>
  <c r="Q290" i="5" s="1"/>
  <c r="S288" i="5"/>
  <c r="R288" i="5"/>
  <c r="P289" i="5"/>
  <c r="M290" i="4"/>
  <c r="L290" i="4"/>
  <c r="O291" i="4"/>
  <c r="P289" i="4"/>
  <c r="S288" i="4"/>
  <c r="R288" i="4"/>
  <c r="L290" i="1"/>
  <c r="Q290" i="1" s="1"/>
  <c r="N291" i="1"/>
  <c r="O291" i="1"/>
  <c r="P290" i="1"/>
  <c r="M291" i="1"/>
  <c r="R289" i="1"/>
  <c r="S289" i="1"/>
  <c r="S289" i="5" l="1"/>
  <c r="R289" i="5"/>
  <c r="P290" i="5"/>
  <c r="L291" i="5"/>
  <c r="Q291" i="5" s="1"/>
  <c r="M291" i="5"/>
  <c r="O292" i="5"/>
  <c r="P290" i="4"/>
  <c r="S289" i="4"/>
  <c r="R289" i="4"/>
  <c r="O292" i="4"/>
  <c r="M291" i="4"/>
  <c r="L291" i="4"/>
  <c r="L291" i="1"/>
  <c r="O292" i="1"/>
  <c r="N292" i="1"/>
  <c r="P291" i="1"/>
  <c r="Q291" i="1"/>
  <c r="M292" i="1"/>
  <c r="R290" i="1"/>
  <c r="S290" i="1"/>
  <c r="L292" i="5" l="1"/>
  <c r="Q292" i="5" s="1"/>
  <c r="M292" i="5"/>
  <c r="O293" i="5"/>
  <c r="P291" i="5"/>
  <c r="R290" i="5"/>
  <c r="S290" i="5"/>
  <c r="M292" i="4"/>
  <c r="L292" i="4"/>
  <c r="O293" i="4"/>
  <c r="S290" i="4"/>
  <c r="R290" i="4"/>
  <c r="P291" i="4"/>
  <c r="L292" i="1"/>
  <c r="N293" i="1"/>
  <c r="O293" i="1"/>
  <c r="Q292" i="1"/>
  <c r="P292" i="1"/>
  <c r="M293" i="1"/>
  <c r="S291" i="1"/>
  <c r="R291" i="1"/>
  <c r="L293" i="5" l="1"/>
  <c r="Q293" i="5" s="1"/>
  <c r="M293" i="5"/>
  <c r="O294" i="5"/>
  <c r="R291" i="5"/>
  <c r="S291" i="5"/>
  <c r="P292" i="5"/>
  <c r="O294" i="4"/>
  <c r="L293" i="4"/>
  <c r="M293" i="4"/>
  <c r="S291" i="4"/>
  <c r="R291" i="4"/>
  <c r="P292" i="4"/>
  <c r="L293" i="1"/>
  <c r="N294" i="1"/>
  <c r="O294" i="1"/>
  <c r="R292" i="1"/>
  <c r="P293" i="1"/>
  <c r="Q293" i="1"/>
  <c r="M294" i="1"/>
  <c r="S292" i="1"/>
  <c r="O295" i="5" l="1"/>
  <c r="M294" i="5"/>
  <c r="L294" i="5"/>
  <c r="Q294" i="5" s="1"/>
  <c r="S292" i="5"/>
  <c r="R292" i="5"/>
  <c r="P293" i="5"/>
  <c r="O295" i="4"/>
  <c r="M294" i="4"/>
  <c r="L294" i="4"/>
  <c r="S292" i="4"/>
  <c r="R292" i="4"/>
  <c r="P293" i="4"/>
  <c r="L294" i="1"/>
  <c r="O295" i="1"/>
  <c r="N295" i="1"/>
  <c r="Q294" i="1"/>
  <c r="P294" i="1"/>
  <c r="M295" i="1"/>
  <c r="R293" i="1"/>
  <c r="S293" i="1"/>
  <c r="S293" i="5" l="1"/>
  <c r="R293" i="5"/>
  <c r="P294" i="5"/>
  <c r="M295" i="5"/>
  <c r="L295" i="5"/>
  <c r="Q295" i="5" s="1"/>
  <c r="O296" i="5"/>
  <c r="L295" i="4"/>
  <c r="M295" i="4"/>
  <c r="O296" i="4"/>
  <c r="R293" i="4"/>
  <c r="S293" i="4"/>
  <c r="P294" i="4"/>
  <c r="L295" i="1"/>
  <c r="N296" i="1"/>
  <c r="O296" i="1"/>
  <c r="Q295" i="1"/>
  <c r="P295" i="1"/>
  <c r="M296" i="1"/>
  <c r="R294" i="1"/>
  <c r="S294" i="1"/>
  <c r="M296" i="5" l="1"/>
  <c r="O297" i="5"/>
  <c r="L296" i="5"/>
  <c r="Q296" i="5" s="1"/>
  <c r="P295" i="5"/>
  <c r="S294" i="5"/>
  <c r="R294" i="5"/>
  <c r="R294" i="4"/>
  <c r="S294" i="4"/>
  <c r="L296" i="4"/>
  <c r="M296" i="4"/>
  <c r="O297" i="4"/>
  <c r="P295" i="4"/>
  <c r="L296" i="1"/>
  <c r="N297" i="1"/>
  <c r="O297" i="1"/>
  <c r="Q296" i="1"/>
  <c r="P296" i="1"/>
  <c r="M297" i="1"/>
  <c r="S295" i="1"/>
  <c r="R295" i="1"/>
  <c r="S295" i="5" l="1"/>
  <c r="R295" i="5"/>
  <c r="P296" i="5"/>
  <c r="O298" i="5"/>
  <c r="M297" i="5"/>
  <c r="L297" i="5"/>
  <c r="Q297" i="5" s="1"/>
  <c r="S295" i="4"/>
  <c r="R295" i="4"/>
  <c r="M297" i="4"/>
  <c r="L297" i="4"/>
  <c r="O298" i="4"/>
  <c r="P296" i="4"/>
  <c r="L297" i="1"/>
  <c r="N298" i="1"/>
  <c r="O298" i="1"/>
  <c r="P297" i="1"/>
  <c r="Q297" i="1"/>
  <c r="M298" i="1"/>
  <c r="S296" i="1"/>
  <c r="R296" i="1"/>
  <c r="M298" i="5" l="1"/>
  <c r="L298" i="5"/>
  <c r="Q298" i="5" s="1"/>
  <c r="O299" i="5"/>
  <c r="P297" i="5"/>
  <c r="S296" i="5"/>
  <c r="R296" i="5"/>
  <c r="M298" i="4"/>
  <c r="L298" i="4"/>
  <c r="O299" i="4"/>
  <c r="S296" i="4"/>
  <c r="R296" i="4"/>
  <c r="P297" i="4"/>
  <c r="L298" i="1"/>
  <c r="N299" i="1"/>
  <c r="O299" i="1"/>
  <c r="Q298" i="1"/>
  <c r="P298" i="1"/>
  <c r="M299" i="1"/>
  <c r="R297" i="1"/>
  <c r="S297" i="1"/>
  <c r="P298" i="5" l="1"/>
  <c r="R297" i="5"/>
  <c r="S297" i="5"/>
  <c r="M299" i="5"/>
  <c r="O300" i="5"/>
  <c r="L299" i="5"/>
  <c r="Q299" i="5" s="1"/>
  <c r="S297" i="4"/>
  <c r="R297" i="4"/>
  <c r="P298" i="4"/>
  <c r="M299" i="4"/>
  <c r="O300" i="4"/>
  <c r="L299" i="4"/>
  <c r="L299" i="1"/>
  <c r="Q299" i="1" s="1"/>
  <c r="N300" i="1"/>
  <c r="O300" i="1"/>
  <c r="P299" i="1"/>
  <c r="M300" i="1"/>
  <c r="R298" i="1"/>
  <c r="S298" i="1"/>
  <c r="P299" i="5" l="1"/>
  <c r="O301" i="5"/>
  <c r="L300" i="5"/>
  <c r="Q300" i="5" s="1"/>
  <c r="M300" i="5"/>
  <c r="S298" i="5"/>
  <c r="R298" i="5"/>
  <c r="M300" i="4"/>
  <c r="L300" i="4"/>
  <c r="O301" i="4"/>
  <c r="P299" i="4"/>
  <c r="S298" i="4"/>
  <c r="R298" i="4"/>
  <c r="L300" i="1"/>
  <c r="N301" i="1"/>
  <c r="O301" i="1"/>
  <c r="P300" i="1"/>
  <c r="Q300" i="1"/>
  <c r="M301" i="1"/>
  <c r="S299" i="1"/>
  <c r="R299" i="1"/>
  <c r="P300" i="5" l="1"/>
  <c r="M301" i="5"/>
  <c r="O302" i="5"/>
  <c r="L301" i="5"/>
  <c r="Q301" i="5" s="1"/>
  <c r="S299" i="5"/>
  <c r="R299" i="5"/>
  <c r="P300" i="4"/>
  <c r="S299" i="4"/>
  <c r="R299" i="4"/>
  <c r="O302" i="4"/>
  <c r="N303" i="4" s="1"/>
  <c r="M301" i="4"/>
  <c r="L301" i="4"/>
  <c r="L301" i="1"/>
  <c r="O302" i="1"/>
  <c r="N302" i="1"/>
  <c r="P301" i="1"/>
  <c r="Q301" i="1"/>
  <c r="M302" i="1"/>
  <c r="R300" i="1"/>
  <c r="S300" i="1"/>
  <c r="P301" i="5" l="1"/>
  <c r="L302" i="5"/>
  <c r="Q302" i="5" s="1"/>
  <c r="O303" i="5"/>
  <c r="M302" i="5"/>
  <c r="R300" i="5"/>
  <c r="S300" i="5"/>
  <c r="S300" i="4"/>
  <c r="R300" i="4"/>
  <c r="P301" i="4"/>
  <c r="M302" i="4"/>
  <c r="L302" i="4"/>
  <c r="O303" i="4"/>
  <c r="N304" i="4" s="1"/>
  <c r="L302" i="1"/>
  <c r="N303" i="1"/>
  <c r="O303" i="1"/>
  <c r="P302" i="1"/>
  <c r="M303" i="1"/>
  <c r="S301" i="1"/>
  <c r="R301" i="1"/>
  <c r="O304" i="5" l="1"/>
  <c r="M303" i="5"/>
  <c r="L303" i="5"/>
  <c r="Q303" i="5" s="1"/>
  <c r="S301" i="5"/>
  <c r="R301" i="5"/>
  <c r="P302" i="5"/>
  <c r="O304" i="4"/>
  <c r="N305" i="4" s="1"/>
  <c r="M303" i="4"/>
  <c r="L303" i="4"/>
  <c r="P302" i="4"/>
  <c r="S301" i="4"/>
  <c r="R301" i="4"/>
  <c r="L303" i="1"/>
  <c r="O304" i="1"/>
  <c r="N304" i="1"/>
  <c r="Q303" i="1"/>
  <c r="P303" i="1"/>
  <c r="M304" i="1"/>
  <c r="P303" i="5" l="1"/>
  <c r="O305" i="5"/>
  <c r="L304" i="5"/>
  <c r="Q304" i="5" s="1"/>
  <c r="M304" i="5"/>
  <c r="P303" i="4"/>
  <c r="O305" i="4"/>
  <c r="N306" i="4" s="1"/>
  <c r="M304" i="4"/>
  <c r="L304" i="4"/>
  <c r="L304" i="1"/>
  <c r="N305" i="1"/>
  <c r="O305" i="1"/>
  <c r="S303" i="1"/>
  <c r="P304" i="1"/>
  <c r="Q304" i="1"/>
  <c r="M305" i="1"/>
  <c r="R303" i="1"/>
  <c r="P304" i="5" l="1"/>
  <c r="O306" i="5"/>
  <c r="L305" i="5"/>
  <c r="Q305" i="5" s="1"/>
  <c r="M305" i="5"/>
  <c r="R303" i="5"/>
  <c r="S303" i="5"/>
  <c r="P304" i="4"/>
  <c r="O306" i="4"/>
  <c r="N307" i="4" s="1"/>
  <c r="M305" i="4"/>
  <c r="L305" i="4"/>
  <c r="S303" i="4"/>
  <c r="R303" i="4"/>
  <c r="L305" i="1"/>
  <c r="N306" i="1"/>
  <c r="O306" i="1"/>
  <c r="P305" i="1"/>
  <c r="Q305" i="1"/>
  <c r="M306" i="1"/>
  <c r="R304" i="1"/>
  <c r="S304" i="1"/>
  <c r="P305" i="5" l="1"/>
  <c r="O307" i="5"/>
  <c r="L306" i="5"/>
  <c r="Q306" i="5" s="1"/>
  <c r="M306" i="5"/>
  <c r="S304" i="5"/>
  <c r="R304" i="5"/>
  <c r="P305" i="4"/>
  <c r="L306" i="4"/>
  <c r="O307" i="4"/>
  <c r="N308" i="4" s="1"/>
  <c r="M306" i="4"/>
  <c r="R304" i="4"/>
  <c r="S304" i="4"/>
  <c r="L306" i="1"/>
  <c r="O307" i="1"/>
  <c r="N307" i="1"/>
  <c r="P306" i="1"/>
  <c r="Q306" i="1"/>
  <c r="M307" i="1"/>
  <c r="Q302" i="1" s="1"/>
  <c r="R305" i="1"/>
  <c r="S305" i="1"/>
  <c r="P306" i="5" l="1"/>
  <c r="M307" i="5"/>
  <c r="L307" i="5"/>
  <c r="Q307" i="5" s="1"/>
  <c r="O308" i="5"/>
  <c r="S305" i="5"/>
  <c r="R305" i="5"/>
  <c r="O308" i="4"/>
  <c r="N309" i="4" s="1"/>
  <c r="L307" i="4"/>
  <c r="M307" i="4"/>
  <c r="P306" i="4"/>
  <c r="S305" i="4"/>
  <c r="R305" i="4"/>
  <c r="L307" i="1"/>
  <c r="N308" i="1"/>
  <c r="O308" i="1"/>
  <c r="R302" i="1"/>
  <c r="S302" i="1"/>
  <c r="P307" i="1"/>
  <c r="Q307" i="1"/>
  <c r="M308" i="1"/>
  <c r="S306" i="1"/>
  <c r="R306" i="1"/>
  <c r="O309" i="5" l="1"/>
  <c r="M308" i="5"/>
  <c r="L308" i="5"/>
  <c r="Q308" i="5" s="1"/>
  <c r="P307" i="5"/>
  <c r="R306" i="5"/>
  <c r="S306" i="5"/>
  <c r="R302" i="5"/>
  <c r="S302" i="5"/>
  <c r="S302" i="4"/>
  <c r="R302" i="4"/>
  <c r="O309" i="4"/>
  <c r="N310" i="4" s="1"/>
  <c r="M308" i="4"/>
  <c r="L308" i="4"/>
  <c r="R306" i="4"/>
  <c r="S306" i="4"/>
  <c r="P307" i="4"/>
  <c r="L308" i="1"/>
  <c r="P308" i="1" s="1"/>
  <c r="O309" i="1"/>
  <c r="N309" i="1"/>
  <c r="M309" i="1" s="1"/>
  <c r="R307" i="1"/>
  <c r="S307" i="1"/>
  <c r="Q308" i="1" l="1"/>
  <c r="P308" i="5"/>
  <c r="S307" i="5"/>
  <c r="R307" i="5"/>
  <c r="M309" i="5"/>
  <c r="L309" i="5"/>
  <c r="Q309" i="5" s="1"/>
  <c r="O310" i="5"/>
  <c r="M309" i="4"/>
  <c r="O310" i="4"/>
  <c r="N311" i="4" s="1"/>
  <c r="L309" i="4"/>
  <c r="S307" i="4"/>
  <c r="R307" i="4"/>
  <c r="P308" i="4"/>
  <c r="L309" i="1"/>
  <c r="P309" i="1" s="1"/>
  <c r="O310" i="1"/>
  <c r="N310" i="1"/>
  <c r="M310" i="1"/>
  <c r="R308" i="1"/>
  <c r="S308" i="1"/>
  <c r="Q309" i="1" l="1"/>
  <c r="L310" i="5"/>
  <c r="Q310" i="5" s="1"/>
  <c r="M310" i="5"/>
  <c r="O311" i="5"/>
  <c r="P309" i="5"/>
  <c r="R308" i="5"/>
  <c r="S308" i="5"/>
  <c r="R308" i="4"/>
  <c r="S308" i="4"/>
  <c r="P309" i="4"/>
  <c r="M310" i="4"/>
  <c r="O311" i="4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L310" i="4"/>
  <c r="L310" i="1"/>
  <c r="P310" i="1" s="1"/>
  <c r="O311" i="1"/>
  <c r="N311" i="1"/>
  <c r="M311" i="1"/>
  <c r="R309" i="1"/>
  <c r="S309" i="1"/>
  <c r="Q310" i="1" l="1"/>
  <c r="R309" i="5"/>
  <c r="S309" i="5"/>
  <c r="O312" i="5"/>
  <c r="M311" i="5"/>
  <c r="L311" i="5"/>
  <c r="Q311" i="5" s="1"/>
  <c r="P310" i="5"/>
  <c r="M311" i="4"/>
  <c r="O312" i="4"/>
  <c r="L311" i="4"/>
  <c r="P310" i="4"/>
  <c r="R309" i="4"/>
  <c r="S309" i="4"/>
  <c r="L311" i="1"/>
  <c r="N312" i="1"/>
  <c r="M312" i="1" s="1"/>
  <c r="O312" i="1"/>
  <c r="P311" i="1"/>
  <c r="Q311" i="1"/>
  <c r="S310" i="1"/>
  <c r="R310" i="1"/>
  <c r="R310" i="5" l="1"/>
  <c r="S310" i="5"/>
  <c r="P311" i="5"/>
  <c r="L312" i="5"/>
  <c r="Q312" i="5" s="1"/>
  <c r="M312" i="5"/>
  <c r="O313" i="5"/>
  <c r="R310" i="4"/>
  <c r="S310" i="4"/>
  <c r="P311" i="4"/>
  <c r="L312" i="4"/>
  <c r="O313" i="4"/>
  <c r="M312" i="4"/>
  <c r="L312" i="1"/>
  <c r="N313" i="1"/>
  <c r="O313" i="1"/>
  <c r="P312" i="1"/>
  <c r="Q312" i="1"/>
  <c r="M313" i="1"/>
  <c r="S311" i="1"/>
  <c r="R311" i="1"/>
  <c r="R311" i="5" l="1"/>
  <c r="S311" i="5"/>
  <c r="L313" i="5"/>
  <c r="Q313" i="5" s="1"/>
  <c r="O314" i="5"/>
  <c r="M313" i="5"/>
  <c r="P312" i="5"/>
  <c r="M313" i="4"/>
  <c r="L313" i="4"/>
  <c r="O314" i="4"/>
  <c r="P312" i="4"/>
  <c r="S311" i="4"/>
  <c r="R311" i="4"/>
  <c r="L313" i="1"/>
  <c r="N314" i="1"/>
  <c r="O314" i="1"/>
  <c r="M314" i="1"/>
  <c r="P313" i="1"/>
  <c r="Q313" i="1"/>
  <c r="S312" i="1"/>
  <c r="R312" i="1"/>
  <c r="S312" i="5" l="1"/>
  <c r="R312" i="5"/>
  <c r="M314" i="5"/>
  <c r="O315" i="5"/>
  <c r="L314" i="5"/>
  <c r="Q314" i="5" s="1"/>
  <c r="P313" i="5"/>
  <c r="P313" i="4"/>
  <c r="S312" i="4"/>
  <c r="R312" i="4"/>
  <c r="O315" i="4"/>
  <c r="M314" i="4"/>
  <c r="L314" i="4"/>
  <c r="L314" i="1"/>
  <c r="O315" i="1"/>
  <c r="N315" i="1"/>
  <c r="R313" i="1"/>
  <c r="S313" i="1"/>
  <c r="Q314" i="1"/>
  <c r="P314" i="1"/>
  <c r="M315" i="1"/>
  <c r="P314" i="5" l="1"/>
  <c r="S313" i="5"/>
  <c r="R313" i="5"/>
  <c r="M315" i="5"/>
  <c r="L315" i="5"/>
  <c r="Q315" i="5" s="1"/>
  <c r="O316" i="5"/>
  <c r="M315" i="4"/>
  <c r="L315" i="4"/>
  <c r="O316" i="4"/>
  <c r="P314" i="4"/>
  <c r="S313" i="4"/>
  <c r="R313" i="4"/>
  <c r="L315" i="1"/>
  <c r="O316" i="1"/>
  <c r="N316" i="1"/>
  <c r="S314" i="1"/>
  <c r="R314" i="1"/>
  <c r="P315" i="1"/>
  <c r="Q315" i="1"/>
  <c r="M316" i="1"/>
  <c r="P315" i="5" l="1"/>
  <c r="S314" i="5"/>
  <c r="R314" i="5"/>
  <c r="M316" i="5"/>
  <c r="O317" i="5"/>
  <c r="L316" i="5"/>
  <c r="Q316" i="5" s="1"/>
  <c r="P315" i="4"/>
  <c r="R314" i="4"/>
  <c r="S314" i="4"/>
  <c r="L316" i="4"/>
  <c r="O317" i="4"/>
  <c r="M316" i="4"/>
  <c r="L316" i="1"/>
  <c r="N317" i="1"/>
  <c r="O317" i="1"/>
  <c r="Q316" i="1"/>
  <c r="P316" i="1"/>
  <c r="M317" i="1"/>
  <c r="R315" i="1"/>
  <c r="S315" i="1"/>
  <c r="P316" i="5" l="1"/>
  <c r="O318" i="5"/>
  <c r="M317" i="5"/>
  <c r="L317" i="5"/>
  <c r="Q317" i="5" s="1"/>
  <c r="S315" i="5"/>
  <c r="R315" i="5"/>
  <c r="R315" i="4"/>
  <c r="S315" i="4"/>
  <c r="O318" i="4"/>
  <c r="M317" i="4"/>
  <c r="L317" i="4"/>
  <c r="P316" i="4"/>
  <c r="L317" i="1"/>
  <c r="N318" i="1"/>
  <c r="O318" i="1"/>
  <c r="Q317" i="1"/>
  <c r="P317" i="1"/>
  <c r="M318" i="1"/>
  <c r="R316" i="1"/>
  <c r="S316" i="1"/>
  <c r="S316" i="5" l="1"/>
  <c r="R316" i="5"/>
  <c r="P317" i="5"/>
  <c r="M318" i="5"/>
  <c r="L318" i="5"/>
  <c r="Q318" i="5" s="1"/>
  <c r="O319" i="5"/>
  <c r="S316" i="4"/>
  <c r="R316" i="4"/>
  <c r="P317" i="4"/>
  <c r="M318" i="4"/>
  <c r="L318" i="4"/>
  <c r="O319" i="4"/>
  <c r="L318" i="1"/>
  <c r="N319" i="1"/>
  <c r="O319" i="1"/>
  <c r="R317" i="1"/>
  <c r="S317" i="1"/>
  <c r="P318" i="1"/>
  <c r="Q318" i="1"/>
  <c r="M319" i="1"/>
  <c r="P318" i="5" l="1"/>
  <c r="M319" i="5"/>
  <c r="Q242" i="5" s="1"/>
  <c r="O320" i="5"/>
  <c r="L319" i="5"/>
  <c r="Q319" i="5" s="1"/>
  <c r="S317" i="5"/>
  <c r="R317" i="5"/>
  <c r="M319" i="4"/>
  <c r="L319" i="4"/>
  <c r="O320" i="4"/>
  <c r="P318" i="4"/>
  <c r="S317" i="4"/>
  <c r="R317" i="4"/>
  <c r="L319" i="1"/>
  <c r="N320" i="1"/>
  <c r="M320" i="1" s="1"/>
  <c r="O320" i="1"/>
  <c r="P319" i="1"/>
  <c r="Q319" i="1"/>
  <c r="S318" i="1"/>
  <c r="R318" i="1"/>
  <c r="R242" i="5" l="1"/>
  <c r="S242" i="5"/>
  <c r="P319" i="5"/>
  <c r="O321" i="5"/>
  <c r="L320" i="5"/>
  <c r="Q320" i="5" s="1"/>
  <c r="M320" i="5"/>
  <c r="S318" i="5"/>
  <c r="R318" i="5"/>
  <c r="P319" i="4"/>
  <c r="S318" i="4"/>
  <c r="R318" i="4"/>
  <c r="O321" i="4"/>
  <c r="M320" i="4"/>
  <c r="L320" i="4"/>
  <c r="L320" i="1"/>
  <c r="P320" i="1" s="1"/>
  <c r="O321" i="1"/>
  <c r="N321" i="1"/>
  <c r="M321" i="1" s="1"/>
  <c r="Q320" i="1"/>
  <c r="S319" i="1"/>
  <c r="R319" i="1"/>
  <c r="S320" i="1" l="1"/>
  <c r="P320" i="5"/>
  <c r="M321" i="5"/>
  <c r="O322" i="5"/>
  <c r="L321" i="5"/>
  <c r="Q321" i="5" s="1"/>
  <c r="S319" i="5"/>
  <c r="R319" i="5"/>
  <c r="M321" i="4"/>
  <c r="O322" i="4"/>
  <c r="L321" i="4"/>
  <c r="P320" i="4"/>
  <c r="S319" i="4"/>
  <c r="R319" i="4"/>
  <c r="L321" i="1"/>
  <c r="N322" i="1"/>
  <c r="O322" i="1"/>
  <c r="Q321" i="1"/>
  <c r="P321" i="1"/>
  <c r="M322" i="1"/>
  <c r="R320" i="1"/>
  <c r="O323" i="5" l="1"/>
  <c r="L322" i="5"/>
  <c r="Q322" i="5" s="1"/>
  <c r="M322" i="5"/>
  <c r="P321" i="5"/>
  <c r="S320" i="5"/>
  <c r="R320" i="5"/>
  <c r="S320" i="4"/>
  <c r="R320" i="4"/>
  <c r="M322" i="4"/>
  <c r="L322" i="4"/>
  <c r="O323" i="4"/>
  <c r="P321" i="4"/>
  <c r="L322" i="1"/>
  <c r="O323" i="1"/>
  <c r="N323" i="1"/>
  <c r="P322" i="1"/>
  <c r="Q322" i="1"/>
  <c r="M323" i="1"/>
  <c r="S321" i="1"/>
  <c r="R321" i="1"/>
  <c r="S321" i="5" l="1"/>
  <c r="R321" i="5"/>
  <c r="O324" i="5"/>
  <c r="L323" i="5"/>
  <c r="Q323" i="5" s="1"/>
  <c r="M323" i="5"/>
  <c r="P322" i="5"/>
  <c r="S321" i="4"/>
  <c r="R321" i="4"/>
  <c r="O324" i="4"/>
  <c r="M323" i="4"/>
  <c r="L323" i="4"/>
  <c r="P322" i="4"/>
  <c r="L323" i="1"/>
  <c r="N324" i="1"/>
  <c r="O324" i="1"/>
  <c r="Q323" i="1"/>
  <c r="P323" i="1"/>
  <c r="M324" i="1"/>
  <c r="S322" i="1"/>
  <c r="R322" i="1"/>
  <c r="S322" i="5" l="1"/>
  <c r="R322" i="5"/>
  <c r="P323" i="5"/>
  <c r="O325" i="5"/>
  <c r="M324" i="5"/>
  <c r="L324" i="5"/>
  <c r="Q324" i="5" s="1"/>
  <c r="P323" i="4"/>
  <c r="R322" i="4"/>
  <c r="S322" i="4"/>
  <c r="L324" i="4"/>
  <c r="O325" i="4"/>
  <c r="M324" i="4"/>
  <c r="L324" i="1"/>
  <c r="N325" i="1"/>
  <c r="O325" i="1"/>
  <c r="P324" i="1"/>
  <c r="Q324" i="1"/>
  <c r="M325" i="1"/>
  <c r="S323" i="1"/>
  <c r="R323" i="1"/>
  <c r="P324" i="5" l="1"/>
  <c r="O326" i="5"/>
  <c r="M325" i="5"/>
  <c r="L325" i="5"/>
  <c r="Q325" i="5" s="1"/>
  <c r="R323" i="5"/>
  <c r="S323" i="5"/>
  <c r="P324" i="4"/>
  <c r="R323" i="4"/>
  <c r="S323" i="4"/>
  <c r="O326" i="4"/>
  <c r="M325" i="4"/>
  <c r="L325" i="4"/>
  <c r="L325" i="1"/>
  <c r="N326" i="1"/>
  <c r="O326" i="1"/>
  <c r="P325" i="1"/>
  <c r="Q325" i="1"/>
  <c r="M326" i="1"/>
  <c r="R324" i="1"/>
  <c r="S324" i="1"/>
  <c r="P325" i="5" l="1"/>
  <c r="O327" i="5"/>
  <c r="M326" i="5"/>
  <c r="L326" i="5"/>
  <c r="Q326" i="5" s="1"/>
  <c r="S324" i="5"/>
  <c r="R324" i="5"/>
  <c r="L326" i="4"/>
  <c r="O327" i="4"/>
  <c r="M326" i="4"/>
  <c r="P325" i="4"/>
  <c r="R324" i="4"/>
  <c r="S324" i="4"/>
  <c r="L326" i="1"/>
  <c r="N327" i="1"/>
  <c r="O327" i="1"/>
  <c r="Q326" i="1"/>
  <c r="P326" i="1"/>
  <c r="M327" i="1"/>
  <c r="S325" i="1"/>
  <c r="R325" i="1"/>
  <c r="P326" i="5" l="1"/>
  <c r="M327" i="5"/>
  <c r="L327" i="5"/>
  <c r="Q327" i="5" s="1"/>
  <c r="O328" i="5"/>
  <c r="S325" i="5"/>
  <c r="R325" i="5"/>
  <c r="S325" i="4"/>
  <c r="R325" i="4"/>
  <c r="M327" i="4"/>
  <c r="L327" i="4"/>
  <c r="O328" i="4"/>
  <c r="P326" i="4"/>
  <c r="L327" i="1"/>
  <c r="Q327" i="1" s="1"/>
  <c r="N328" i="1"/>
  <c r="O328" i="1"/>
  <c r="M328" i="1"/>
  <c r="R326" i="1"/>
  <c r="S326" i="1"/>
  <c r="P327" i="1" l="1"/>
  <c r="M328" i="5"/>
  <c r="O329" i="5"/>
  <c r="L328" i="5"/>
  <c r="Q328" i="5" s="1"/>
  <c r="P327" i="5"/>
  <c r="R326" i="5"/>
  <c r="S326" i="5"/>
  <c r="L328" i="4"/>
  <c r="O329" i="4"/>
  <c r="M328" i="4"/>
  <c r="S326" i="4"/>
  <c r="R326" i="4"/>
  <c r="P327" i="4"/>
  <c r="L328" i="1"/>
  <c r="P328" i="1" s="1"/>
  <c r="N329" i="1"/>
  <c r="M329" i="1" s="1"/>
  <c r="O329" i="1"/>
  <c r="R327" i="1"/>
  <c r="S327" i="1"/>
  <c r="Q328" i="1" l="1"/>
  <c r="P328" i="5"/>
  <c r="R327" i="5"/>
  <c r="S327" i="5"/>
  <c r="M329" i="5"/>
  <c r="L329" i="5"/>
  <c r="Q329" i="5" s="1"/>
  <c r="O330" i="5"/>
  <c r="S327" i="4"/>
  <c r="R327" i="4"/>
  <c r="M329" i="4"/>
  <c r="O330" i="4"/>
  <c r="L329" i="4"/>
  <c r="P328" i="4"/>
  <c r="L329" i="1"/>
  <c r="N330" i="1"/>
  <c r="O330" i="1"/>
  <c r="M330" i="1"/>
  <c r="Q329" i="1"/>
  <c r="P329" i="1"/>
  <c r="S328" i="1"/>
  <c r="R328" i="1"/>
  <c r="L330" i="5" l="1"/>
  <c r="Q330" i="5" s="1"/>
  <c r="M330" i="5"/>
  <c r="O331" i="5"/>
  <c r="S328" i="5"/>
  <c r="R328" i="5"/>
  <c r="P329" i="5"/>
  <c r="S328" i="4"/>
  <c r="R328" i="4"/>
  <c r="P329" i="4"/>
  <c r="M330" i="4"/>
  <c r="L330" i="4"/>
  <c r="O331" i="4"/>
  <c r="L330" i="1"/>
  <c r="N331" i="1"/>
  <c r="O331" i="1"/>
  <c r="R329" i="1"/>
  <c r="S329" i="1"/>
  <c r="Q330" i="1"/>
  <c r="P330" i="1"/>
  <c r="M331" i="1"/>
  <c r="S329" i="5" l="1"/>
  <c r="R329" i="5"/>
  <c r="M331" i="5"/>
  <c r="L331" i="5"/>
  <c r="Q331" i="5" s="1"/>
  <c r="O332" i="5"/>
  <c r="P330" i="5"/>
  <c r="P330" i="4"/>
  <c r="O332" i="4"/>
  <c r="M331" i="4"/>
  <c r="L331" i="4"/>
  <c r="S329" i="4"/>
  <c r="R329" i="4"/>
  <c r="L331" i="1"/>
  <c r="O332" i="1"/>
  <c r="N332" i="1"/>
  <c r="M332" i="1"/>
  <c r="Q331" i="1"/>
  <c r="P331" i="1"/>
  <c r="R330" i="1"/>
  <c r="S330" i="1"/>
  <c r="R330" i="5" l="1"/>
  <c r="S330" i="5"/>
  <c r="L332" i="5"/>
  <c r="Q332" i="5" s="1"/>
  <c r="M332" i="5"/>
  <c r="O333" i="5"/>
  <c r="P331" i="5"/>
  <c r="P331" i="4"/>
  <c r="R330" i="4"/>
  <c r="S330" i="4"/>
  <c r="L332" i="4"/>
  <c r="O333" i="4"/>
  <c r="M332" i="4"/>
  <c r="L332" i="1"/>
  <c r="N333" i="1"/>
  <c r="O333" i="1"/>
  <c r="R331" i="1"/>
  <c r="S331" i="1"/>
  <c r="Q332" i="1"/>
  <c r="P332" i="1"/>
  <c r="M333" i="1"/>
  <c r="P332" i="5" l="1"/>
  <c r="R331" i="5"/>
  <c r="S331" i="5"/>
  <c r="L333" i="5"/>
  <c r="Q333" i="5" s="1"/>
  <c r="O334" i="5"/>
  <c r="M333" i="5"/>
  <c r="S331" i="4"/>
  <c r="R331" i="4"/>
  <c r="O334" i="4"/>
  <c r="M333" i="4"/>
  <c r="L333" i="4"/>
  <c r="P332" i="4"/>
  <c r="L333" i="1"/>
  <c r="N334" i="1"/>
  <c r="O334" i="1"/>
  <c r="S332" i="1"/>
  <c r="R332" i="1"/>
  <c r="Q333" i="1"/>
  <c r="P333" i="1"/>
  <c r="M334" i="1"/>
  <c r="L334" i="5" l="1"/>
  <c r="Q334" i="5" s="1"/>
  <c r="M334" i="5"/>
  <c r="O335" i="5"/>
  <c r="P333" i="5"/>
  <c r="S332" i="5"/>
  <c r="R332" i="5"/>
  <c r="O335" i="4"/>
  <c r="M334" i="4"/>
  <c r="L334" i="4"/>
  <c r="R332" i="4"/>
  <c r="S332" i="4"/>
  <c r="P333" i="4"/>
  <c r="L334" i="1"/>
  <c r="N335" i="1"/>
  <c r="M335" i="1" s="1"/>
  <c r="O335" i="1"/>
  <c r="Q334" i="1"/>
  <c r="P334" i="1"/>
  <c r="R333" i="1"/>
  <c r="S333" i="1"/>
  <c r="S333" i="5" l="1"/>
  <c r="R333" i="5"/>
  <c r="M335" i="5"/>
  <c r="L335" i="5"/>
  <c r="Q335" i="5" s="1"/>
  <c r="O336" i="5"/>
  <c r="P334" i="5"/>
  <c r="P334" i="4"/>
  <c r="M335" i="4"/>
  <c r="L335" i="4"/>
  <c r="O336" i="4"/>
  <c r="S333" i="4"/>
  <c r="R333" i="4"/>
  <c r="L335" i="1"/>
  <c r="O336" i="1"/>
  <c r="N336" i="1"/>
  <c r="R334" i="1"/>
  <c r="S334" i="1"/>
  <c r="P335" i="1"/>
  <c r="Q335" i="1"/>
  <c r="M336" i="1"/>
  <c r="P335" i="5" l="1"/>
  <c r="S334" i="5"/>
  <c r="R334" i="5"/>
  <c r="M336" i="5"/>
  <c r="L336" i="5"/>
  <c r="Q336" i="5" s="1"/>
  <c r="O337" i="5"/>
  <c r="L336" i="4"/>
  <c r="O337" i="4"/>
  <c r="M336" i="4"/>
  <c r="R334" i="4"/>
  <c r="S334" i="4"/>
  <c r="P335" i="4"/>
  <c r="L336" i="1"/>
  <c r="N337" i="1"/>
  <c r="O337" i="1"/>
  <c r="M337" i="1"/>
  <c r="P336" i="1"/>
  <c r="Q336" i="1"/>
  <c r="S335" i="1"/>
  <c r="R335" i="1"/>
  <c r="P336" i="5" l="1"/>
  <c r="O338" i="5"/>
  <c r="M337" i="5"/>
  <c r="L337" i="5"/>
  <c r="Q337" i="5" s="1"/>
  <c r="S335" i="5"/>
  <c r="R335" i="5"/>
  <c r="S335" i="4"/>
  <c r="R335" i="4"/>
  <c r="M337" i="4"/>
  <c r="O338" i="4"/>
  <c r="L337" i="4"/>
  <c r="P336" i="4"/>
  <c r="L337" i="1"/>
  <c r="N338" i="1"/>
  <c r="O338" i="1"/>
  <c r="R336" i="1"/>
  <c r="S336" i="1"/>
  <c r="Q337" i="1"/>
  <c r="P337" i="1"/>
  <c r="M338" i="1"/>
  <c r="P337" i="5" l="1"/>
  <c r="M338" i="5"/>
  <c r="L338" i="5"/>
  <c r="Q338" i="5" s="1"/>
  <c r="O339" i="5"/>
  <c r="S336" i="5"/>
  <c r="R336" i="5"/>
  <c r="P337" i="4"/>
  <c r="M338" i="4"/>
  <c r="L338" i="4"/>
  <c r="O339" i="4"/>
  <c r="S336" i="4"/>
  <c r="R336" i="4"/>
  <c r="L338" i="1"/>
  <c r="N339" i="1"/>
  <c r="O339" i="1"/>
  <c r="Q338" i="1"/>
  <c r="P338" i="1"/>
  <c r="S337" i="1"/>
  <c r="R337" i="1"/>
  <c r="M339" i="1"/>
  <c r="P338" i="5" l="1"/>
  <c r="M339" i="5"/>
  <c r="L339" i="5"/>
  <c r="Q339" i="5" s="1"/>
  <c r="O340" i="5"/>
  <c r="S337" i="5"/>
  <c r="R337" i="5"/>
  <c r="S337" i="4"/>
  <c r="R337" i="4"/>
  <c r="M339" i="4"/>
  <c r="L339" i="4"/>
  <c r="O340" i="4"/>
  <c r="P338" i="4"/>
  <c r="L339" i="1"/>
  <c r="N340" i="1"/>
  <c r="O340" i="1"/>
  <c r="M340" i="1"/>
  <c r="S338" i="1"/>
  <c r="R338" i="1"/>
  <c r="P339" i="1"/>
  <c r="Q339" i="1"/>
  <c r="P339" i="5" l="1"/>
  <c r="O341" i="5"/>
  <c r="L340" i="5"/>
  <c r="Q340" i="5" s="1"/>
  <c r="M340" i="5"/>
  <c r="S338" i="5"/>
  <c r="R338" i="5"/>
  <c r="S338" i="4"/>
  <c r="R338" i="4"/>
  <c r="O341" i="4"/>
  <c r="M340" i="4"/>
  <c r="L340" i="4"/>
  <c r="P339" i="4"/>
  <c r="L340" i="1"/>
  <c r="N341" i="1"/>
  <c r="O341" i="1"/>
  <c r="S339" i="1"/>
  <c r="R339" i="1"/>
  <c r="Q340" i="1"/>
  <c r="P340" i="1"/>
  <c r="M341" i="1"/>
  <c r="M341" i="5" l="1"/>
  <c r="O342" i="5"/>
  <c r="L341" i="5"/>
  <c r="Q341" i="5" s="1"/>
  <c r="P340" i="5"/>
  <c r="S339" i="5"/>
  <c r="R339" i="5"/>
  <c r="S339" i="4"/>
  <c r="R339" i="4"/>
  <c r="P340" i="4"/>
  <c r="M341" i="4"/>
  <c r="L341" i="4"/>
  <c r="O342" i="4"/>
  <c r="L341" i="1"/>
  <c r="O342" i="1"/>
  <c r="N342" i="1"/>
  <c r="Q341" i="1"/>
  <c r="P341" i="1"/>
  <c r="M342" i="1"/>
  <c r="S340" i="1"/>
  <c r="R340" i="1"/>
  <c r="R340" i="5" l="1"/>
  <c r="S340" i="5"/>
  <c r="P341" i="5"/>
  <c r="O343" i="5"/>
  <c r="M342" i="5"/>
  <c r="L342" i="5"/>
  <c r="Q342" i="5" s="1"/>
  <c r="M342" i="4"/>
  <c r="O343" i="4"/>
  <c r="L342" i="4"/>
  <c r="P341" i="4"/>
  <c r="S340" i="4"/>
  <c r="R340" i="4"/>
  <c r="L342" i="1"/>
  <c r="N343" i="1"/>
  <c r="O343" i="1"/>
  <c r="P342" i="1"/>
  <c r="Q342" i="1"/>
  <c r="M343" i="1"/>
  <c r="S341" i="1"/>
  <c r="R341" i="1"/>
  <c r="P342" i="5" l="1"/>
  <c r="S341" i="5"/>
  <c r="R341" i="5"/>
  <c r="O344" i="5"/>
  <c r="M343" i="5"/>
  <c r="L343" i="5"/>
  <c r="Q343" i="5" s="1"/>
  <c r="S341" i="4"/>
  <c r="R341" i="4"/>
  <c r="P342" i="4"/>
  <c r="O344" i="4"/>
  <c r="L343" i="4"/>
  <c r="M343" i="4"/>
  <c r="L343" i="1"/>
  <c r="N344" i="1"/>
  <c r="O344" i="1"/>
  <c r="P343" i="1"/>
  <c r="Q343" i="1"/>
  <c r="M344" i="1"/>
  <c r="R342" i="1"/>
  <c r="S342" i="1"/>
  <c r="R343" i="1" l="1"/>
  <c r="P343" i="5"/>
  <c r="O345" i="5"/>
  <c r="M344" i="5"/>
  <c r="L344" i="5"/>
  <c r="Q344" i="5" s="1"/>
  <c r="R342" i="5"/>
  <c r="S342" i="5"/>
  <c r="R342" i="4"/>
  <c r="S342" i="4"/>
  <c r="P343" i="4"/>
  <c r="L344" i="4"/>
  <c r="O345" i="4"/>
  <c r="M344" i="4"/>
  <c r="L344" i="1"/>
  <c r="Q344" i="1" s="1"/>
  <c r="N345" i="1"/>
  <c r="O345" i="1"/>
  <c r="M345" i="1"/>
  <c r="S343" i="1"/>
  <c r="P344" i="1" l="1"/>
  <c r="R343" i="5"/>
  <c r="S343" i="5"/>
  <c r="P344" i="5"/>
  <c r="M345" i="5"/>
  <c r="L345" i="5"/>
  <c r="Q345" i="5" s="1"/>
  <c r="O346" i="5"/>
  <c r="O346" i="4"/>
  <c r="M345" i="4"/>
  <c r="L345" i="4"/>
  <c r="P344" i="4"/>
  <c r="R343" i="4"/>
  <c r="S343" i="4"/>
  <c r="L345" i="1"/>
  <c r="P345" i="1" s="1"/>
  <c r="O346" i="1"/>
  <c r="N346" i="1"/>
  <c r="M346" i="1"/>
  <c r="S344" i="1"/>
  <c r="R344" i="1"/>
  <c r="Q345" i="1" l="1"/>
  <c r="O347" i="5"/>
  <c r="M346" i="5"/>
  <c r="L346" i="5"/>
  <c r="Q346" i="5" s="1"/>
  <c r="P345" i="5"/>
  <c r="S344" i="5"/>
  <c r="R344" i="5"/>
  <c r="R344" i="4"/>
  <c r="S344" i="4"/>
  <c r="L346" i="4"/>
  <c r="O347" i="4"/>
  <c r="M346" i="4"/>
  <c r="P345" i="4"/>
  <c r="L346" i="1"/>
  <c r="P346" i="1" s="1"/>
  <c r="N347" i="1"/>
  <c r="O347" i="1"/>
  <c r="M347" i="1"/>
  <c r="S345" i="1"/>
  <c r="R345" i="1"/>
  <c r="Q346" i="1" l="1"/>
  <c r="P346" i="5"/>
  <c r="S345" i="5"/>
  <c r="R345" i="5"/>
  <c r="M347" i="5"/>
  <c r="L347" i="5"/>
  <c r="Q347" i="5" s="1"/>
  <c r="O348" i="5"/>
  <c r="S345" i="4"/>
  <c r="R345" i="4"/>
  <c r="M347" i="4"/>
  <c r="L347" i="4"/>
  <c r="O348" i="4"/>
  <c r="P346" i="4"/>
  <c r="L347" i="1"/>
  <c r="Q347" i="1" s="1"/>
  <c r="O348" i="1"/>
  <c r="N348" i="1"/>
  <c r="P347" i="1"/>
  <c r="M348" i="1"/>
  <c r="S346" i="1"/>
  <c r="R346" i="1"/>
  <c r="M348" i="5" l="1"/>
  <c r="L348" i="5"/>
  <c r="Q348" i="5" s="1"/>
  <c r="O349" i="5"/>
  <c r="P347" i="5"/>
  <c r="R346" i="5"/>
  <c r="S346" i="5"/>
  <c r="S346" i="4"/>
  <c r="R346" i="4"/>
  <c r="P347" i="4"/>
  <c r="L348" i="4"/>
  <c r="O349" i="4"/>
  <c r="M348" i="4"/>
  <c r="L348" i="1"/>
  <c r="N349" i="1"/>
  <c r="O349" i="1"/>
  <c r="S347" i="1"/>
  <c r="R347" i="1"/>
  <c r="Q348" i="1"/>
  <c r="P348" i="1"/>
  <c r="M349" i="1"/>
  <c r="P348" i="5" l="1"/>
  <c r="S347" i="5"/>
  <c r="R347" i="5"/>
  <c r="M349" i="5"/>
  <c r="L349" i="5"/>
  <c r="Q349" i="5" s="1"/>
  <c r="O350" i="5"/>
  <c r="M349" i="4"/>
  <c r="O350" i="4"/>
  <c r="L349" i="4"/>
  <c r="P348" i="4"/>
  <c r="S347" i="4"/>
  <c r="R347" i="4"/>
  <c r="L349" i="1"/>
  <c r="N350" i="1"/>
  <c r="O350" i="1"/>
  <c r="Q349" i="1"/>
  <c r="P349" i="1"/>
  <c r="M350" i="1"/>
  <c r="S348" i="1"/>
  <c r="R348" i="1"/>
  <c r="L350" i="5" l="1"/>
  <c r="Q350" i="5" s="1"/>
  <c r="M350" i="5"/>
  <c r="O351" i="5"/>
  <c r="P349" i="5"/>
  <c r="S348" i="5"/>
  <c r="R348" i="5"/>
  <c r="S348" i="4"/>
  <c r="R348" i="4"/>
  <c r="P349" i="4"/>
  <c r="M350" i="4"/>
  <c r="L350" i="4"/>
  <c r="O351" i="4"/>
  <c r="L350" i="1"/>
  <c r="N351" i="1"/>
  <c r="O351" i="1"/>
  <c r="M351" i="1"/>
  <c r="Q350" i="1"/>
  <c r="P350" i="1"/>
  <c r="R349" i="1"/>
  <c r="S349" i="1"/>
  <c r="S349" i="5" l="1"/>
  <c r="R349" i="5"/>
  <c r="O352" i="5"/>
  <c r="L351" i="5"/>
  <c r="Q351" i="5" s="1"/>
  <c r="M351" i="5"/>
  <c r="P350" i="5"/>
  <c r="M351" i="4"/>
  <c r="L351" i="4"/>
  <c r="O352" i="4"/>
  <c r="P350" i="4"/>
  <c r="S349" i="4"/>
  <c r="R349" i="4"/>
  <c r="L351" i="1"/>
  <c r="N352" i="1"/>
  <c r="O352" i="1"/>
  <c r="R350" i="1"/>
  <c r="S350" i="1"/>
  <c r="P351" i="1"/>
  <c r="Q351" i="1"/>
  <c r="M352" i="1"/>
  <c r="R350" i="5" l="1"/>
  <c r="S350" i="5"/>
  <c r="L352" i="5"/>
  <c r="Q352" i="5" s="1"/>
  <c r="M352" i="5"/>
  <c r="O353" i="5"/>
  <c r="P351" i="5"/>
  <c r="R350" i="4"/>
  <c r="S350" i="4"/>
  <c r="P351" i="4"/>
  <c r="L352" i="4"/>
  <c r="O353" i="4"/>
  <c r="M352" i="4"/>
  <c r="L352" i="1"/>
  <c r="O353" i="1"/>
  <c r="N353" i="1"/>
  <c r="M353" i="1" s="1"/>
  <c r="Q352" i="1"/>
  <c r="P352" i="1"/>
  <c r="S351" i="1"/>
  <c r="R351" i="1"/>
  <c r="L353" i="5" l="1"/>
  <c r="Q353" i="5" s="1"/>
  <c r="O354" i="5"/>
  <c r="M353" i="5"/>
  <c r="R351" i="5"/>
  <c r="S351" i="5"/>
  <c r="P352" i="5"/>
  <c r="M353" i="4"/>
  <c r="L353" i="4"/>
  <c r="O354" i="4"/>
  <c r="P352" i="4"/>
  <c r="R351" i="4"/>
  <c r="S351" i="4"/>
  <c r="L353" i="1"/>
  <c r="N354" i="1"/>
  <c r="O354" i="1"/>
  <c r="R352" i="1"/>
  <c r="S352" i="1"/>
  <c r="Q353" i="1"/>
  <c r="P353" i="1"/>
  <c r="M354" i="1"/>
  <c r="S352" i="5" l="1"/>
  <c r="R352" i="5"/>
  <c r="L354" i="5"/>
  <c r="Q354" i="5" s="1"/>
  <c r="M354" i="5"/>
  <c r="O355" i="5"/>
  <c r="P353" i="5"/>
  <c r="S352" i="4"/>
  <c r="R352" i="4"/>
  <c r="P353" i="4"/>
  <c r="O355" i="4"/>
  <c r="L354" i="4"/>
  <c r="M354" i="4"/>
  <c r="L354" i="1"/>
  <c r="N355" i="1"/>
  <c r="O355" i="1"/>
  <c r="Q354" i="1"/>
  <c r="P354" i="1"/>
  <c r="M355" i="1"/>
  <c r="S353" i="1"/>
  <c r="R353" i="1"/>
  <c r="S353" i="5" l="1"/>
  <c r="R353" i="5"/>
  <c r="P354" i="5"/>
  <c r="M355" i="5"/>
  <c r="L355" i="5"/>
  <c r="Q355" i="5" s="1"/>
  <c r="O356" i="5"/>
  <c r="M355" i="4"/>
  <c r="L355" i="4"/>
  <c r="O356" i="4"/>
  <c r="S353" i="4"/>
  <c r="R353" i="4"/>
  <c r="P354" i="4"/>
  <c r="L355" i="1"/>
  <c r="N356" i="1"/>
  <c r="O356" i="1"/>
  <c r="Q355" i="1"/>
  <c r="P355" i="1"/>
  <c r="R354" i="1"/>
  <c r="S354" i="1"/>
  <c r="M356" i="1"/>
  <c r="M356" i="5" l="1"/>
  <c r="O357" i="5"/>
  <c r="L356" i="5"/>
  <c r="Q356" i="5" s="1"/>
  <c r="P355" i="5"/>
  <c r="S354" i="5"/>
  <c r="R354" i="5"/>
  <c r="L356" i="4"/>
  <c r="O357" i="4"/>
  <c r="M356" i="4"/>
  <c r="R354" i="4"/>
  <c r="S354" i="4"/>
  <c r="P355" i="4"/>
  <c r="L356" i="1"/>
  <c r="O357" i="1"/>
  <c r="N357" i="1"/>
  <c r="Q356" i="1"/>
  <c r="P356" i="1"/>
  <c r="M357" i="1"/>
  <c r="S355" i="1"/>
  <c r="R355" i="1"/>
  <c r="P356" i="5" l="1"/>
  <c r="S355" i="5"/>
  <c r="R355" i="5"/>
  <c r="O358" i="5"/>
  <c r="M357" i="5"/>
  <c r="L357" i="5"/>
  <c r="Q357" i="5" s="1"/>
  <c r="M357" i="4"/>
  <c r="L357" i="4"/>
  <c r="O358" i="4"/>
  <c r="R355" i="4"/>
  <c r="S355" i="4"/>
  <c r="P356" i="4"/>
  <c r="L357" i="1"/>
  <c r="N358" i="1"/>
  <c r="O358" i="1"/>
  <c r="Q357" i="1"/>
  <c r="P357" i="1"/>
  <c r="M358" i="1"/>
  <c r="R356" i="1"/>
  <c r="S356" i="1"/>
  <c r="P357" i="5" l="1"/>
  <c r="M358" i="5"/>
  <c r="L358" i="5"/>
  <c r="Q358" i="5" s="1"/>
  <c r="O359" i="5"/>
  <c r="S356" i="5"/>
  <c r="R356" i="5"/>
  <c r="S356" i="4"/>
  <c r="R356" i="4"/>
  <c r="P357" i="4"/>
  <c r="M358" i="4"/>
  <c r="L358" i="4"/>
  <c r="O359" i="4"/>
  <c r="L358" i="1"/>
  <c r="O359" i="1"/>
  <c r="N359" i="1"/>
  <c r="Q358" i="1"/>
  <c r="P358" i="1"/>
  <c r="M359" i="1"/>
  <c r="R357" i="1"/>
  <c r="S357" i="1"/>
  <c r="M359" i="5" l="1"/>
  <c r="L359" i="5"/>
  <c r="Q359" i="5" s="1"/>
  <c r="O360" i="5"/>
  <c r="P358" i="5"/>
  <c r="R357" i="5"/>
  <c r="S357" i="5"/>
  <c r="P358" i="4"/>
  <c r="M359" i="4"/>
  <c r="L359" i="4"/>
  <c r="O360" i="4"/>
  <c r="S357" i="4"/>
  <c r="R357" i="4"/>
  <c r="L359" i="1"/>
  <c r="N360" i="1"/>
  <c r="O360" i="1"/>
  <c r="Q359" i="1"/>
  <c r="P359" i="1"/>
  <c r="M360" i="1"/>
  <c r="R358" i="1"/>
  <c r="S358" i="1"/>
  <c r="S358" i="5" l="1"/>
  <c r="R358" i="5"/>
  <c r="O361" i="5"/>
  <c r="L360" i="5"/>
  <c r="Q360" i="5" s="1"/>
  <c r="M360" i="5"/>
  <c r="P359" i="5"/>
  <c r="O361" i="4"/>
  <c r="M360" i="4"/>
  <c r="L360" i="4"/>
  <c r="P359" i="4"/>
  <c r="S358" i="4"/>
  <c r="R358" i="4"/>
  <c r="L360" i="1"/>
  <c r="N361" i="1"/>
  <c r="O361" i="1"/>
  <c r="M361" i="1"/>
  <c r="Q360" i="1"/>
  <c r="P360" i="1"/>
  <c r="R359" i="1"/>
  <c r="S359" i="1"/>
  <c r="M361" i="5" l="1"/>
  <c r="O362" i="5"/>
  <c r="L361" i="5"/>
  <c r="Q361" i="5" s="1"/>
  <c r="S359" i="5"/>
  <c r="R359" i="5"/>
  <c r="P360" i="5"/>
  <c r="M361" i="4"/>
  <c r="L361" i="4"/>
  <c r="O362" i="4"/>
  <c r="N363" i="4" s="1"/>
  <c r="S359" i="4"/>
  <c r="R359" i="4"/>
  <c r="P360" i="4"/>
  <c r="L361" i="1"/>
  <c r="N362" i="1"/>
  <c r="O362" i="1"/>
  <c r="S360" i="1"/>
  <c r="R360" i="1"/>
  <c r="Q361" i="1"/>
  <c r="P361" i="1"/>
  <c r="M362" i="1"/>
  <c r="S360" i="5" l="1"/>
  <c r="R360" i="5"/>
  <c r="P361" i="5"/>
  <c r="O363" i="5"/>
  <c r="L362" i="5"/>
  <c r="M362" i="5"/>
  <c r="S360" i="4"/>
  <c r="R360" i="4"/>
  <c r="P361" i="4"/>
  <c r="M362" i="4"/>
  <c r="L362" i="4"/>
  <c r="O363" i="4"/>
  <c r="N364" i="4" s="1"/>
  <c r="L362" i="1"/>
  <c r="P362" i="1" s="1"/>
  <c r="N363" i="1"/>
  <c r="O363" i="1"/>
  <c r="M363" i="1"/>
  <c r="S361" i="1"/>
  <c r="R361" i="1"/>
  <c r="O364" i="5" l="1"/>
  <c r="M363" i="5"/>
  <c r="L363" i="5"/>
  <c r="Q363" i="5" s="1"/>
  <c r="S361" i="5"/>
  <c r="R361" i="5"/>
  <c r="P362" i="5"/>
  <c r="P362" i="4"/>
  <c r="S361" i="4"/>
  <c r="R361" i="4"/>
  <c r="O364" i="4"/>
  <c r="N365" i="4" s="1"/>
  <c r="M363" i="4"/>
  <c r="L363" i="4"/>
  <c r="L363" i="1"/>
  <c r="N364" i="1"/>
  <c r="O364" i="1"/>
  <c r="P363" i="1"/>
  <c r="Q363" i="1"/>
  <c r="M364" i="1"/>
  <c r="P363" i="5" l="1"/>
  <c r="O365" i="5"/>
  <c r="M364" i="5"/>
  <c r="L364" i="5"/>
  <c r="Q364" i="5" s="1"/>
  <c r="P363" i="4"/>
  <c r="M364" i="4"/>
  <c r="L364" i="4"/>
  <c r="O365" i="4"/>
  <c r="N366" i="4" s="1"/>
  <c r="L364" i="1"/>
  <c r="N365" i="1"/>
  <c r="O365" i="1"/>
  <c r="Q364" i="1"/>
  <c r="P364" i="1"/>
  <c r="M365" i="1"/>
  <c r="R363" i="1"/>
  <c r="S363" i="1"/>
  <c r="P364" i="5" l="1"/>
  <c r="M365" i="5"/>
  <c r="O366" i="5"/>
  <c r="L365" i="5"/>
  <c r="Q365" i="5" s="1"/>
  <c r="R363" i="5"/>
  <c r="S363" i="5"/>
  <c r="P364" i="4"/>
  <c r="S363" i="4"/>
  <c r="R363" i="4"/>
  <c r="O366" i="4"/>
  <c r="M365" i="4"/>
  <c r="L365" i="4"/>
  <c r="L365" i="1"/>
  <c r="N366" i="1"/>
  <c r="O366" i="1"/>
  <c r="P365" i="1"/>
  <c r="Q365" i="1"/>
  <c r="M366" i="1"/>
  <c r="R364" i="1"/>
  <c r="S364" i="1"/>
  <c r="P365" i="5" l="1"/>
  <c r="O367" i="5"/>
  <c r="M366" i="5"/>
  <c r="L366" i="5"/>
  <c r="Q366" i="5" s="1"/>
  <c r="S364" i="5"/>
  <c r="R364" i="5"/>
  <c r="P365" i="4"/>
  <c r="L366" i="4"/>
  <c r="O367" i="4"/>
  <c r="M366" i="4"/>
  <c r="R364" i="4"/>
  <c r="S364" i="4"/>
  <c r="L366" i="1"/>
  <c r="N367" i="1"/>
  <c r="L367" i="1" s="1"/>
  <c r="O367" i="1"/>
  <c r="Q366" i="1"/>
  <c r="P366" i="1"/>
  <c r="S365" i="1"/>
  <c r="R365" i="1"/>
  <c r="M367" i="1" l="1"/>
  <c r="M367" i="5"/>
  <c r="L367" i="5"/>
  <c r="Q367" i="5" s="1"/>
  <c r="S365" i="5"/>
  <c r="R365" i="5"/>
  <c r="P366" i="5"/>
  <c r="M367" i="4"/>
  <c r="Q362" i="4" s="1"/>
  <c r="L367" i="4"/>
  <c r="Q367" i="4" s="1"/>
  <c r="P366" i="4"/>
  <c r="S365" i="4"/>
  <c r="R365" i="4"/>
  <c r="P367" i="1"/>
  <c r="Q367" i="1"/>
  <c r="S366" i="1"/>
  <c r="R366" i="1"/>
  <c r="Q362" i="1"/>
  <c r="R366" i="5" l="1"/>
  <c r="S366" i="5"/>
  <c r="P367" i="5"/>
  <c r="S362" i="5"/>
  <c r="R362" i="5"/>
  <c r="S366" i="4"/>
  <c r="R366" i="4"/>
  <c r="P367" i="4"/>
  <c r="R362" i="4"/>
  <c r="S362" i="4"/>
  <c r="S362" i="1"/>
  <c r="R362" i="1"/>
  <c r="R367" i="1"/>
  <c r="S367" i="1"/>
  <c r="AB4" i="1" s="1"/>
  <c r="S367" i="5" l="1"/>
  <c r="J12" i="5" s="1"/>
  <c r="R367" i="5"/>
  <c r="J13" i="5" s="1"/>
  <c r="S367" i="4"/>
  <c r="R367" i="4"/>
  <c r="AB5" i="1"/>
  <c r="AB3" i="1"/>
  <c r="AB2" i="1"/>
  <c r="J11" i="5" l="1"/>
  <c r="J10" i="5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<sst xmlns="http://schemas.openxmlformats.org/spreadsheetml/2006/main" count="76" uniqueCount="26">
  <si>
    <t>Date</t>
  </si>
  <si>
    <t>Open</t>
  </si>
  <si>
    <t>High</t>
  </si>
  <si>
    <t>Low</t>
  </si>
  <si>
    <t>Volume</t>
  </si>
  <si>
    <t>Close</t>
  </si>
  <si>
    <t>MA20</t>
  </si>
  <si>
    <t>STDEV20</t>
  </si>
  <si>
    <t>UPPER BAND</t>
  </si>
  <si>
    <t>LOWER BAND</t>
  </si>
  <si>
    <t>VOLATILITY %</t>
  </si>
  <si>
    <t>BuySignal</t>
  </si>
  <si>
    <t>SellSignal</t>
  </si>
  <si>
    <t>Entry Price</t>
  </si>
  <si>
    <t>Exit Price</t>
  </si>
  <si>
    <t>Return ($)</t>
  </si>
  <si>
    <t>Return (%)</t>
  </si>
  <si>
    <t>Position</t>
  </si>
  <si>
    <t>Holding period</t>
  </si>
  <si>
    <t>TOTAL TRADES</t>
  </si>
  <si>
    <t>AVERAGE RETURN %</t>
  </si>
  <si>
    <t>WIN RATE</t>
  </si>
  <si>
    <t>AVERAGE RETURN $</t>
  </si>
  <si>
    <t>TRADE SUMMARY TABLE</t>
  </si>
  <si>
    <t>10 DAY HOLD TRADE SUMMARY TABLE</t>
  </si>
  <si>
    <t>NO HOLD TRADE 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</si>
</sst>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6"/>
      <color rgb="FFC00000"/>
      <name val="Aptos Narrow"/>
      <family val="2"/>
      <scheme val="minor"/>
    </font>
    <font>
      <b/>
      <sz val="18"/>
      <color rgb="FF002060"/>
      <name val="Aptos Narrow"/>
      <family val="2"/>
      <scheme val="minor"/>
    </font>
    <font>
      <b/>
      <sz val="16"/>
      <color theme="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5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1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2" fillId="2" borderId="0" xfId="0" applyFont="1" applyFill="1"/>
    <xf numFmtId="0" fontId="2" fillId="0" borderId="0" xfId="0" applyFont="1"/>
    <xf numFmtId="10" fontId="4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10" fontId="0" fillId="4" borderId="0" xfId="0" applyNumberFormat="1" applyFill="1"/>
    <xf numFmtId="0" fontId="2" fillId="5" borderId="6" xfId="0" applyFont="1" applyFill="1" applyBorder="1"/>
    <xf numFmtId="10" fontId="2" fillId="5" borderId="6" xfId="0" applyNumberFormat="1" applyFont="1" applyFill="1" applyBorder="1"/>
    <xf numFmtId="0" fontId="2" fillId="6" borderId="6" xfId="0" applyFont="1" applyFill="1" applyBorder="1"/>
    <xf numFmtId="10" fontId="2" fillId="6" borderId="6" xfId="0" applyNumberFormat="1" applyFont="1" applyFill="1" applyBorder="1"/>
    <xf numFmtId="164" fontId="2" fillId="6" borderId="6" xfId="0" applyNumberFormat="1" applyFont="1" applyFill="1" applyBorder="1"/>
    <xf numFmtId="164" fontId="2" fillId="5" borderId="6" xfId="0" applyNumberFormat="1" applyFont="1" applyFill="1" applyBorder="1"/>
    <xf numFmtId="0" fontId="5" fillId="0" borderId="3" xfId="0" applyFont="1" applyBorder="1"/>
    <xf numFmtId="0" fontId="0" fillId="0" borderId="5" xfId="0" applyBorder="1"/>
    <xf numFmtId="0" fontId="5" fillId="0" borderId="0" xfId="0" applyFont="1"/>
    <xf numFmtId="4" fontId="0" fillId="0" borderId="0" xfId="0" applyNumberFormat="1"/>
    <xf numFmtId="0" fontId="2" fillId="7" borderId="6" xfId="0" applyFont="1" applyFill="1" applyBorder="1"/>
    <xf numFmtId="164" fontId="2" fillId="7" borderId="6" xfId="0" applyNumberFormat="1" applyFont="1" applyFill="1" applyBorder="1"/>
    <xf numFmtId="10" fontId="2" fillId="7" borderId="6" xfId="0" applyNumberFormat="1" applyFont="1" applyFill="1" applyBorder="1"/>
    <xf numFmtId="0" fontId="6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wrapText="1"/>
    </xf>
    <xf numFmtId="0" fontId="7" fillId="7" borderId="6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37B-7928-4458-8904-CB2C6CA42910}">
  <dimension ref="A1:AC367"/>
  <sheetViews>
    <sheetView topLeftCell="F1" workbookViewId="0">
      <selection activeCell="S22" sqref="S22"/>
    </sheetView>
  </sheetViews>
  <sheetFormatPr defaultRowHeight="15" x14ac:dyDescent="0.25"/>
  <cols>
    <col min="1" max="1" width="16.28515625" customWidth="1"/>
    <col min="2" max="2" width="14.28515625" customWidth="1"/>
    <col min="3" max="3" width="16.7109375" customWidth="1"/>
    <col min="4" max="4" width="18.42578125" customWidth="1"/>
    <col min="5" max="6" width="19.85546875" customWidth="1"/>
    <col min="7" max="7" width="16.5703125" style="1" customWidth="1"/>
    <col min="8" max="8" width="11.7109375" style="1" customWidth="1"/>
    <col min="9" max="9" width="13" style="1" customWidth="1"/>
    <col min="10" max="10" width="11.7109375" style="1" customWidth="1"/>
    <col min="11" max="11" width="11.140625" style="2" customWidth="1"/>
    <col min="12" max="12" width="9.140625" style="16"/>
    <col min="13" max="13" width="9.140625" style="12"/>
    <col min="14" max="15" width="9.140625" style="13"/>
    <col min="19" max="19" width="9.140625" style="15"/>
    <col min="21" max="21" width="10.85546875" customWidth="1"/>
    <col min="22" max="22" width="19.7109375" customWidth="1"/>
    <col min="23" max="23" width="13.5703125" customWidth="1"/>
    <col min="28" max="28" width="12.42578125" customWidth="1"/>
  </cols>
  <sheetData>
    <row r="1" spans="1:29" s="9" customFormat="1" ht="24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11" t="s">
        <v>11</v>
      </c>
      <c r="M1" s="10" t="s">
        <v>12</v>
      </c>
      <c r="N1" s="7" t="s">
        <v>17</v>
      </c>
      <c r="O1" s="7" t="s">
        <v>18</v>
      </c>
      <c r="P1" s="7" t="s">
        <v>13</v>
      </c>
      <c r="Q1" s="7" t="s">
        <v>14</v>
      </c>
      <c r="R1" s="7" t="s">
        <v>15</v>
      </c>
      <c r="S1" s="14" t="s">
        <v>16</v>
      </c>
      <c r="AA1" s="20"/>
      <c r="AB1" s="21"/>
      <c r="AC1" s="22"/>
    </row>
    <row r="2" spans="1:29" x14ac:dyDescent="0.25">
      <c r="A2" s="3">
        <v>45453</v>
      </c>
      <c r="B2" s="4">
        <v>69644.31</v>
      </c>
      <c r="C2" s="4">
        <v>70146.070000000007</v>
      </c>
      <c r="D2" s="4">
        <v>69232.42</v>
      </c>
      <c r="E2" s="4">
        <v>69512.28</v>
      </c>
      <c r="F2" s="5">
        <v>20597699541</v>
      </c>
      <c r="L2"/>
      <c r="M2" s="13"/>
      <c r="AA2" s="17" t="s">
        <v>19</v>
      </c>
      <c r="AB2" s="18">
        <f>COUNT(R21:R367)</f>
        <v>7</v>
      </c>
      <c r="AC2" s="19"/>
    </row>
    <row r="3" spans="1:29" x14ac:dyDescent="0.25">
      <c r="A3" s="3">
        <v>45454</v>
      </c>
      <c r="B3" s="4">
        <v>69508.08</v>
      </c>
      <c r="C3" s="4">
        <v>69549.41</v>
      </c>
      <c r="D3" s="4">
        <v>66123.600000000006</v>
      </c>
      <c r="E3" s="4">
        <v>67332.03</v>
      </c>
      <c r="F3" s="5">
        <v>37116136345</v>
      </c>
      <c r="L3"/>
      <c r="M3" s="13"/>
      <c r="AA3" s="17" t="s">
        <v>22</v>
      </c>
      <c r="AB3" s="18">
        <f>AVERAGEIF(R21:R367, "&lt;&gt;")</f>
        <v>1049.4028571428591</v>
      </c>
      <c r="AC3" s="19"/>
    </row>
    <row r="4" spans="1:29" x14ac:dyDescent="0.25">
      <c r="A4" s="3">
        <v>45455</v>
      </c>
      <c r="B4" s="4">
        <v>67321.38</v>
      </c>
      <c r="C4" s="4">
        <v>69977.89</v>
      </c>
      <c r="D4" s="4">
        <v>66902.45</v>
      </c>
      <c r="E4" s="4">
        <v>68241.19</v>
      </c>
      <c r="F4" s="5">
        <v>34497940694</v>
      </c>
      <c r="L4"/>
      <c r="M4" s="13"/>
      <c r="AA4" s="17" t="s">
        <v>20</v>
      </c>
      <c r="AB4" s="23">
        <f>AVERAGEIF(S21:S367, "&lt;&gt;")</f>
        <v>1.1204686894039783E-2</v>
      </c>
      <c r="AC4" s="19"/>
    </row>
    <row r="5" spans="1:29" x14ac:dyDescent="0.25">
      <c r="A5" s="3">
        <v>45456</v>
      </c>
      <c r="B5" s="4">
        <v>68243.100000000006</v>
      </c>
      <c r="C5" s="4">
        <v>68365.78</v>
      </c>
      <c r="D5" s="4">
        <v>66304.56</v>
      </c>
      <c r="E5" s="4">
        <v>66756.399999999994</v>
      </c>
      <c r="F5" s="5">
        <v>28955204146</v>
      </c>
      <c r="L5"/>
      <c r="M5" s="13"/>
      <c r="AA5" s="17" t="s">
        <v>21</v>
      </c>
      <c r="AB5" s="23">
        <f>COUNTIF(R21:R367, "&gt;0") / COUNT(R21:R367)</f>
        <v>0.7142857142857143</v>
      </c>
      <c r="AC5" s="19"/>
    </row>
    <row r="6" spans="1:29" x14ac:dyDescent="0.25">
      <c r="A6" s="3">
        <v>45457</v>
      </c>
      <c r="B6" s="4">
        <v>66747.570000000007</v>
      </c>
      <c r="C6" s="4">
        <v>67294.649999999994</v>
      </c>
      <c r="D6" s="4">
        <v>65056.89</v>
      </c>
      <c r="E6" s="4">
        <v>66011.09</v>
      </c>
      <c r="F6" s="5">
        <v>27403884779</v>
      </c>
      <c r="L6"/>
      <c r="M6" s="13"/>
    </row>
    <row r="7" spans="1:29" x14ac:dyDescent="0.25">
      <c r="A7" s="3">
        <v>45458</v>
      </c>
      <c r="B7" s="4">
        <v>66006.740000000005</v>
      </c>
      <c r="C7" s="4">
        <v>66402.19</v>
      </c>
      <c r="D7" s="4">
        <v>65871.77</v>
      </c>
      <c r="E7" s="4">
        <v>66191</v>
      </c>
      <c r="F7" s="5">
        <v>14121265576</v>
      </c>
      <c r="L7"/>
      <c r="M7" s="13"/>
    </row>
    <row r="8" spans="1:29" x14ac:dyDescent="0.25">
      <c r="A8" s="3">
        <v>45459</v>
      </c>
      <c r="B8" s="4">
        <v>66189.36</v>
      </c>
      <c r="C8" s="4">
        <v>66894.84</v>
      </c>
      <c r="D8" s="4">
        <v>66018.25</v>
      </c>
      <c r="E8" s="4">
        <v>66639.05</v>
      </c>
      <c r="F8" s="5">
        <v>13281140541</v>
      </c>
      <c r="L8"/>
      <c r="M8" s="13"/>
    </row>
    <row r="9" spans="1:29" x14ac:dyDescent="0.25">
      <c r="A9" s="3">
        <v>45460</v>
      </c>
      <c r="B9" s="4">
        <v>66636.52</v>
      </c>
      <c r="C9" s="4">
        <v>67188.320000000007</v>
      </c>
      <c r="D9" s="4">
        <v>65094.96</v>
      </c>
      <c r="E9" s="4">
        <v>66490.3</v>
      </c>
      <c r="F9" s="5">
        <v>30006354476</v>
      </c>
      <c r="L9"/>
      <c r="M9" s="13"/>
    </row>
    <row r="10" spans="1:29" x14ac:dyDescent="0.25">
      <c r="A10" s="3">
        <v>45461</v>
      </c>
      <c r="B10" s="4">
        <v>66490.98</v>
      </c>
      <c r="C10" s="4">
        <v>66556.7</v>
      </c>
      <c r="D10" s="4">
        <v>64066.96</v>
      </c>
      <c r="E10" s="4">
        <v>65140.75</v>
      </c>
      <c r="F10" s="5">
        <v>39481285950</v>
      </c>
      <c r="L10"/>
      <c r="M10" s="13"/>
    </row>
    <row r="11" spans="1:29" x14ac:dyDescent="0.25">
      <c r="A11" s="3">
        <v>45462</v>
      </c>
      <c r="B11" s="4">
        <v>65146.66</v>
      </c>
      <c r="C11" s="4">
        <v>65695.350000000006</v>
      </c>
      <c r="D11" s="4">
        <v>64693.3</v>
      </c>
      <c r="E11" s="4">
        <v>64960.3</v>
      </c>
      <c r="F11" s="5">
        <v>21103423504</v>
      </c>
      <c r="L11"/>
      <c r="M11" s="13"/>
    </row>
    <row r="12" spans="1:29" x14ac:dyDescent="0.25">
      <c r="A12" s="3">
        <v>45463</v>
      </c>
      <c r="B12" s="4">
        <v>64960.3</v>
      </c>
      <c r="C12" s="4">
        <v>66438.960000000006</v>
      </c>
      <c r="D12" s="4">
        <v>64547.85</v>
      </c>
      <c r="E12" s="4">
        <v>64828.66</v>
      </c>
      <c r="F12" s="5">
        <v>25641109124</v>
      </c>
      <c r="L12"/>
      <c r="M12" s="13"/>
    </row>
    <row r="13" spans="1:29" x14ac:dyDescent="0.25">
      <c r="A13" s="3">
        <v>45464</v>
      </c>
      <c r="B13" s="4">
        <v>64837.99</v>
      </c>
      <c r="C13" s="4">
        <v>65007.55</v>
      </c>
      <c r="D13" s="4">
        <v>63378.89</v>
      </c>
      <c r="E13" s="4">
        <v>64096.2</v>
      </c>
      <c r="F13" s="5">
        <v>26188171739</v>
      </c>
      <c r="L13"/>
      <c r="M13" s="13"/>
    </row>
    <row r="14" spans="1:29" x14ac:dyDescent="0.25">
      <c r="A14" s="3">
        <v>45465</v>
      </c>
      <c r="B14" s="4">
        <v>64113.86</v>
      </c>
      <c r="C14" s="4">
        <v>64475.47</v>
      </c>
      <c r="D14" s="4">
        <v>63929.760000000002</v>
      </c>
      <c r="E14" s="4">
        <v>64252.58</v>
      </c>
      <c r="F14" s="5">
        <v>9858198793</v>
      </c>
      <c r="L14"/>
      <c r="M14" s="13"/>
    </row>
    <row r="15" spans="1:29" x14ac:dyDescent="0.25">
      <c r="A15" s="3">
        <v>45466</v>
      </c>
      <c r="B15" s="4">
        <v>64248.959999999999</v>
      </c>
      <c r="C15" s="4">
        <v>64491.7</v>
      </c>
      <c r="D15" s="4">
        <v>63180.800000000003</v>
      </c>
      <c r="E15" s="4">
        <v>63180.800000000003</v>
      </c>
      <c r="F15" s="5">
        <v>11170471802</v>
      </c>
      <c r="L15"/>
      <c r="M15" s="13"/>
    </row>
    <row r="16" spans="1:29" x14ac:dyDescent="0.25">
      <c r="A16" s="3">
        <v>45467</v>
      </c>
      <c r="B16" s="4">
        <v>63173.35</v>
      </c>
      <c r="C16" s="4">
        <v>63292.53</v>
      </c>
      <c r="D16" s="4">
        <v>58601.7</v>
      </c>
      <c r="E16" s="4">
        <v>60277.41</v>
      </c>
      <c r="F16" s="5">
        <v>43152133651</v>
      </c>
      <c r="L16"/>
      <c r="M16" s="13"/>
    </row>
    <row r="17" spans="1:19" x14ac:dyDescent="0.25">
      <c r="A17" s="3">
        <v>45468</v>
      </c>
      <c r="B17" s="4">
        <v>60266.28</v>
      </c>
      <c r="C17" s="4">
        <v>62258.26</v>
      </c>
      <c r="D17" s="4">
        <v>60239.75</v>
      </c>
      <c r="E17" s="4">
        <v>61804.639999999999</v>
      </c>
      <c r="F17" s="5">
        <v>29201215431</v>
      </c>
      <c r="L17"/>
      <c r="M17" s="13"/>
    </row>
    <row r="18" spans="1:19" x14ac:dyDescent="0.25">
      <c r="A18" s="3">
        <v>45469</v>
      </c>
      <c r="B18" s="4">
        <v>61789.68</v>
      </c>
      <c r="C18" s="4">
        <v>62434.14</v>
      </c>
      <c r="D18" s="4">
        <v>60695.19</v>
      </c>
      <c r="E18" s="4">
        <v>60811.28</v>
      </c>
      <c r="F18" s="5">
        <v>22506003064</v>
      </c>
      <c r="L18"/>
      <c r="M18" s="13"/>
    </row>
    <row r="19" spans="1:19" x14ac:dyDescent="0.25">
      <c r="A19" s="3">
        <v>45470</v>
      </c>
      <c r="B19" s="4">
        <v>60811.23</v>
      </c>
      <c r="C19" s="4">
        <v>62293.86</v>
      </c>
      <c r="D19" s="4">
        <v>60585.33</v>
      </c>
      <c r="E19" s="4">
        <v>61604.800000000003</v>
      </c>
      <c r="F19" s="5">
        <v>21231745045</v>
      </c>
      <c r="L19"/>
      <c r="M19" s="13"/>
    </row>
    <row r="20" spans="1:19" x14ac:dyDescent="0.25">
      <c r="A20" s="3">
        <v>45471</v>
      </c>
      <c r="B20" s="4">
        <v>61612.800000000003</v>
      </c>
      <c r="C20" s="4">
        <v>62126.1</v>
      </c>
      <c r="D20" s="4">
        <v>59985.4</v>
      </c>
      <c r="E20" s="4">
        <v>60320.14</v>
      </c>
      <c r="F20" s="5">
        <v>24952866877</v>
      </c>
      <c r="L20"/>
      <c r="M20" s="13"/>
    </row>
    <row r="21" spans="1:19" x14ac:dyDescent="0.25">
      <c r="A21" s="3">
        <v>45472</v>
      </c>
      <c r="B21" s="4">
        <v>60319.88</v>
      </c>
      <c r="C21" s="4">
        <v>61097.62</v>
      </c>
      <c r="D21" s="4">
        <v>60300.959999999999</v>
      </c>
      <c r="E21" s="4">
        <v>60887.38</v>
      </c>
      <c r="F21" s="5">
        <v>12652903396</v>
      </c>
      <c r="G21" s="1">
        <f>AVERAGE(E2:E21)</f>
        <v>64466.91399999999</v>
      </c>
      <c r="H21" s="1">
        <f>_xlfn.STDEV.S(E2:E21)</f>
        <v>2773.8471706153036</v>
      </c>
      <c r="I21" s="1">
        <f>G21 + (2 * H21)</f>
        <v>70014.608341230603</v>
      </c>
      <c r="J21" s="1">
        <f>G21 - (2 * H21)</f>
        <v>58919.219658769383</v>
      </c>
      <c r="K21" s="2">
        <f>_xlfn.STDEV.S(E2:E21)/AVERAGE(E2:E21)</f>
        <v>4.3027453906282903E-2</v>
      </c>
      <c r="L21" s="16" t="str">
        <f>IF(AND(N21=0, E21&lt;J21), "BUY", "")</f>
        <v/>
      </c>
      <c r="M21" s="12" t="str">
        <f>IF(AND(N21=1, E21&gt;I21), "SELL", "")</f>
        <v/>
      </c>
      <c r="N21" s="13">
        <f>0</f>
        <v>0</v>
      </c>
      <c r="O21" s="13">
        <f>0</f>
        <v>0</v>
      </c>
      <c r="P21" t="str">
        <f t="shared" ref="P21:P84" si="0">IF(L21="BUY", E21, "")</f>
        <v/>
      </c>
      <c r="Q21" t="str">
        <f t="shared" ref="Q21:Q84" si="1">IF(L21="BUY",
   IF(COUNTA(M22:M26)&gt;0,
      INDEX(E22:E26, MATCH("SELL", M22:M26, 0)),
      E26),
   "")</f>
        <v/>
      </c>
      <c r="R21" t="str">
        <f>IF(AND(P21&lt;&gt;"", Q21&lt;&gt;""), Q21 - P21, "")</f>
        <v/>
      </c>
      <c r="S21" s="15" t="str">
        <f>IF(AND(P21&lt;&gt;"", Q21&lt;&gt;""), (Q21 - P21) / P21, "")</f>
        <v/>
      </c>
    </row>
    <row r="22" spans="1:19" x14ac:dyDescent="0.25">
      <c r="A22" s="3">
        <v>45473</v>
      </c>
      <c r="B22" s="4">
        <v>60888.45</v>
      </c>
      <c r="C22" s="4">
        <v>62892.83</v>
      </c>
      <c r="D22" s="4">
        <v>60632.95</v>
      </c>
      <c r="E22" s="4">
        <v>62678.29</v>
      </c>
      <c r="F22" s="5">
        <v>17333226409</v>
      </c>
      <c r="G22" s="1">
        <f t="shared" ref="G22:G85" si="2">AVERAGE(E3:E22)</f>
        <v>64125.214499999987</v>
      </c>
      <c r="H22" s="1">
        <f t="shared" ref="H22:H85" si="3">_xlfn.STDEV.S(E3:E22)</f>
        <v>2529.807785147811</v>
      </c>
      <c r="I22" s="1">
        <f t="shared" ref="I22:I85" si="4">G22 + (2 * H22)</f>
        <v>69184.830070295604</v>
      </c>
      <c r="J22" s="1">
        <f t="shared" ref="J22:J85" si="5">G22 - (2 * H22)</f>
        <v>59065.598929704363</v>
      </c>
      <c r="K22" s="2">
        <f t="shared" ref="K22:K85" si="6">_xlfn.STDEV.S(E3:E22)/AVERAGE(E3:E22)</f>
        <v>3.9451061565615682E-2</v>
      </c>
      <c r="L22" s="16" t="str">
        <f>IF(AND(N22=1, N21=0), "BUY", "")</f>
        <v/>
      </c>
      <c r="M22" s="12" t="str">
        <f>IF(AND(N22=0, N21=1), "SELL", "")</f>
        <v/>
      </c>
      <c r="N22" s="13">
        <f>IF(N21=1,
     IF(OR(E22 &gt; I22, O21 &gt;= 5), 0, 1),
     IF(E22 &lt; J22, 1, 0)
)</f>
        <v>0</v>
      </c>
      <c r="O22" s="13">
        <f>IF(N21=1, O21 + 1, IF(AND(E22 &lt; J22, N21=0), 1, 0))</f>
        <v>0</v>
      </c>
      <c r="P22" t="str">
        <f>IF(L22="BUY", E22, "")</f>
        <v/>
      </c>
      <c r="Q22" t="str">
        <f t="shared" si="1"/>
        <v/>
      </c>
      <c r="R22" t="str">
        <f t="shared" ref="R22:R85" si="7">IF(AND(P22&lt;&gt;"", Q22&lt;&gt;""), Q22 - P22, "")</f>
        <v/>
      </c>
      <c r="S22" s="15" t="str">
        <f t="shared" ref="S22:S85" si="8">IF(AND(P22&lt;&gt;"", Q22&lt;&gt;""), (Q22 - P22) / P22, "")</f>
        <v/>
      </c>
    </row>
    <row r="23" spans="1:19" x14ac:dyDescent="0.25">
      <c r="A23" s="3">
        <v>45474</v>
      </c>
      <c r="B23" s="4">
        <v>62673.61</v>
      </c>
      <c r="C23" s="4">
        <v>63777.23</v>
      </c>
      <c r="D23" s="4">
        <v>62495.51</v>
      </c>
      <c r="E23" s="4">
        <v>62851.98</v>
      </c>
      <c r="F23" s="5">
        <v>25468379421</v>
      </c>
      <c r="G23" s="1">
        <f t="shared" si="2"/>
        <v>63901.212</v>
      </c>
      <c r="H23" s="1">
        <f t="shared" si="3"/>
        <v>2427.1766054509549</v>
      </c>
      <c r="I23" s="1">
        <f t="shared" si="4"/>
        <v>68755.565210901914</v>
      </c>
      <c r="J23" s="1">
        <f t="shared" si="5"/>
        <v>59046.858789098093</v>
      </c>
      <c r="K23" s="2">
        <f t="shared" si="6"/>
        <v>3.7983264002112431E-2</v>
      </c>
      <c r="L23" s="16" t="str">
        <f t="shared" ref="L23:L86" si="9">IF(AND(N23=1, N22=0), "BUY", "")</f>
        <v/>
      </c>
      <c r="M23" s="12" t="str">
        <f t="shared" ref="M23:M86" si="10">IF(AND(N23=0, N22=1), "SELL", "")</f>
        <v/>
      </c>
      <c r="N23" s="13">
        <f t="shared" ref="N23:N86" si="11">IF(N22=1,
     IF(OR(E23 &gt; I23, O22 &gt;= 5), 0, 1),
     IF(E23 &lt; J23, 1, 0)
)</f>
        <v>0</v>
      </c>
      <c r="O23" s="13">
        <f t="shared" ref="O23:O86" si="12">IF(N22=1, O22 + 1, IF(AND(E23 &lt; J23, N22=0), 1, 0))</f>
        <v>0</v>
      </c>
      <c r="P23" t="str">
        <f t="shared" si="0"/>
        <v/>
      </c>
      <c r="Q23" t="str">
        <f t="shared" si="1"/>
        <v/>
      </c>
      <c r="R23" t="str">
        <f t="shared" si="7"/>
        <v/>
      </c>
      <c r="S23" s="15" t="str">
        <f t="shared" si="8"/>
        <v/>
      </c>
    </row>
    <row r="24" spans="1:19" x14ac:dyDescent="0.25">
      <c r="A24" s="3">
        <v>45475</v>
      </c>
      <c r="B24" s="4">
        <v>62844.41</v>
      </c>
      <c r="C24" s="4">
        <v>63203.360000000001</v>
      </c>
      <c r="D24" s="4">
        <v>61752.75</v>
      </c>
      <c r="E24" s="4">
        <v>62029.02</v>
      </c>
      <c r="F24" s="5">
        <v>20151616992</v>
      </c>
      <c r="G24" s="1">
        <f t="shared" si="2"/>
        <v>63590.603500000005</v>
      </c>
      <c r="H24" s="1">
        <f t="shared" si="3"/>
        <v>2232.2124998571894</v>
      </c>
      <c r="I24" s="1">
        <f t="shared" si="4"/>
        <v>68055.02849971439</v>
      </c>
      <c r="J24" s="1">
        <f t="shared" si="5"/>
        <v>59126.178500285627</v>
      </c>
      <c r="K24" s="2">
        <f t="shared" si="6"/>
        <v>3.5102867043197497E-2</v>
      </c>
      <c r="L24" s="16" t="str">
        <f t="shared" si="9"/>
        <v/>
      </c>
      <c r="M24" s="12" t="str">
        <f t="shared" si="10"/>
        <v/>
      </c>
      <c r="N24" s="13">
        <f t="shared" si="11"/>
        <v>0</v>
      </c>
      <c r="O24" s="13">
        <f t="shared" si="12"/>
        <v>0</v>
      </c>
      <c r="P24" t="str">
        <f t="shared" si="0"/>
        <v/>
      </c>
      <c r="Q24" t="str">
        <f t="shared" si="1"/>
        <v/>
      </c>
      <c r="R24" t="str">
        <f t="shared" si="7"/>
        <v/>
      </c>
      <c r="S24" s="15" t="str">
        <f t="shared" si="8"/>
        <v/>
      </c>
    </row>
    <row r="25" spans="1:19" x14ac:dyDescent="0.25">
      <c r="A25" s="3">
        <v>45476</v>
      </c>
      <c r="B25" s="4">
        <v>62034.33</v>
      </c>
      <c r="C25" s="4">
        <v>62187.7</v>
      </c>
      <c r="D25" s="4">
        <v>59419.39</v>
      </c>
      <c r="E25" s="4">
        <v>60173.919999999998</v>
      </c>
      <c r="F25" s="5">
        <v>29756701685</v>
      </c>
      <c r="G25" s="1">
        <f t="shared" si="2"/>
        <v>63261.479500000001</v>
      </c>
      <c r="H25" s="1">
        <f t="shared" si="3"/>
        <v>2226.1329080066771</v>
      </c>
      <c r="I25" s="1">
        <f t="shared" si="4"/>
        <v>67713.745316013359</v>
      </c>
      <c r="J25" s="1">
        <f t="shared" si="5"/>
        <v>58809.213683986643</v>
      </c>
      <c r="K25" s="2">
        <f t="shared" si="6"/>
        <v>3.5189390535937073E-2</v>
      </c>
      <c r="L25" s="16" t="str">
        <f t="shared" si="9"/>
        <v/>
      </c>
      <c r="M25" s="12" t="str">
        <f t="shared" si="10"/>
        <v/>
      </c>
      <c r="N25" s="13">
        <f t="shared" si="11"/>
        <v>0</v>
      </c>
      <c r="O25" s="13">
        <f t="shared" si="12"/>
        <v>0</v>
      </c>
      <c r="P25" t="str">
        <f t="shared" si="0"/>
        <v/>
      </c>
      <c r="Q25" t="str">
        <f t="shared" si="1"/>
        <v/>
      </c>
      <c r="R25" t="str">
        <f t="shared" si="7"/>
        <v/>
      </c>
      <c r="S25" s="15" t="str">
        <f t="shared" si="8"/>
        <v/>
      </c>
    </row>
    <row r="26" spans="1:19" x14ac:dyDescent="0.25">
      <c r="A26" s="3">
        <v>45477</v>
      </c>
      <c r="B26" s="4">
        <v>60147.14</v>
      </c>
      <c r="C26" s="4">
        <v>60399.68</v>
      </c>
      <c r="D26" s="4">
        <v>56777.8</v>
      </c>
      <c r="E26" s="4">
        <v>56977.7</v>
      </c>
      <c r="F26" s="5">
        <v>41149609230</v>
      </c>
      <c r="G26" s="1">
        <f t="shared" si="2"/>
        <v>62809.810000000012</v>
      </c>
      <c r="H26" s="1">
        <f t="shared" si="3"/>
        <v>2534.0118692489864</v>
      </c>
      <c r="I26" s="1">
        <f t="shared" si="4"/>
        <v>67877.833738497982</v>
      </c>
      <c r="J26" s="1">
        <f t="shared" si="5"/>
        <v>57741.786261502042</v>
      </c>
      <c r="K26" s="2">
        <f t="shared" si="6"/>
        <v>4.0344205296099223E-2</v>
      </c>
      <c r="L26" s="16" t="str">
        <f t="shared" si="9"/>
        <v>BUY</v>
      </c>
      <c r="M26" s="12" t="str">
        <f t="shared" si="10"/>
        <v/>
      </c>
      <c r="N26" s="13">
        <f t="shared" si="11"/>
        <v>1</v>
      </c>
      <c r="O26" s="13">
        <f t="shared" si="12"/>
        <v>1</v>
      </c>
      <c r="P26">
        <f t="shared" si="0"/>
        <v>56977.7</v>
      </c>
      <c r="Q26">
        <f t="shared" si="1"/>
        <v>58009.23</v>
      </c>
      <c r="R26">
        <f t="shared" si="7"/>
        <v>1031.5300000000061</v>
      </c>
      <c r="S26" s="15">
        <f t="shared" si="8"/>
        <v>1.8104100376112167E-2</v>
      </c>
    </row>
    <row r="27" spans="1:19" x14ac:dyDescent="0.25">
      <c r="A27" s="3">
        <v>45478</v>
      </c>
      <c r="B27" s="4">
        <v>57022.81</v>
      </c>
      <c r="C27" s="4">
        <v>57497.15</v>
      </c>
      <c r="D27" s="4">
        <v>53717.38</v>
      </c>
      <c r="E27" s="4">
        <v>56662.38</v>
      </c>
      <c r="F27" s="5">
        <v>55417544033</v>
      </c>
      <c r="G27" s="1">
        <f t="shared" si="2"/>
        <v>62333.378999999994</v>
      </c>
      <c r="H27" s="1">
        <f t="shared" si="3"/>
        <v>2751.2851231645045</v>
      </c>
      <c r="I27" s="1">
        <f t="shared" si="4"/>
        <v>67835.949246329008</v>
      </c>
      <c r="J27" s="1">
        <f t="shared" si="5"/>
        <v>56830.808753670986</v>
      </c>
      <c r="K27" s="2">
        <f t="shared" si="6"/>
        <v>4.4138231671421259E-2</v>
      </c>
      <c r="L27" s="16" t="str">
        <f t="shared" si="9"/>
        <v/>
      </c>
      <c r="M27" s="12" t="str">
        <f t="shared" si="10"/>
        <v/>
      </c>
      <c r="N27" s="13">
        <f t="shared" si="11"/>
        <v>1</v>
      </c>
      <c r="O27" s="13">
        <f t="shared" si="12"/>
        <v>2</v>
      </c>
      <c r="P27" t="str">
        <f t="shared" si="0"/>
        <v/>
      </c>
      <c r="Q27" t="str">
        <f t="shared" si="1"/>
        <v/>
      </c>
      <c r="R27" t="str">
        <f t="shared" si="7"/>
        <v/>
      </c>
      <c r="S27" s="15" t="str">
        <f t="shared" si="8"/>
        <v/>
      </c>
    </row>
    <row r="28" spans="1:19" x14ac:dyDescent="0.25">
      <c r="A28" s="3">
        <v>45479</v>
      </c>
      <c r="B28" s="4">
        <v>56659.07</v>
      </c>
      <c r="C28" s="4">
        <v>58472.55</v>
      </c>
      <c r="D28" s="4">
        <v>56038.96</v>
      </c>
      <c r="E28" s="4">
        <v>58303.54</v>
      </c>
      <c r="F28" s="5">
        <v>20610320577</v>
      </c>
      <c r="G28" s="1">
        <f t="shared" si="2"/>
        <v>61916.603500000005</v>
      </c>
      <c r="H28" s="1">
        <f t="shared" si="3"/>
        <v>2695.4990750435804</v>
      </c>
      <c r="I28" s="1">
        <f t="shared" si="4"/>
        <v>67307.601650087163</v>
      </c>
      <c r="J28" s="1">
        <f t="shared" si="5"/>
        <v>56525.605349912847</v>
      </c>
      <c r="K28" s="2">
        <f t="shared" si="6"/>
        <v>4.35343497975237E-2</v>
      </c>
      <c r="L28" s="16" t="str">
        <f t="shared" si="9"/>
        <v/>
      </c>
      <c r="M28" s="12" t="str">
        <f t="shared" si="10"/>
        <v/>
      </c>
      <c r="N28" s="13">
        <f t="shared" si="11"/>
        <v>1</v>
      </c>
      <c r="O28" s="13">
        <f t="shared" si="12"/>
        <v>3</v>
      </c>
      <c r="P28" t="str">
        <f t="shared" si="0"/>
        <v/>
      </c>
      <c r="Q28" t="str">
        <f t="shared" si="1"/>
        <v/>
      </c>
      <c r="R28" t="str">
        <f t="shared" si="7"/>
        <v/>
      </c>
      <c r="S28" s="15" t="str">
        <f t="shared" si="8"/>
        <v/>
      </c>
    </row>
    <row r="29" spans="1:19" x14ac:dyDescent="0.25">
      <c r="A29" s="3">
        <v>45480</v>
      </c>
      <c r="B29" s="4">
        <v>58239.43</v>
      </c>
      <c r="C29" s="4">
        <v>58371.12</v>
      </c>
      <c r="D29" s="4">
        <v>55793.32</v>
      </c>
      <c r="E29" s="4">
        <v>55849.11</v>
      </c>
      <c r="F29" s="5">
        <v>20553359505</v>
      </c>
      <c r="G29" s="1">
        <f t="shared" si="2"/>
        <v>61384.544000000016</v>
      </c>
      <c r="H29" s="1">
        <f t="shared" si="3"/>
        <v>2793.6264064292764</v>
      </c>
      <c r="I29" s="1">
        <f t="shared" si="4"/>
        <v>66971.796812858563</v>
      </c>
      <c r="J29" s="1">
        <f t="shared" si="5"/>
        <v>55797.291187141462</v>
      </c>
      <c r="K29" s="2">
        <f t="shared" si="6"/>
        <v>4.5510257540225037E-2</v>
      </c>
      <c r="L29" s="16" t="str">
        <f t="shared" si="9"/>
        <v/>
      </c>
      <c r="M29" s="12" t="str">
        <f t="shared" si="10"/>
        <v/>
      </c>
      <c r="N29" s="13">
        <f t="shared" si="11"/>
        <v>1</v>
      </c>
      <c r="O29" s="13">
        <f t="shared" si="12"/>
        <v>4</v>
      </c>
      <c r="P29" t="str">
        <f t="shared" si="0"/>
        <v/>
      </c>
      <c r="Q29" t="str">
        <f t="shared" si="1"/>
        <v/>
      </c>
      <c r="R29" t="str">
        <f t="shared" si="7"/>
        <v/>
      </c>
      <c r="S29" s="15" t="str">
        <f t="shared" si="8"/>
        <v/>
      </c>
    </row>
    <row r="30" spans="1:19" x14ac:dyDescent="0.25">
      <c r="A30" s="3">
        <v>45481</v>
      </c>
      <c r="B30" s="4">
        <v>55849.57</v>
      </c>
      <c r="C30" s="4">
        <v>58131.34</v>
      </c>
      <c r="D30" s="4">
        <v>54321.02</v>
      </c>
      <c r="E30" s="4">
        <v>56705.1</v>
      </c>
      <c r="F30" s="5">
        <v>39766159899</v>
      </c>
      <c r="G30" s="1">
        <f t="shared" si="2"/>
        <v>60962.761500000008</v>
      </c>
      <c r="H30" s="1">
        <f t="shared" si="3"/>
        <v>2833.1935167511583</v>
      </c>
      <c r="I30" s="1">
        <f t="shared" si="4"/>
        <v>66629.148533502332</v>
      </c>
      <c r="J30" s="1">
        <f t="shared" si="5"/>
        <v>55296.374466497691</v>
      </c>
      <c r="K30" s="2">
        <f t="shared" si="6"/>
        <v>4.6474166311366291E-2</v>
      </c>
      <c r="L30" s="16" t="str">
        <f t="shared" si="9"/>
        <v/>
      </c>
      <c r="M30" s="12" t="str">
        <f t="shared" si="10"/>
        <v/>
      </c>
      <c r="N30" s="13">
        <f t="shared" si="11"/>
        <v>1</v>
      </c>
      <c r="O30" s="13">
        <f t="shared" si="12"/>
        <v>5</v>
      </c>
      <c r="P30" t="str">
        <f t="shared" si="0"/>
        <v/>
      </c>
      <c r="Q30" t="str">
        <f t="shared" si="1"/>
        <v/>
      </c>
      <c r="R30" t="str">
        <f t="shared" si="7"/>
        <v/>
      </c>
      <c r="S30" s="15" t="str">
        <f t="shared" si="8"/>
        <v/>
      </c>
    </row>
    <row r="31" spans="1:19" x14ac:dyDescent="0.25">
      <c r="A31" s="3">
        <v>45482</v>
      </c>
      <c r="B31" s="4">
        <v>56704.6</v>
      </c>
      <c r="C31" s="4">
        <v>58239.199999999997</v>
      </c>
      <c r="D31" s="4">
        <v>56316.88</v>
      </c>
      <c r="E31" s="4">
        <v>58009.23</v>
      </c>
      <c r="F31" s="5">
        <v>27849512607</v>
      </c>
      <c r="G31" s="1">
        <f t="shared" si="2"/>
        <v>60615.208000000006</v>
      </c>
      <c r="H31" s="1">
        <f t="shared" si="3"/>
        <v>2741.8769034436796</v>
      </c>
      <c r="I31" s="1">
        <f t="shared" si="4"/>
        <v>66098.961806887368</v>
      </c>
      <c r="J31" s="1">
        <f t="shared" si="5"/>
        <v>55131.454193112644</v>
      </c>
      <c r="K31" s="2">
        <f t="shared" si="6"/>
        <v>4.523414162735661E-2</v>
      </c>
      <c r="L31" s="16" t="str">
        <f t="shared" si="9"/>
        <v/>
      </c>
      <c r="M31" s="12" t="str">
        <f t="shared" si="10"/>
        <v>SELL</v>
      </c>
      <c r="N31" s="13">
        <f t="shared" si="11"/>
        <v>0</v>
      </c>
      <c r="O31" s="13">
        <f t="shared" si="12"/>
        <v>6</v>
      </c>
      <c r="P31" t="str">
        <f t="shared" si="0"/>
        <v/>
      </c>
      <c r="Q31" t="str">
        <f t="shared" si="1"/>
        <v/>
      </c>
      <c r="R31" t="str">
        <f t="shared" si="7"/>
        <v/>
      </c>
      <c r="S31" s="15" t="str">
        <f t="shared" si="8"/>
        <v/>
      </c>
    </row>
    <row r="32" spans="1:19" x14ac:dyDescent="0.25">
      <c r="A32" s="3">
        <v>45483</v>
      </c>
      <c r="B32" s="4">
        <v>58033.88</v>
      </c>
      <c r="C32" s="4">
        <v>59359.43</v>
      </c>
      <c r="D32" s="4">
        <v>57178.41</v>
      </c>
      <c r="E32" s="4">
        <v>57742.5</v>
      </c>
      <c r="F32" s="5">
        <v>26175260526</v>
      </c>
      <c r="G32" s="1">
        <f t="shared" si="2"/>
        <v>60260.9</v>
      </c>
      <c r="H32" s="1">
        <f t="shared" si="3"/>
        <v>2624.0635466350559</v>
      </c>
      <c r="I32" s="1">
        <f t="shared" si="4"/>
        <v>65509.02709327011</v>
      </c>
      <c r="J32" s="1">
        <f t="shared" si="5"/>
        <v>55012.772906729893</v>
      </c>
      <c r="K32" s="2">
        <f t="shared" si="6"/>
        <v>4.3545044077254999E-2</v>
      </c>
      <c r="L32" s="16" t="str">
        <f t="shared" si="9"/>
        <v/>
      </c>
      <c r="M32" s="12" t="str">
        <f t="shared" si="10"/>
        <v/>
      </c>
      <c r="N32" s="13">
        <f t="shared" si="11"/>
        <v>0</v>
      </c>
      <c r="O32" s="13">
        <f t="shared" si="12"/>
        <v>0</v>
      </c>
      <c r="P32" t="str">
        <f t="shared" si="0"/>
        <v/>
      </c>
      <c r="Q32" t="str">
        <f t="shared" si="1"/>
        <v/>
      </c>
      <c r="R32" t="str">
        <f t="shared" si="7"/>
        <v/>
      </c>
      <c r="S32" s="15" t="str">
        <f t="shared" si="8"/>
        <v/>
      </c>
    </row>
    <row r="33" spans="1:19" x14ac:dyDescent="0.25">
      <c r="A33" s="3">
        <v>45484</v>
      </c>
      <c r="B33" s="4">
        <v>57729.89</v>
      </c>
      <c r="C33" s="4">
        <v>59299.43</v>
      </c>
      <c r="D33" s="4">
        <v>57120.38</v>
      </c>
      <c r="E33" s="4">
        <v>57344.91</v>
      </c>
      <c r="F33" s="5">
        <v>28707803842</v>
      </c>
      <c r="G33" s="1">
        <f t="shared" si="2"/>
        <v>59923.335500000001</v>
      </c>
      <c r="H33" s="1">
        <f t="shared" si="3"/>
        <v>2537.5387598356328</v>
      </c>
      <c r="I33" s="1">
        <f t="shared" si="4"/>
        <v>64998.413019671265</v>
      </c>
      <c r="J33" s="1">
        <f t="shared" si="5"/>
        <v>54848.257980328737</v>
      </c>
      <c r="K33" s="2">
        <f t="shared" si="6"/>
        <v>4.2346420449770071E-2</v>
      </c>
      <c r="L33" s="16" t="str">
        <f t="shared" si="9"/>
        <v/>
      </c>
      <c r="M33" s="12" t="str">
        <f t="shared" si="10"/>
        <v/>
      </c>
      <c r="N33" s="13">
        <f t="shared" si="11"/>
        <v>0</v>
      </c>
      <c r="O33" s="13">
        <f t="shared" si="12"/>
        <v>0</v>
      </c>
      <c r="P33" t="str">
        <f t="shared" si="0"/>
        <v/>
      </c>
      <c r="Q33" t="str">
        <f t="shared" si="1"/>
        <v/>
      </c>
      <c r="R33" t="str">
        <f t="shared" si="7"/>
        <v/>
      </c>
      <c r="S33" s="15" t="str">
        <f t="shared" si="8"/>
        <v/>
      </c>
    </row>
    <row r="34" spans="1:19" x14ac:dyDescent="0.25">
      <c r="A34" s="3">
        <v>45485</v>
      </c>
      <c r="B34" s="4">
        <v>57341.2</v>
      </c>
      <c r="C34" s="4">
        <v>58532.55</v>
      </c>
      <c r="D34" s="4">
        <v>56590.18</v>
      </c>
      <c r="E34" s="4">
        <v>57899.46</v>
      </c>
      <c r="F34" s="5">
        <v>25604805221</v>
      </c>
      <c r="G34" s="1">
        <f t="shared" si="2"/>
        <v>59605.679499999991</v>
      </c>
      <c r="H34" s="1">
        <f t="shared" si="3"/>
        <v>2358.3955697810529</v>
      </c>
      <c r="I34" s="1">
        <f t="shared" si="4"/>
        <v>64322.470639562096</v>
      </c>
      <c r="J34" s="1">
        <f t="shared" si="5"/>
        <v>54888.888360437886</v>
      </c>
      <c r="K34" s="2">
        <f t="shared" si="6"/>
        <v>3.9566625019031167E-2</v>
      </c>
      <c r="L34" s="16" t="str">
        <f t="shared" si="9"/>
        <v/>
      </c>
      <c r="M34" s="12" t="str">
        <f>IF(AND(N34=0, N33=1), "SELL", "")</f>
        <v/>
      </c>
      <c r="N34" s="13">
        <f t="shared" si="11"/>
        <v>0</v>
      </c>
      <c r="O34" s="13">
        <f t="shared" si="12"/>
        <v>0</v>
      </c>
      <c r="P34" t="str">
        <f t="shared" si="0"/>
        <v/>
      </c>
      <c r="Q34" t="str">
        <f t="shared" si="1"/>
        <v/>
      </c>
      <c r="R34" t="str">
        <f t="shared" si="7"/>
        <v/>
      </c>
      <c r="S34" s="15" t="str">
        <f t="shared" si="8"/>
        <v/>
      </c>
    </row>
    <row r="35" spans="1:19" x14ac:dyDescent="0.25">
      <c r="A35" s="3">
        <v>45486</v>
      </c>
      <c r="B35" s="4">
        <v>57908.74</v>
      </c>
      <c r="C35" s="4">
        <v>59787.08</v>
      </c>
      <c r="D35" s="4">
        <v>57796.44</v>
      </c>
      <c r="E35" s="4">
        <v>59231.95</v>
      </c>
      <c r="F35" s="5">
        <v>17080061806</v>
      </c>
      <c r="G35" s="1">
        <f t="shared" si="2"/>
        <v>59408.236999999986</v>
      </c>
      <c r="H35" s="1">
        <f t="shared" si="3"/>
        <v>2203.5507224432117</v>
      </c>
      <c r="I35" s="1">
        <f t="shared" si="4"/>
        <v>63815.338444886409</v>
      </c>
      <c r="J35" s="1">
        <f t="shared" si="5"/>
        <v>55001.135555113564</v>
      </c>
      <c r="K35" s="2">
        <f t="shared" si="6"/>
        <v>3.7091670006016375E-2</v>
      </c>
      <c r="L35" s="16" t="str">
        <f t="shared" si="9"/>
        <v/>
      </c>
      <c r="M35" s="12" t="str">
        <f t="shared" si="10"/>
        <v/>
      </c>
      <c r="N35" s="13">
        <f t="shared" si="11"/>
        <v>0</v>
      </c>
      <c r="O35" s="13">
        <f t="shared" si="12"/>
        <v>0</v>
      </c>
      <c r="P35" t="str">
        <f t="shared" si="0"/>
        <v/>
      </c>
      <c r="Q35" t="str">
        <f t="shared" si="1"/>
        <v/>
      </c>
      <c r="R35" t="str">
        <f t="shared" si="7"/>
        <v/>
      </c>
      <c r="S35" s="15" t="str">
        <f t="shared" si="8"/>
        <v/>
      </c>
    </row>
    <row r="36" spans="1:19" x14ac:dyDescent="0.25">
      <c r="A36" s="3">
        <v>45487</v>
      </c>
      <c r="B36" s="4">
        <v>59225.25</v>
      </c>
      <c r="C36" s="4">
        <v>61329.53</v>
      </c>
      <c r="D36" s="4">
        <v>59225.25</v>
      </c>
      <c r="E36" s="4">
        <v>60787.79</v>
      </c>
      <c r="F36" s="5">
        <v>22223416061</v>
      </c>
      <c r="G36" s="1">
        <f t="shared" si="2"/>
        <v>59433.755999999994</v>
      </c>
      <c r="H36" s="1">
        <f t="shared" si="3"/>
        <v>2217.060172127899</v>
      </c>
      <c r="I36" s="1">
        <f t="shared" si="4"/>
        <v>63867.87634425579</v>
      </c>
      <c r="J36" s="1">
        <f t="shared" si="5"/>
        <v>54999.635655744198</v>
      </c>
      <c r="K36" s="2">
        <f t="shared" si="6"/>
        <v>3.7303046641169693E-2</v>
      </c>
      <c r="L36" s="16" t="str">
        <f t="shared" si="9"/>
        <v/>
      </c>
      <c r="M36" s="12" t="str">
        <f t="shared" si="10"/>
        <v/>
      </c>
      <c r="N36" s="13">
        <f t="shared" si="11"/>
        <v>0</v>
      </c>
      <c r="O36" s="13">
        <f t="shared" si="12"/>
        <v>0</v>
      </c>
      <c r="P36" t="str">
        <f t="shared" si="0"/>
        <v/>
      </c>
      <c r="Q36" t="str">
        <f t="shared" si="1"/>
        <v/>
      </c>
      <c r="R36" t="str">
        <f t="shared" si="7"/>
        <v/>
      </c>
      <c r="S36" s="15" t="str">
        <f t="shared" si="8"/>
        <v/>
      </c>
    </row>
    <row r="37" spans="1:19" x14ac:dyDescent="0.25">
      <c r="A37" s="3">
        <v>45488</v>
      </c>
      <c r="B37" s="4">
        <v>60815.46</v>
      </c>
      <c r="C37" s="4">
        <v>64870.15</v>
      </c>
      <c r="D37" s="4">
        <v>60704.93</v>
      </c>
      <c r="E37" s="4">
        <v>64870.15</v>
      </c>
      <c r="F37" s="5">
        <v>38094526099</v>
      </c>
      <c r="G37" s="1">
        <f t="shared" si="2"/>
        <v>59587.031499999997</v>
      </c>
      <c r="H37" s="1">
        <f t="shared" si="3"/>
        <v>2479.9743370240012</v>
      </c>
      <c r="I37" s="1">
        <f t="shared" si="4"/>
        <v>64546.980174048003</v>
      </c>
      <c r="J37" s="1">
        <f t="shared" si="5"/>
        <v>54627.082825951991</v>
      </c>
      <c r="K37" s="2">
        <f t="shared" si="6"/>
        <v>4.1619363720510248E-2</v>
      </c>
      <c r="L37" s="16" t="str">
        <f t="shared" si="9"/>
        <v/>
      </c>
      <c r="M37" s="12" t="str">
        <f t="shared" si="10"/>
        <v/>
      </c>
      <c r="N37" s="13">
        <f t="shared" si="11"/>
        <v>0</v>
      </c>
      <c r="O37" s="13">
        <f t="shared" si="12"/>
        <v>0</v>
      </c>
      <c r="P37" t="str">
        <f t="shared" si="0"/>
        <v/>
      </c>
      <c r="Q37" t="str">
        <f t="shared" si="1"/>
        <v/>
      </c>
      <c r="R37" t="str">
        <f t="shared" si="7"/>
        <v/>
      </c>
      <c r="S37" s="15" t="str">
        <f t="shared" si="8"/>
        <v/>
      </c>
    </row>
    <row r="38" spans="1:19" x14ac:dyDescent="0.25">
      <c r="A38" s="3">
        <v>45489</v>
      </c>
      <c r="B38" s="4">
        <v>64784.42</v>
      </c>
      <c r="C38" s="4">
        <v>65354.34</v>
      </c>
      <c r="D38" s="4">
        <v>62487.97</v>
      </c>
      <c r="E38" s="4">
        <v>65097.15</v>
      </c>
      <c r="F38" s="5">
        <v>41617346768</v>
      </c>
      <c r="G38" s="1">
        <f t="shared" si="2"/>
        <v>59801.32499999999</v>
      </c>
      <c r="H38" s="1">
        <f t="shared" si="3"/>
        <v>2760.6193903113772</v>
      </c>
      <c r="I38" s="1">
        <f t="shared" si="4"/>
        <v>65322.563780622746</v>
      </c>
      <c r="J38" s="1">
        <f t="shared" si="5"/>
        <v>54280.086219377234</v>
      </c>
      <c r="K38" s="2">
        <f t="shared" si="6"/>
        <v>4.6163181004958961E-2</v>
      </c>
      <c r="L38" s="16" t="str">
        <f t="shared" si="9"/>
        <v/>
      </c>
      <c r="M38" s="12" t="str">
        <f t="shared" si="10"/>
        <v/>
      </c>
      <c r="N38" s="13">
        <f t="shared" si="11"/>
        <v>0</v>
      </c>
      <c r="O38" s="13">
        <f t="shared" si="12"/>
        <v>0</v>
      </c>
      <c r="P38" t="str">
        <f t="shared" si="0"/>
        <v/>
      </c>
      <c r="Q38" t="str">
        <f t="shared" si="1"/>
        <v/>
      </c>
      <c r="R38" t="str">
        <f t="shared" si="7"/>
        <v/>
      </c>
      <c r="S38" s="15" t="str">
        <f t="shared" si="8"/>
        <v/>
      </c>
    </row>
    <row r="39" spans="1:19" x14ac:dyDescent="0.25">
      <c r="A39" s="3">
        <v>45490</v>
      </c>
      <c r="B39" s="4">
        <v>65091.83</v>
      </c>
      <c r="C39" s="4">
        <v>66066.73</v>
      </c>
      <c r="D39" s="4">
        <v>63896.09</v>
      </c>
      <c r="E39" s="4">
        <v>64118.79</v>
      </c>
      <c r="F39" s="5">
        <v>32525071311</v>
      </c>
      <c r="G39" s="1">
        <f t="shared" si="2"/>
        <v>59927.024499999985</v>
      </c>
      <c r="H39" s="1">
        <f t="shared" si="3"/>
        <v>2900.7380513613302</v>
      </c>
      <c r="I39" s="1">
        <f t="shared" si="4"/>
        <v>65728.500602722648</v>
      </c>
      <c r="J39" s="1">
        <f t="shared" si="5"/>
        <v>54125.548397277322</v>
      </c>
      <c r="K39" s="2">
        <f t="shared" si="6"/>
        <v>4.8404506573846845E-2</v>
      </c>
      <c r="L39" s="16" t="str">
        <f t="shared" si="9"/>
        <v/>
      </c>
      <c r="M39" s="12" t="str">
        <f t="shared" si="10"/>
        <v/>
      </c>
      <c r="N39" s="13">
        <f t="shared" si="11"/>
        <v>0</v>
      </c>
      <c r="O39" s="13">
        <f t="shared" si="12"/>
        <v>0</v>
      </c>
      <c r="P39" t="str">
        <f t="shared" si="0"/>
        <v/>
      </c>
      <c r="Q39" t="str">
        <f t="shared" si="1"/>
        <v/>
      </c>
      <c r="R39" t="str">
        <f t="shared" si="7"/>
        <v/>
      </c>
      <c r="S39" s="15" t="str">
        <f t="shared" si="8"/>
        <v/>
      </c>
    </row>
    <row r="40" spans="1:19" x14ac:dyDescent="0.25">
      <c r="A40" s="3">
        <v>45491</v>
      </c>
      <c r="B40" s="4">
        <v>64104.74</v>
      </c>
      <c r="C40" s="4">
        <v>65104.66</v>
      </c>
      <c r="D40" s="4">
        <v>63246.16</v>
      </c>
      <c r="E40" s="4">
        <v>63974.07</v>
      </c>
      <c r="F40" s="5">
        <v>27239305337</v>
      </c>
      <c r="G40" s="1">
        <f t="shared" si="2"/>
        <v>60109.720999999998</v>
      </c>
      <c r="H40" s="1">
        <f t="shared" si="3"/>
        <v>3038.5923062651377</v>
      </c>
      <c r="I40" s="1">
        <f t="shared" si="4"/>
        <v>66186.905612530274</v>
      </c>
      <c r="J40" s="1">
        <f t="shared" si="5"/>
        <v>54032.536387469721</v>
      </c>
      <c r="K40" s="2">
        <f t="shared" si="6"/>
        <v>5.0550763765234208E-2</v>
      </c>
      <c r="L40" s="16" t="str">
        <f t="shared" si="9"/>
        <v/>
      </c>
      <c r="M40" s="12" t="str">
        <f t="shared" si="10"/>
        <v/>
      </c>
      <c r="N40" s="13">
        <f t="shared" si="11"/>
        <v>0</v>
      </c>
      <c r="O40" s="13">
        <f t="shared" si="12"/>
        <v>0</v>
      </c>
      <c r="P40" t="str">
        <f t="shared" si="0"/>
        <v/>
      </c>
      <c r="Q40" t="str">
        <f t="shared" si="1"/>
        <v/>
      </c>
      <c r="R40" t="str">
        <f t="shared" si="7"/>
        <v/>
      </c>
      <c r="S40" s="15" t="str">
        <f t="shared" si="8"/>
        <v/>
      </c>
    </row>
    <row r="41" spans="1:19" x14ac:dyDescent="0.25">
      <c r="A41" s="3">
        <v>45492</v>
      </c>
      <c r="B41" s="4">
        <v>63972.32</v>
      </c>
      <c r="C41" s="4">
        <v>67442.64</v>
      </c>
      <c r="D41" s="4">
        <v>63329.34</v>
      </c>
      <c r="E41" s="4">
        <v>66710.16</v>
      </c>
      <c r="F41" s="5">
        <v>37003855410</v>
      </c>
      <c r="G41" s="1">
        <f t="shared" si="2"/>
        <v>60400.86</v>
      </c>
      <c r="H41" s="1">
        <f t="shared" si="3"/>
        <v>3377.1182358258311</v>
      </c>
      <c r="I41" s="1">
        <f t="shared" si="4"/>
        <v>67155.096471651661</v>
      </c>
      <c r="J41" s="1">
        <f t="shared" si="5"/>
        <v>53646.62352834834</v>
      </c>
      <c r="K41" s="2">
        <f t="shared" si="6"/>
        <v>5.591175747871522E-2</v>
      </c>
      <c r="L41" s="16" t="str">
        <f t="shared" si="9"/>
        <v/>
      </c>
      <c r="M41" s="12" t="str">
        <f t="shared" si="10"/>
        <v/>
      </c>
      <c r="N41" s="13">
        <f t="shared" si="11"/>
        <v>0</v>
      </c>
      <c r="O41" s="13">
        <f t="shared" si="12"/>
        <v>0</v>
      </c>
      <c r="P41" t="str">
        <f t="shared" si="0"/>
        <v/>
      </c>
      <c r="Q41" t="str">
        <f t="shared" si="1"/>
        <v/>
      </c>
      <c r="R41" t="str">
        <f t="shared" si="7"/>
        <v/>
      </c>
      <c r="S41" s="15" t="str">
        <f t="shared" si="8"/>
        <v/>
      </c>
    </row>
    <row r="42" spans="1:19" x14ac:dyDescent="0.25">
      <c r="A42" s="3">
        <v>45493</v>
      </c>
      <c r="B42" s="4">
        <v>66709.919999999998</v>
      </c>
      <c r="C42" s="4">
        <v>67610.73</v>
      </c>
      <c r="D42" s="4">
        <v>66299.62</v>
      </c>
      <c r="E42" s="4">
        <v>67163.649999999994</v>
      </c>
      <c r="F42" s="5">
        <v>19029581250</v>
      </c>
      <c r="G42" s="1">
        <f t="shared" si="2"/>
        <v>60625.12799999999</v>
      </c>
      <c r="H42" s="1">
        <f t="shared" si="3"/>
        <v>3672.3457472454274</v>
      </c>
      <c r="I42" s="1">
        <f t="shared" si="4"/>
        <v>67969.819494490846</v>
      </c>
      <c r="J42" s="1">
        <f t="shared" si="5"/>
        <v>53280.436505509133</v>
      </c>
      <c r="K42" s="2">
        <f t="shared" si="6"/>
        <v>6.0574647318607358E-2</v>
      </c>
      <c r="L42" s="16" t="str">
        <f t="shared" si="9"/>
        <v/>
      </c>
      <c r="M42" s="12" t="str">
        <f t="shared" si="10"/>
        <v/>
      </c>
      <c r="N42" s="13">
        <f t="shared" si="11"/>
        <v>0</v>
      </c>
      <c r="O42" s="13">
        <f t="shared" si="12"/>
        <v>0</v>
      </c>
      <c r="P42" t="str">
        <f t="shared" si="0"/>
        <v/>
      </c>
      <c r="Q42" t="str">
        <f t="shared" si="1"/>
        <v/>
      </c>
      <c r="R42" t="str">
        <f t="shared" si="7"/>
        <v/>
      </c>
      <c r="S42" s="15" t="str">
        <f t="shared" si="8"/>
        <v/>
      </c>
    </row>
    <row r="43" spans="1:19" x14ac:dyDescent="0.25">
      <c r="A43" s="3">
        <v>45494</v>
      </c>
      <c r="B43" s="4">
        <v>67164.91</v>
      </c>
      <c r="C43" s="4">
        <v>68372.91</v>
      </c>
      <c r="D43" s="4">
        <v>65842.3</v>
      </c>
      <c r="E43" s="4">
        <v>68154.52</v>
      </c>
      <c r="F43" s="5">
        <v>26652190004</v>
      </c>
      <c r="G43" s="1">
        <f t="shared" si="2"/>
        <v>60890.25499999999</v>
      </c>
      <c r="H43" s="1">
        <f t="shared" si="3"/>
        <v>4016.8288749112844</v>
      </c>
      <c r="I43" s="1">
        <f t="shared" si="4"/>
        <v>68923.912749822557</v>
      </c>
      <c r="J43" s="1">
        <f t="shared" si="5"/>
        <v>52856.597250177423</v>
      </c>
      <c r="K43" s="2">
        <f t="shared" si="6"/>
        <v>6.5968337214407868E-2</v>
      </c>
      <c r="L43" s="16" t="str">
        <f t="shared" si="9"/>
        <v/>
      </c>
      <c r="M43" s="12" t="str">
        <f t="shared" si="10"/>
        <v/>
      </c>
      <c r="N43" s="13">
        <f t="shared" si="11"/>
        <v>0</v>
      </c>
      <c r="O43" s="13">
        <f t="shared" si="12"/>
        <v>0</v>
      </c>
      <c r="P43" t="str">
        <f t="shared" si="0"/>
        <v/>
      </c>
      <c r="Q43" t="str">
        <f t="shared" si="1"/>
        <v/>
      </c>
      <c r="R43" t="str">
        <f t="shared" si="7"/>
        <v/>
      </c>
      <c r="S43" s="15" t="str">
        <f t="shared" si="8"/>
        <v/>
      </c>
    </row>
    <row r="44" spans="1:19" x14ac:dyDescent="0.25">
      <c r="A44" s="3">
        <v>45495</v>
      </c>
      <c r="B44" s="4">
        <v>68152.98</v>
      </c>
      <c r="C44" s="4">
        <v>68480.06</v>
      </c>
      <c r="D44" s="4">
        <v>66611.3</v>
      </c>
      <c r="E44" s="4">
        <v>67585.25</v>
      </c>
      <c r="F44" s="5">
        <v>42649109453</v>
      </c>
      <c r="G44" s="1">
        <f t="shared" si="2"/>
        <v>61168.066500000001</v>
      </c>
      <c r="H44" s="1">
        <f t="shared" si="3"/>
        <v>4283.0507924919657</v>
      </c>
      <c r="I44" s="1">
        <f t="shared" si="4"/>
        <v>69734.168084983932</v>
      </c>
      <c r="J44" s="1">
        <f t="shared" si="5"/>
        <v>52601.964915016069</v>
      </c>
      <c r="K44" s="2">
        <f t="shared" si="6"/>
        <v>7.002102628978743E-2</v>
      </c>
      <c r="L44" s="16" t="str">
        <f t="shared" si="9"/>
        <v/>
      </c>
      <c r="M44" s="12" t="str">
        <f t="shared" si="10"/>
        <v/>
      </c>
      <c r="N44" s="13">
        <f t="shared" si="11"/>
        <v>0</v>
      </c>
      <c r="O44" s="13">
        <f t="shared" si="12"/>
        <v>0</v>
      </c>
      <c r="P44" t="str">
        <f t="shared" si="0"/>
        <v/>
      </c>
      <c r="Q44" t="str">
        <f t="shared" si="1"/>
        <v/>
      </c>
      <c r="R44" t="str">
        <f t="shared" si="7"/>
        <v/>
      </c>
      <c r="S44" s="15" t="str">
        <f t="shared" si="8"/>
        <v/>
      </c>
    </row>
    <row r="45" spans="1:19" x14ac:dyDescent="0.25">
      <c r="A45" s="3">
        <v>45496</v>
      </c>
      <c r="B45" s="4">
        <v>67584.800000000003</v>
      </c>
      <c r="C45" s="4">
        <v>67779.02</v>
      </c>
      <c r="D45" s="4">
        <v>65484.46</v>
      </c>
      <c r="E45" s="4">
        <v>65927.67</v>
      </c>
      <c r="F45" s="5">
        <v>35605668666</v>
      </c>
      <c r="G45" s="1">
        <f t="shared" si="2"/>
        <v>61455.754000000001</v>
      </c>
      <c r="H45" s="1">
        <f t="shared" si="3"/>
        <v>4404.2812544092876</v>
      </c>
      <c r="I45" s="1">
        <f t="shared" si="4"/>
        <v>70264.316508818578</v>
      </c>
      <c r="J45" s="1">
        <f t="shared" si="5"/>
        <v>52647.191491181424</v>
      </c>
      <c r="K45" s="2">
        <f t="shared" si="6"/>
        <v>7.166588916001726E-2</v>
      </c>
      <c r="L45" s="16" t="str">
        <f t="shared" si="9"/>
        <v/>
      </c>
      <c r="M45" s="12" t="str">
        <f t="shared" si="10"/>
        <v/>
      </c>
      <c r="N45" s="13">
        <f t="shared" si="11"/>
        <v>0</v>
      </c>
      <c r="O45" s="13">
        <f t="shared" si="12"/>
        <v>0</v>
      </c>
      <c r="P45" t="str">
        <f t="shared" si="0"/>
        <v/>
      </c>
      <c r="Q45" t="str">
        <f t="shared" si="1"/>
        <v/>
      </c>
      <c r="R45" t="str">
        <f t="shared" si="7"/>
        <v/>
      </c>
      <c r="S45" s="15" t="str">
        <f t="shared" si="8"/>
        <v/>
      </c>
    </row>
    <row r="46" spans="1:19" x14ac:dyDescent="0.25">
      <c r="A46" s="3">
        <v>45497</v>
      </c>
      <c r="B46" s="4">
        <v>65927.86</v>
      </c>
      <c r="C46" s="4">
        <v>67113.98</v>
      </c>
      <c r="D46" s="4">
        <v>65147</v>
      </c>
      <c r="E46" s="4">
        <v>65372.13</v>
      </c>
      <c r="F46" s="5">
        <v>27470942309</v>
      </c>
      <c r="G46" s="1">
        <f t="shared" si="2"/>
        <v>61875.4755</v>
      </c>
      <c r="H46" s="1">
        <f t="shared" si="3"/>
        <v>4354.7788909130441</v>
      </c>
      <c r="I46" s="1">
        <f t="shared" si="4"/>
        <v>70585.033281826094</v>
      </c>
      <c r="J46" s="1">
        <f t="shared" si="5"/>
        <v>53165.917718173914</v>
      </c>
      <c r="K46" s="2">
        <f t="shared" si="6"/>
        <v>7.0379724046129452E-2</v>
      </c>
      <c r="L46" s="16" t="str">
        <f t="shared" si="9"/>
        <v/>
      </c>
      <c r="M46" s="12" t="str">
        <f t="shared" si="10"/>
        <v/>
      </c>
      <c r="N46" s="13">
        <f t="shared" si="11"/>
        <v>0</v>
      </c>
      <c r="O46" s="13">
        <f t="shared" si="12"/>
        <v>0</v>
      </c>
      <c r="P46" t="str">
        <f t="shared" si="0"/>
        <v/>
      </c>
      <c r="Q46" t="str">
        <f t="shared" si="1"/>
        <v/>
      </c>
      <c r="R46" t="str">
        <f t="shared" si="7"/>
        <v/>
      </c>
      <c r="S46" s="15" t="str">
        <f t="shared" si="8"/>
        <v/>
      </c>
    </row>
    <row r="47" spans="1:19" x14ac:dyDescent="0.25">
      <c r="A47" s="3">
        <v>45498</v>
      </c>
      <c r="B47" s="4">
        <v>65375.88</v>
      </c>
      <c r="C47" s="4">
        <v>66112.42</v>
      </c>
      <c r="D47" s="4">
        <v>63473.47</v>
      </c>
      <c r="E47" s="4">
        <v>65777.23</v>
      </c>
      <c r="F47" s="5">
        <v>38315761670</v>
      </c>
      <c r="G47" s="1">
        <f t="shared" si="2"/>
        <v>62331.217999999993</v>
      </c>
      <c r="H47" s="1">
        <f t="shared" si="3"/>
        <v>4256.3338780427848</v>
      </c>
      <c r="I47" s="1">
        <f t="shared" si="4"/>
        <v>70843.885756085569</v>
      </c>
      <c r="J47" s="1">
        <f t="shared" si="5"/>
        <v>53818.550243914426</v>
      </c>
      <c r="K47" s="2">
        <f t="shared" si="6"/>
        <v>6.8285748532024279E-2</v>
      </c>
      <c r="L47" s="16" t="str">
        <f t="shared" si="9"/>
        <v/>
      </c>
      <c r="M47" s="12" t="str">
        <f t="shared" si="10"/>
        <v/>
      </c>
      <c r="N47" s="13">
        <f t="shared" si="11"/>
        <v>0</v>
      </c>
      <c r="O47" s="13">
        <f t="shared" si="12"/>
        <v>0</v>
      </c>
      <c r="P47" t="str">
        <f t="shared" si="0"/>
        <v/>
      </c>
      <c r="Q47" t="str">
        <f t="shared" si="1"/>
        <v/>
      </c>
      <c r="R47" t="str">
        <f t="shared" si="7"/>
        <v/>
      </c>
      <c r="S47" s="15" t="str">
        <f t="shared" si="8"/>
        <v/>
      </c>
    </row>
    <row r="48" spans="1:19" x14ac:dyDescent="0.25">
      <c r="A48" s="3">
        <v>45499</v>
      </c>
      <c r="B48" s="4">
        <v>65771.81</v>
      </c>
      <c r="C48" s="4">
        <v>68207.600000000006</v>
      </c>
      <c r="D48" s="4">
        <v>65743.77</v>
      </c>
      <c r="E48" s="4">
        <v>67912.06</v>
      </c>
      <c r="F48" s="5">
        <v>30488630457</v>
      </c>
      <c r="G48" s="1">
        <f t="shared" si="2"/>
        <v>62811.643999999993</v>
      </c>
      <c r="H48" s="1">
        <f t="shared" si="3"/>
        <v>4319.5918915045177</v>
      </c>
      <c r="I48" s="1">
        <f t="shared" si="4"/>
        <v>71450.827783009023</v>
      </c>
      <c r="J48" s="1">
        <f t="shared" si="5"/>
        <v>54172.460216990956</v>
      </c>
      <c r="K48" s="2">
        <f t="shared" si="6"/>
        <v>6.8770559348908591E-2</v>
      </c>
      <c r="L48" s="16" t="str">
        <f t="shared" si="9"/>
        <v/>
      </c>
      <c r="M48" s="12" t="str">
        <f t="shared" si="10"/>
        <v/>
      </c>
      <c r="N48" s="13">
        <f t="shared" si="11"/>
        <v>0</v>
      </c>
      <c r="O48" s="13">
        <f t="shared" si="12"/>
        <v>0</v>
      </c>
      <c r="P48" t="str">
        <f t="shared" si="0"/>
        <v/>
      </c>
      <c r="Q48" t="str">
        <f t="shared" si="1"/>
        <v/>
      </c>
      <c r="R48" t="str">
        <f t="shared" si="7"/>
        <v/>
      </c>
      <c r="S48" s="15" t="str">
        <f t="shared" si="8"/>
        <v/>
      </c>
    </row>
    <row r="49" spans="1:19" x14ac:dyDescent="0.25">
      <c r="A49" s="3">
        <v>45500</v>
      </c>
      <c r="B49" s="4">
        <v>67911.81</v>
      </c>
      <c r="C49" s="4">
        <v>69398.509999999995</v>
      </c>
      <c r="D49" s="4">
        <v>66705.22</v>
      </c>
      <c r="E49" s="4">
        <v>67813.34</v>
      </c>
      <c r="F49" s="5">
        <v>34691905492</v>
      </c>
      <c r="G49" s="1">
        <f t="shared" si="2"/>
        <v>63409.855500000005</v>
      </c>
      <c r="H49" s="1">
        <f t="shared" si="3"/>
        <v>4128.8557818212394</v>
      </c>
      <c r="I49" s="1">
        <f t="shared" si="4"/>
        <v>71667.567063642491</v>
      </c>
      <c r="J49" s="1">
        <f t="shared" si="5"/>
        <v>55152.143936357526</v>
      </c>
      <c r="K49" s="2">
        <f t="shared" si="6"/>
        <v>6.5113786323345885E-2</v>
      </c>
      <c r="L49" s="16" t="str">
        <f t="shared" si="9"/>
        <v/>
      </c>
      <c r="M49" s="12" t="str">
        <f t="shared" si="10"/>
        <v/>
      </c>
      <c r="N49" s="13">
        <f t="shared" si="11"/>
        <v>0</v>
      </c>
      <c r="O49" s="13">
        <f t="shared" si="12"/>
        <v>0</v>
      </c>
      <c r="P49" t="str">
        <f t="shared" si="0"/>
        <v/>
      </c>
      <c r="Q49" t="str">
        <f t="shared" si="1"/>
        <v/>
      </c>
      <c r="R49" t="str">
        <f t="shared" si="7"/>
        <v/>
      </c>
      <c r="S49" s="15" t="str">
        <f t="shared" si="8"/>
        <v/>
      </c>
    </row>
    <row r="50" spans="1:19" x14ac:dyDescent="0.25">
      <c r="A50" s="3">
        <v>45501</v>
      </c>
      <c r="B50" s="4">
        <v>67808.66</v>
      </c>
      <c r="C50" s="4">
        <v>68301.850000000006</v>
      </c>
      <c r="D50" s="4">
        <v>67085.83</v>
      </c>
      <c r="E50" s="4">
        <v>68255.87</v>
      </c>
      <c r="F50" s="5">
        <v>18043166945</v>
      </c>
      <c r="G50" s="1">
        <f t="shared" si="2"/>
        <v>63987.394000000015</v>
      </c>
      <c r="H50" s="1">
        <f t="shared" si="3"/>
        <v>3945.4213777643558</v>
      </c>
      <c r="I50" s="1">
        <f t="shared" si="4"/>
        <v>71878.23675552872</v>
      </c>
      <c r="J50" s="1">
        <f t="shared" si="5"/>
        <v>56096.551244471302</v>
      </c>
      <c r="K50" s="2">
        <f t="shared" si="6"/>
        <v>6.165935399344994E-2</v>
      </c>
      <c r="L50" s="16" t="str">
        <f t="shared" si="9"/>
        <v/>
      </c>
      <c r="M50" s="12" t="str">
        <f t="shared" si="10"/>
        <v/>
      </c>
      <c r="N50" s="13">
        <f t="shared" si="11"/>
        <v>0</v>
      </c>
      <c r="O50" s="13">
        <f t="shared" si="12"/>
        <v>0</v>
      </c>
      <c r="P50" t="str">
        <f t="shared" si="0"/>
        <v/>
      </c>
      <c r="Q50" t="str">
        <f t="shared" si="1"/>
        <v/>
      </c>
      <c r="R50" t="str">
        <f t="shared" si="7"/>
        <v/>
      </c>
      <c r="S50" s="15" t="str">
        <f t="shared" si="8"/>
        <v/>
      </c>
    </row>
    <row r="51" spans="1:19" x14ac:dyDescent="0.25">
      <c r="A51" s="3">
        <v>45502</v>
      </c>
      <c r="B51" s="4">
        <v>68259.05</v>
      </c>
      <c r="C51" s="4">
        <v>69987.539999999994</v>
      </c>
      <c r="D51" s="4">
        <v>66532.59</v>
      </c>
      <c r="E51" s="4">
        <v>66819.91</v>
      </c>
      <c r="F51" s="5">
        <v>40780682628</v>
      </c>
      <c r="G51" s="1">
        <f t="shared" si="2"/>
        <v>64427.928000000014</v>
      </c>
      <c r="H51" s="1">
        <f t="shared" si="3"/>
        <v>3728.7217020153166</v>
      </c>
      <c r="I51" s="1">
        <f t="shared" si="4"/>
        <v>71885.371404030651</v>
      </c>
      <c r="J51" s="1">
        <f t="shared" si="5"/>
        <v>56970.484595969378</v>
      </c>
      <c r="K51" s="2">
        <f t="shared" si="6"/>
        <v>5.7874307272698815E-2</v>
      </c>
      <c r="L51" s="16" t="str">
        <f t="shared" si="9"/>
        <v/>
      </c>
      <c r="M51" s="12" t="str">
        <f t="shared" si="10"/>
        <v/>
      </c>
      <c r="N51" s="13">
        <f t="shared" si="11"/>
        <v>0</v>
      </c>
      <c r="O51" s="13">
        <f t="shared" si="12"/>
        <v>0</v>
      </c>
      <c r="P51" t="str">
        <f t="shared" si="0"/>
        <v/>
      </c>
      <c r="Q51" t="str">
        <f t="shared" si="1"/>
        <v/>
      </c>
      <c r="R51" t="str">
        <f t="shared" si="7"/>
        <v/>
      </c>
      <c r="S51" s="15" t="str">
        <f t="shared" si="8"/>
        <v/>
      </c>
    </row>
    <row r="52" spans="1:19" x14ac:dyDescent="0.25">
      <c r="A52" s="3">
        <v>45503</v>
      </c>
      <c r="B52" s="4">
        <v>66819.05</v>
      </c>
      <c r="C52" s="4">
        <v>66987.67</v>
      </c>
      <c r="D52" s="4">
        <v>65323.19</v>
      </c>
      <c r="E52" s="4">
        <v>66201.02</v>
      </c>
      <c r="F52" s="5">
        <v>31380492109</v>
      </c>
      <c r="G52" s="1">
        <f t="shared" si="2"/>
        <v>64850.854000000014</v>
      </c>
      <c r="H52" s="1">
        <f t="shared" si="3"/>
        <v>3395.3181756050021</v>
      </c>
      <c r="I52" s="1">
        <f t="shared" si="4"/>
        <v>71641.490351210014</v>
      </c>
      <c r="J52" s="1">
        <f t="shared" si="5"/>
        <v>58060.217648790007</v>
      </c>
      <c r="K52" s="2">
        <f t="shared" si="6"/>
        <v>5.2355797436453209E-2</v>
      </c>
      <c r="L52" s="16" t="str">
        <f t="shared" si="9"/>
        <v/>
      </c>
      <c r="M52" s="12" t="str">
        <f t="shared" si="10"/>
        <v/>
      </c>
      <c r="N52" s="13">
        <f t="shared" si="11"/>
        <v>0</v>
      </c>
      <c r="O52" s="13">
        <f t="shared" si="12"/>
        <v>0</v>
      </c>
      <c r="P52" t="str">
        <f t="shared" si="0"/>
        <v/>
      </c>
      <c r="Q52" t="str">
        <f t="shared" si="1"/>
        <v/>
      </c>
      <c r="R52" t="str">
        <f t="shared" si="7"/>
        <v/>
      </c>
      <c r="S52" s="15" t="str">
        <f t="shared" si="8"/>
        <v/>
      </c>
    </row>
    <row r="53" spans="1:19" x14ac:dyDescent="0.25">
      <c r="A53" s="3">
        <v>45504</v>
      </c>
      <c r="B53" s="4">
        <v>66201.27</v>
      </c>
      <c r="C53" s="4">
        <v>66810.210000000006</v>
      </c>
      <c r="D53" s="4">
        <v>64532.05</v>
      </c>
      <c r="E53" s="4">
        <v>64619.25</v>
      </c>
      <c r="F53" s="5">
        <v>31292785994</v>
      </c>
      <c r="G53" s="1">
        <f t="shared" si="2"/>
        <v>65214.570999999996</v>
      </c>
      <c r="H53" s="1">
        <f t="shared" si="3"/>
        <v>2902.8494958736119</v>
      </c>
      <c r="I53" s="1">
        <f t="shared" si="4"/>
        <v>71020.26999174722</v>
      </c>
      <c r="J53" s="1">
        <f t="shared" si="5"/>
        <v>59408.872008252773</v>
      </c>
      <c r="K53" s="2">
        <f t="shared" si="6"/>
        <v>4.4512283855606627E-2</v>
      </c>
      <c r="L53" s="16" t="str">
        <f t="shared" si="9"/>
        <v/>
      </c>
      <c r="M53" s="12" t="str">
        <f t="shared" si="10"/>
        <v/>
      </c>
      <c r="N53" s="13">
        <f t="shared" si="11"/>
        <v>0</v>
      </c>
      <c r="O53" s="13">
        <f t="shared" si="12"/>
        <v>0</v>
      </c>
      <c r="P53" t="str">
        <f t="shared" si="0"/>
        <v/>
      </c>
      <c r="Q53" t="str">
        <f t="shared" si="1"/>
        <v/>
      </c>
      <c r="R53" t="str">
        <f t="shared" si="7"/>
        <v/>
      </c>
      <c r="S53" s="15" t="str">
        <f t="shared" si="8"/>
        <v/>
      </c>
    </row>
    <row r="54" spans="1:19" x14ac:dyDescent="0.25">
      <c r="A54" s="3">
        <v>45505</v>
      </c>
      <c r="B54" s="4">
        <v>64625.84</v>
      </c>
      <c r="C54" s="4">
        <v>65593.240000000005</v>
      </c>
      <c r="D54" s="4">
        <v>62248.94</v>
      </c>
      <c r="E54" s="4">
        <v>65357.5</v>
      </c>
      <c r="F54" s="5">
        <v>40975554494</v>
      </c>
      <c r="G54" s="1">
        <f t="shared" si="2"/>
        <v>65587.472999999998</v>
      </c>
      <c r="H54" s="1">
        <f t="shared" si="3"/>
        <v>2337.7072713374978</v>
      </c>
      <c r="I54" s="1">
        <f t="shared" si="4"/>
        <v>70262.887542674987</v>
      </c>
      <c r="J54" s="1">
        <f t="shared" si="5"/>
        <v>60912.058457325002</v>
      </c>
      <c r="K54" s="2">
        <f t="shared" si="6"/>
        <v>3.5642587896891495E-2</v>
      </c>
      <c r="L54" s="16" t="str">
        <f t="shared" si="9"/>
        <v/>
      </c>
      <c r="M54" s="12" t="str">
        <f t="shared" si="10"/>
        <v/>
      </c>
      <c r="N54" s="13">
        <f t="shared" si="11"/>
        <v>0</v>
      </c>
      <c r="O54" s="13">
        <f t="shared" si="12"/>
        <v>0</v>
      </c>
      <c r="P54" t="str">
        <f t="shared" si="0"/>
        <v/>
      </c>
      <c r="Q54" t="str">
        <f t="shared" si="1"/>
        <v/>
      </c>
      <c r="R54" t="str">
        <f t="shared" si="7"/>
        <v/>
      </c>
      <c r="S54" s="15" t="str">
        <f t="shared" si="8"/>
        <v/>
      </c>
    </row>
    <row r="55" spans="1:19" x14ac:dyDescent="0.25">
      <c r="A55" s="3">
        <v>45506</v>
      </c>
      <c r="B55" s="4">
        <v>65353.5</v>
      </c>
      <c r="C55" s="4">
        <v>65523.22</v>
      </c>
      <c r="D55" s="4">
        <v>61184.89</v>
      </c>
      <c r="E55" s="4">
        <v>61415.07</v>
      </c>
      <c r="F55" s="5">
        <v>43060875727</v>
      </c>
      <c r="G55" s="1">
        <f t="shared" si="2"/>
        <v>65696.629000000001</v>
      </c>
      <c r="H55" s="1">
        <f t="shared" si="3"/>
        <v>2059.7726495261045</v>
      </c>
      <c r="I55" s="1">
        <f t="shared" si="4"/>
        <v>69816.174299052203</v>
      </c>
      <c r="J55" s="1">
        <f t="shared" si="5"/>
        <v>61577.083700947791</v>
      </c>
      <c r="K55" s="2">
        <f t="shared" si="6"/>
        <v>3.1352790559864258E-2</v>
      </c>
      <c r="L55" s="16" t="str">
        <f t="shared" si="9"/>
        <v>BUY</v>
      </c>
      <c r="M55" s="12" t="str">
        <f t="shared" si="10"/>
        <v/>
      </c>
      <c r="N55" s="13">
        <f t="shared" si="11"/>
        <v>1</v>
      </c>
      <c r="O55" s="13">
        <f t="shared" si="12"/>
        <v>1</v>
      </c>
      <c r="P55">
        <f t="shared" si="0"/>
        <v>61415.07</v>
      </c>
      <c r="Q55">
        <f t="shared" si="1"/>
        <v>55027.46</v>
      </c>
      <c r="R55">
        <f t="shared" si="7"/>
        <v>-6387.6100000000006</v>
      </c>
      <c r="S55" s="15">
        <f t="shared" si="8"/>
        <v>-0.10400720865416258</v>
      </c>
    </row>
    <row r="56" spans="1:19" x14ac:dyDescent="0.25">
      <c r="A56" s="3">
        <v>45507</v>
      </c>
      <c r="B56" s="4">
        <v>61414.81</v>
      </c>
      <c r="C56" s="4">
        <v>62148.37</v>
      </c>
      <c r="D56" s="4">
        <v>59836.53</v>
      </c>
      <c r="E56" s="4">
        <v>60680.09</v>
      </c>
      <c r="F56" s="5">
        <v>31753030589</v>
      </c>
      <c r="G56" s="1">
        <f t="shared" si="2"/>
        <v>65691.244000000006</v>
      </c>
      <c r="H56" s="1">
        <f t="shared" si="3"/>
        <v>2073.3774535522825</v>
      </c>
      <c r="I56" s="1">
        <f t="shared" si="4"/>
        <v>69837.998907104571</v>
      </c>
      <c r="J56" s="1">
        <f t="shared" si="5"/>
        <v>61544.489092895441</v>
      </c>
      <c r="K56" s="2">
        <f t="shared" si="6"/>
        <v>3.156246292964527E-2</v>
      </c>
      <c r="L56" s="16" t="str">
        <f t="shared" si="9"/>
        <v/>
      </c>
      <c r="M56" s="12" t="str">
        <f t="shared" si="10"/>
        <v/>
      </c>
      <c r="N56" s="13">
        <f t="shared" si="11"/>
        <v>1</v>
      </c>
      <c r="O56" s="13">
        <f t="shared" si="12"/>
        <v>2</v>
      </c>
      <c r="P56" t="str">
        <f t="shared" si="0"/>
        <v/>
      </c>
      <c r="Q56" t="str">
        <f t="shared" si="1"/>
        <v/>
      </c>
      <c r="R56" t="str">
        <f t="shared" si="7"/>
        <v/>
      </c>
      <c r="S56" s="15" t="str">
        <f t="shared" si="8"/>
        <v/>
      </c>
    </row>
    <row r="57" spans="1:19" x14ac:dyDescent="0.25">
      <c r="A57" s="3">
        <v>45508</v>
      </c>
      <c r="B57" s="4">
        <v>60676.09</v>
      </c>
      <c r="C57" s="4">
        <v>61062.99</v>
      </c>
      <c r="D57" s="4">
        <v>57210.8</v>
      </c>
      <c r="E57" s="4">
        <v>58116.98</v>
      </c>
      <c r="F57" s="5">
        <v>31758917219</v>
      </c>
      <c r="G57" s="1">
        <f t="shared" si="2"/>
        <v>65353.585500000001</v>
      </c>
      <c r="H57" s="1">
        <f t="shared" si="3"/>
        <v>2676.3486690235159</v>
      </c>
      <c r="I57" s="1">
        <f t="shared" si="4"/>
        <v>70706.282838047031</v>
      </c>
      <c r="J57" s="1">
        <f t="shared" si="5"/>
        <v>60000.888161952971</v>
      </c>
      <c r="K57" s="2">
        <f t="shared" si="6"/>
        <v>4.0951826109426173E-2</v>
      </c>
      <c r="L57" s="16" t="str">
        <f t="shared" si="9"/>
        <v/>
      </c>
      <c r="M57" s="12" t="str">
        <f t="shared" si="10"/>
        <v/>
      </c>
      <c r="N57" s="13">
        <f t="shared" si="11"/>
        <v>1</v>
      </c>
      <c r="O57" s="13">
        <f t="shared" si="12"/>
        <v>3</v>
      </c>
      <c r="P57" t="str">
        <f t="shared" si="0"/>
        <v/>
      </c>
      <c r="Q57" t="str">
        <f t="shared" si="1"/>
        <v/>
      </c>
      <c r="R57" t="str">
        <f t="shared" si="7"/>
        <v/>
      </c>
      <c r="S57" s="15" t="str">
        <f t="shared" si="8"/>
        <v/>
      </c>
    </row>
    <row r="58" spans="1:19" x14ac:dyDescent="0.25">
      <c r="A58" s="3">
        <v>45509</v>
      </c>
      <c r="B58" s="4">
        <v>58110.3</v>
      </c>
      <c r="C58" s="4">
        <v>58268.83</v>
      </c>
      <c r="D58" s="4">
        <v>49121.24</v>
      </c>
      <c r="E58" s="4">
        <v>53991.46</v>
      </c>
      <c r="F58" s="5">
        <v>108991085584</v>
      </c>
      <c r="G58" s="1">
        <f t="shared" si="2"/>
        <v>64798.300999999999</v>
      </c>
      <c r="H58" s="1">
        <f t="shared" si="3"/>
        <v>3691.8068672668874</v>
      </c>
      <c r="I58" s="1">
        <f t="shared" si="4"/>
        <v>72181.91473453377</v>
      </c>
      <c r="J58" s="1">
        <f t="shared" si="5"/>
        <v>57414.687265466222</v>
      </c>
      <c r="K58" s="2">
        <f t="shared" si="6"/>
        <v>5.6973822002939357E-2</v>
      </c>
      <c r="L58" s="16" t="str">
        <f t="shared" si="9"/>
        <v/>
      </c>
      <c r="M58" s="12" t="str">
        <f t="shared" si="10"/>
        <v/>
      </c>
      <c r="N58" s="13">
        <f t="shared" si="11"/>
        <v>1</v>
      </c>
      <c r="O58" s="13">
        <f t="shared" si="12"/>
        <v>4</v>
      </c>
      <c r="P58" t="str">
        <f t="shared" si="0"/>
        <v/>
      </c>
      <c r="Q58" t="str">
        <f t="shared" si="1"/>
        <v/>
      </c>
      <c r="R58" t="str">
        <f t="shared" si="7"/>
        <v/>
      </c>
      <c r="S58" s="15" t="str">
        <f t="shared" si="8"/>
        <v/>
      </c>
    </row>
    <row r="59" spans="1:19" x14ac:dyDescent="0.25">
      <c r="A59" s="3">
        <v>45510</v>
      </c>
      <c r="B59" s="4">
        <v>53991.35</v>
      </c>
      <c r="C59" s="4">
        <v>57059.92</v>
      </c>
      <c r="D59" s="4">
        <v>53973.27</v>
      </c>
      <c r="E59" s="4">
        <v>56034.32</v>
      </c>
      <c r="F59" s="5">
        <v>49300484106</v>
      </c>
      <c r="G59" s="1">
        <f t="shared" si="2"/>
        <v>64394.077499999999</v>
      </c>
      <c r="H59" s="1">
        <f t="shared" si="3"/>
        <v>4180.3866351594488</v>
      </c>
      <c r="I59" s="1">
        <f t="shared" si="4"/>
        <v>72754.850770318895</v>
      </c>
      <c r="J59" s="1">
        <f t="shared" si="5"/>
        <v>56033.304229681104</v>
      </c>
      <c r="K59" s="2">
        <f t="shared" si="6"/>
        <v>6.4918806161318926E-2</v>
      </c>
      <c r="L59" s="16" t="str">
        <f t="shared" si="9"/>
        <v/>
      </c>
      <c r="M59" s="12" t="str">
        <f t="shared" si="10"/>
        <v/>
      </c>
      <c r="N59" s="13">
        <f t="shared" si="11"/>
        <v>1</v>
      </c>
      <c r="O59" s="13">
        <f t="shared" si="12"/>
        <v>5</v>
      </c>
      <c r="P59" t="str">
        <f t="shared" si="0"/>
        <v/>
      </c>
      <c r="Q59" t="str">
        <f t="shared" si="1"/>
        <v/>
      </c>
      <c r="R59" t="str">
        <f t="shared" si="7"/>
        <v/>
      </c>
      <c r="S59" s="15" t="str">
        <f t="shared" si="8"/>
        <v/>
      </c>
    </row>
    <row r="60" spans="1:19" x14ac:dyDescent="0.25">
      <c r="A60" s="3">
        <v>45511</v>
      </c>
      <c r="B60" s="4">
        <v>56040.63</v>
      </c>
      <c r="C60" s="4">
        <v>57726.879999999997</v>
      </c>
      <c r="D60" s="4">
        <v>54620.51</v>
      </c>
      <c r="E60" s="4">
        <v>55027.46</v>
      </c>
      <c r="F60" s="5">
        <v>41637562185</v>
      </c>
      <c r="G60" s="1">
        <f t="shared" si="2"/>
        <v>63946.746999999996</v>
      </c>
      <c r="H60" s="1">
        <f t="shared" si="3"/>
        <v>4676.8862872620712</v>
      </c>
      <c r="I60" s="1">
        <f t="shared" si="4"/>
        <v>73300.519574524136</v>
      </c>
      <c r="J60" s="1">
        <f t="shared" si="5"/>
        <v>54592.974425475855</v>
      </c>
      <c r="K60" s="2">
        <f t="shared" si="6"/>
        <v>7.3137204106130241E-2</v>
      </c>
      <c r="L60" s="16" t="str">
        <f t="shared" si="9"/>
        <v/>
      </c>
      <c r="M60" s="12" t="str">
        <f t="shared" si="10"/>
        <v>SELL</v>
      </c>
      <c r="N60" s="13">
        <f t="shared" si="11"/>
        <v>0</v>
      </c>
      <c r="O60" s="13">
        <f t="shared" si="12"/>
        <v>6</v>
      </c>
      <c r="P60" t="str">
        <f t="shared" si="0"/>
        <v/>
      </c>
      <c r="Q60" t="str">
        <f t="shared" si="1"/>
        <v/>
      </c>
      <c r="R60" t="str">
        <f t="shared" si="7"/>
        <v/>
      </c>
      <c r="S60" s="15" t="str">
        <f t="shared" si="8"/>
        <v/>
      </c>
    </row>
    <row r="61" spans="1:19" x14ac:dyDescent="0.25">
      <c r="A61" s="3">
        <v>45512</v>
      </c>
      <c r="B61" s="4">
        <v>55030.03</v>
      </c>
      <c r="C61" s="4">
        <v>62673.77</v>
      </c>
      <c r="D61" s="4">
        <v>54766.73</v>
      </c>
      <c r="E61" s="4">
        <v>61710.14</v>
      </c>
      <c r="F61" s="5">
        <v>45298472567</v>
      </c>
      <c r="G61" s="1">
        <f t="shared" si="2"/>
        <v>63696.745999999999</v>
      </c>
      <c r="H61" s="1">
        <f t="shared" si="3"/>
        <v>4654.9803040992101</v>
      </c>
      <c r="I61" s="1">
        <f t="shared" si="4"/>
        <v>73006.706608198423</v>
      </c>
      <c r="J61" s="1">
        <f t="shared" si="5"/>
        <v>54386.785391801575</v>
      </c>
      <c r="K61" s="2">
        <f t="shared" si="6"/>
        <v>7.308034705727684E-2</v>
      </c>
      <c r="L61" s="16" t="str">
        <f t="shared" si="9"/>
        <v/>
      </c>
      <c r="M61" s="12" t="str">
        <f t="shared" si="10"/>
        <v/>
      </c>
      <c r="N61" s="13">
        <f t="shared" si="11"/>
        <v>0</v>
      </c>
      <c r="O61" s="13">
        <f t="shared" si="12"/>
        <v>0</v>
      </c>
      <c r="P61" t="str">
        <f t="shared" si="0"/>
        <v/>
      </c>
      <c r="Q61" t="str">
        <f t="shared" si="1"/>
        <v/>
      </c>
      <c r="R61" t="str">
        <f t="shared" si="7"/>
        <v/>
      </c>
      <c r="S61" s="15" t="str">
        <f t="shared" si="8"/>
        <v/>
      </c>
    </row>
    <row r="62" spans="1:19" x14ac:dyDescent="0.25">
      <c r="A62" s="3">
        <v>45513</v>
      </c>
      <c r="B62" s="4">
        <v>61728.21</v>
      </c>
      <c r="C62" s="4">
        <v>61751.86</v>
      </c>
      <c r="D62" s="4">
        <v>59587.86</v>
      </c>
      <c r="E62" s="4">
        <v>60880.11</v>
      </c>
      <c r="F62" s="5">
        <v>33425553115</v>
      </c>
      <c r="G62" s="1">
        <f t="shared" si="2"/>
        <v>63382.568999999996</v>
      </c>
      <c r="H62" s="1">
        <f t="shared" si="3"/>
        <v>4620.5938457722532</v>
      </c>
      <c r="I62" s="1">
        <f t="shared" si="4"/>
        <v>72623.756691544506</v>
      </c>
      <c r="J62" s="1">
        <f t="shared" si="5"/>
        <v>54141.381308455486</v>
      </c>
      <c r="K62" s="2">
        <f t="shared" si="6"/>
        <v>7.2900072033562621E-2</v>
      </c>
      <c r="L62" s="16" t="str">
        <f t="shared" si="9"/>
        <v/>
      </c>
      <c r="M62" s="12" t="str">
        <f t="shared" si="10"/>
        <v/>
      </c>
      <c r="N62" s="13">
        <f t="shared" si="11"/>
        <v>0</v>
      </c>
      <c r="O62" s="13">
        <f t="shared" si="12"/>
        <v>0</v>
      </c>
      <c r="P62" t="str">
        <f t="shared" si="0"/>
        <v/>
      </c>
      <c r="Q62" t="str">
        <f t="shared" si="1"/>
        <v/>
      </c>
      <c r="R62" t="str">
        <f t="shared" si="7"/>
        <v/>
      </c>
      <c r="S62" s="15" t="str">
        <f t="shared" si="8"/>
        <v/>
      </c>
    </row>
    <row r="63" spans="1:19" x14ac:dyDescent="0.25">
      <c r="A63" s="3">
        <v>45514</v>
      </c>
      <c r="B63" s="4">
        <v>60881.23</v>
      </c>
      <c r="C63" s="4">
        <v>61464.51</v>
      </c>
      <c r="D63" s="4">
        <v>60287.57</v>
      </c>
      <c r="E63" s="4">
        <v>60945.81</v>
      </c>
      <c r="F63" s="5">
        <v>15745822278</v>
      </c>
      <c r="G63" s="1">
        <f t="shared" si="2"/>
        <v>63022.133499999996</v>
      </c>
      <c r="H63" s="1">
        <f t="shared" si="3"/>
        <v>4508.5641625493081</v>
      </c>
      <c r="I63" s="1">
        <f t="shared" si="4"/>
        <v>72039.261825098612</v>
      </c>
      <c r="J63" s="1">
        <f t="shared" si="5"/>
        <v>54005.00517490138</v>
      </c>
      <c r="K63" s="2">
        <f t="shared" si="6"/>
        <v>7.1539376916671796E-2</v>
      </c>
      <c r="L63" s="16" t="str">
        <f t="shared" si="9"/>
        <v/>
      </c>
      <c r="M63" s="12" t="str">
        <f t="shared" si="10"/>
        <v/>
      </c>
      <c r="N63" s="13">
        <f t="shared" si="11"/>
        <v>0</v>
      </c>
      <c r="O63" s="13">
        <f t="shared" si="12"/>
        <v>0</v>
      </c>
      <c r="P63" t="str">
        <f t="shared" si="0"/>
        <v/>
      </c>
      <c r="Q63" t="str">
        <f t="shared" si="1"/>
        <v/>
      </c>
      <c r="R63" t="str">
        <f t="shared" si="7"/>
        <v/>
      </c>
      <c r="S63" s="15" t="str">
        <f t="shared" si="8"/>
        <v/>
      </c>
    </row>
    <row r="64" spans="1:19" x14ac:dyDescent="0.25">
      <c r="A64" s="3">
        <v>45515</v>
      </c>
      <c r="B64" s="4">
        <v>60944.89</v>
      </c>
      <c r="C64" s="4">
        <v>61778.66</v>
      </c>
      <c r="D64" s="4">
        <v>58348.82</v>
      </c>
      <c r="E64" s="4">
        <v>58719.48</v>
      </c>
      <c r="F64" s="5">
        <v>22759754812</v>
      </c>
      <c r="G64" s="1">
        <f t="shared" si="2"/>
        <v>62578.844999999994</v>
      </c>
      <c r="H64" s="1">
        <f t="shared" si="3"/>
        <v>4471.9980605194214</v>
      </c>
      <c r="I64" s="1">
        <f t="shared" si="4"/>
        <v>71522.841121038829</v>
      </c>
      <c r="J64" s="1">
        <f t="shared" si="5"/>
        <v>53634.848878961151</v>
      </c>
      <c r="K64" s="2">
        <f t="shared" si="6"/>
        <v>7.1461818455093279E-2</v>
      </c>
      <c r="L64" s="16" t="str">
        <f t="shared" si="9"/>
        <v/>
      </c>
      <c r="M64" s="12" t="str">
        <f t="shared" si="10"/>
        <v/>
      </c>
      <c r="N64" s="13">
        <f t="shared" si="11"/>
        <v>0</v>
      </c>
      <c r="O64" s="13">
        <f t="shared" si="12"/>
        <v>0</v>
      </c>
      <c r="P64" t="str">
        <f t="shared" si="0"/>
        <v/>
      </c>
      <c r="Q64" t="str">
        <f t="shared" si="1"/>
        <v/>
      </c>
      <c r="R64" t="str">
        <f t="shared" si="7"/>
        <v/>
      </c>
      <c r="S64" s="15" t="str">
        <f t="shared" si="8"/>
        <v/>
      </c>
    </row>
    <row r="65" spans="1:19" x14ac:dyDescent="0.25">
      <c r="A65" s="3">
        <v>45516</v>
      </c>
      <c r="B65" s="4">
        <v>58719.39</v>
      </c>
      <c r="C65" s="4">
        <v>60680.33</v>
      </c>
      <c r="D65" s="4">
        <v>57688.9</v>
      </c>
      <c r="E65" s="4">
        <v>59354.52</v>
      </c>
      <c r="F65" s="5">
        <v>37078637820</v>
      </c>
      <c r="G65" s="1">
        <f t="shared" si="2"/>
        <v>62250.1875</v>
      </c>
      <c r="H65" s="1">
        <f t="shared" si="3"/>
        <v>4454.4353661406958</v>
      </c>
      <c r="I65" s="1">
        <f t="shared" si="4"/>
        <v>71159.058232281386</v>
      </c>
      <c r="J65" s="1">
        <f t="shared" si="5"/>
        <v>53341.316767718607</v>
      </c>
      <c r="K65" s="2">
        <f t="shared" si="6"/>
        <v>7.1556979103728741E-2</v>
      </c>
      <c r="L65" s="16" t="str">
        <f t="shared" si="9"/>
        <v/>
      </c>
      <c r="M65" s="12" t="str">
        <f t="shared" si="10"/>
        <v/>
      </c>
      <c r="N65" s="13">
        <f t="shared" si="11"/>
        <v>0</v>
      </c>
      <c r="O65" s="13">
        <f t="shared" si="12"/>
        <v>0</v>
      </c>
      <c r="P65" t="str">
        <f t="shared" si="0"/>
        <v/>
      </c>
      <c r="Q65" t="str">
        <f t="shared" si="1"/>
        <v/>
      </c>
      <c r="R65" t="str">
        <f t="shared" si="7"/>
        <v/>
      </c>
      <c r="S65" s="15" t="str">
        <f t="shared" si="8"/>
        <v/>
      </c>
    </row>
    <row r="66" spans="1:19" x14ac:dyDescent="0.25">
      <c r="A66" s="3">
        <v>45517</v>
      </c>
      <c r="B66" s="4">
        <v>59356.21</v>
      </c>
      <c r="C66" s="4">
        <v>61572.4</v>
      </c>
      <c r="D66" s="4">
        <v>58506.25</v>
      </c>
      <c r="E66" s="4">
        <v>60609.57</v>
      </c>
      <c r="F66" s="5">
        <v>30327698167</v>
      </c>
      <c r="G66" s="1">
        <f t="shared" si="2"/>
        <v>62012.059499999996</v>
      </c>
      <c r="H66" s="1">
        <f t="shared" si="3"/>
        <v>4405.7910223017243</v>
      </c>
      <c r="I66" s="1">
        <f t="shared" si="4"/>
        <v>70823.641544603452</v>
      </c>
      <c r="J66" s="1">
        <f t="shared" si="5"/>
        <v>53200.477455396547</v>
      </c>
      <c r="K66" s="2">
        <f t="shared" si="6"/>
        <v>7.1047326243078968E-2</v>
      </c>
      <c r="L66" s="16" t="str">
        <f t="shared" si="9"/>
        <v/>
      </c>
      <c r="M66" s="12" t="str">
        <f t="shared" si="10"/>
        <v/>
      </c>
      <c r="N66" s="13">
        <f t="shared" si="11"/>
        <v>0</v>
      </c>
      <c r="O66" s="13">
        <f t="shared" si="12"/>
        <v>0</v>
      </c>
      <c r="P66" t="str">
        <f t="shared" si="0"/>
        <v/>
      </c>
      <c r="Q66" t="str">
        <f t="shared" si="1"/>
        <v/>
      </c>
      <c r="R66" t="str">
        <f t="shared" si="7"/>
        <v/>
      </c>
      <c r="S66" s="15" t="str">
        <f t="shared" si="8"/>
        <v/>
      </c>
    </row>
    <row r="67" spans="1:19" x14ac:dyDescent="0.25">
      <c r="A67" s="3">
        <v>45518</v>
      </c>
      <c r="B67" s="4">
        <v>60611.05</v>
      </c>
      <c r="C67" s="4">
        <v>61687.76</v>
      </c>
      <c r="D67" s="4">
        <v>58472.88</v>
      </c>
      <c r="E67" s="4">
        <v>58737.27</v>
      </c>
      <c r="F67" s="5">
        <v>29961696180</v>
      </c>
      <c r="G67" s="1">
        <f t="shared" si="2"/>
        <v>61660.061499999996</v>
      </c>
      <c r="H67" s="1">
        <f t="shared" si="3"/>
        <v>4370.2257056421613</v>
      </c>
      <c r="I67" s="1">
        <f t="shared" si="4"/>
        <v>70400.512911284313</v>
      </c>
      <c r="J67" s="1">
        <f t="shared" si="5"/>
        <v>52919.610088715672</v>
      </c>
      <c r="K67" s="2">
        <f t="shared" si="6"/>
        <v>7.0876116554670673E-2</v>
      </c>
      <c r="L67" s="16" t="str">
        <f t="shared" si="9"/>
        <v/>
      </c>
      <c r="M67" s="12" t="str">
        <f t="shared" si="10"/>
        <v/>
      </c>
      <c r="N67" s="13">
        <f t="shared" si="11"/>
        <v>0</v>
      </c>
      <c r="O67" s="13">
        <f t="shared" si="12"/>
        <v>0</v>
      </c>
      <c r="P67" t="str">
        <f t="shared" si="0"/>
        <v/>
      </c>
      <c r="Q67" t="str">
        <f t="shared" si="1"/>
        <v/>
      </c>
      <c r="R67" t="str">
        <f t="shared" si="7"/>
        <v/>
      </c>
      <c r="S67" s="15" t="str">
        <f t="shared" si="8"/>
        <v/>
      </c>
    </row>
    <row r="68" spans="1:19" x14ac:dyDescent="0.25">
      <c r="A68" s="3">
        <v>45519</v>
      </c>
      <c r="B68" s="4">
        <v>58733.26</v>
      </c>
      <c r="C68" s="4">
        <v>59838.65</v>
      </c>
      <c r="D68" s="4">
        <v>56161.59</v>
      </c>
      <c r="E68" s="4">
        <v>57560.1</v>
      </c>
      <c r="F68" s="5">
        <v>35682112440</v>
      </c>
      <c r="G68" s="1">
        <f t="shared" si="2"/>
        <v>61142.463499999998</v>
      </c>
      <c r="H68" s="1">
        <f t="shared" si="3"/>
        <v>4200.5176805788506</v>
      </c>
      <c r="I68" s="1">
        <f t="shared" si="4"/>
        <v>69543.498861157699</v>
      </c>
      <c r="J68" s="1">
        <f t="shared" si="5"/>
        <v>52741.428138842297</v>
      </c>
      <c r="K68" s="2">
        <f t="shared" si="6"/>
        <v>6.8700497823069404E-2</v>
      </c>
      <c r="L68" s="16" t="str">
        <f t="shared" si="9"/>
        <v/>
      </c>
      <c r="M68" s="12" t="str">
        <f t="shared" si="10"/>
        <v/>
      </c>
      <c r="N68" s="13">
        <f t="shared" si="11"/>
        <v>0</v>
      </c>
      <c r="O68" s="13">
        <f t="shared" si="12"/>
        <v>0</v>
      </c>
      <c r="P68" t="str">
        <f t="shared" si="0"/>
        <v/>
      </c>
      <c r="Q68" t="str">
        <f t="shared" si="1"/>
        <v/>
      </c>
      <c r="R68" t="str">
        <f t="shared" si="7"/>
        <v/>
      </c>
      <c r="S68" s="15" t="str">
        <f t="shared" si="8"/>
        <v/>
      </c>
    </row>
    <row r="69" spans="1:19" x14ac:dyDescent="0.25">
      <c r="A69" s="3">
        <v>45520</v>
      </c>
      <c r="B69" s="4">
        <v>57560.27</v>
      </c>
      <c r="C69" s="4">
        <v>59847.360000000001</v>
      </c>
      <c r="D69" s="4">
        <v>57110.02</v>
      </c>
      <c r="E69" s="4">
        <v>58894.11</v>
      </c>
      <c r="F69" s="5">
        <v>29350938673</v>
      </c>
      <c r="G69" s="1">
        <f t="shared" si="2"/>
        <v>60696.501999999993</v>
      </c>
      <c r="H69" s="1">
        <f t="shared" si="3"/>
        <v>3919.0458956050702</v>
      </c>
      <c r="I69" s="1">
        <f t="shared" si="4"/>
        <v>68534.593791210136</v>
      </c>
      <c r="J69" s="1">
        <f t="shared" si="5"/>
        <v>52858.41020878985</v>
      </c>
      <c r="K69" s="2">
        <f t="shared" si="6"/>
        <v>6.4567903692457768E-2</v>
      </c>
      <c r="L69" s="16" t="str">
        <f t="shared" si="9"/>
        <v/>
      </c>
      <c r="M69" s="12" t="str">
        <f t="shared" si="10"/>
        <v/>
      </c>
      <c r="N69" s="13">
        <f t="shared" si="11"/>
        <v>0</v>
      </c>
      <c r="O69" s="13">
        <f t="shared" si="12"/>
        <v>0</v>
      </c>
      <c r="P69" t="str">
        <f t="shared" si="0"/>
        <v/>
      </c>
      <c r="Q69" t="str">
        <f t="shared" si="1"/>
        <v/>
      </c>
      <c r="R69" t="str">
        <f t="shared" si="7"/>
        <v/>
      </c>
      <c r="S69" s="15" t="str">
        <f t="shared" si="8"/>
        <v/>
      </c>
    </row>
    <row r="70" spans="1:19" x14ac:dyDescent="0.25">
      <c r="A70" s="3">
        <v>45521</v>
      </c>
      <c r="B70" s="4">
        <v>58893.53</v>
      </c>
      <c r="C70" s="4">
        <v>59694.67</v>
      </c>
      <c r="D70" s="4">
        <v>58814.83</v>
      </c>
      <c r="E70" s="4">
        <v>59478.97</v>
      </c>
      <c r="F70" s="5">
        <v>13589684021</v>
      </c>
      <c r="G70" s="1">
        <f t="shared" si="2"/>
        <v>60257.656999999992</v>
      </c>
      <c r="H70" s="1">
        <f t="shared" si="3"/>
        <v>3496.6610753118553</v>
      </c>
      <c r="I70" s="1">
        <f t="shared" si="4"/>
        <v>67250.979150623709</v>
      </c>
      <c r="J70" s="1">
        <f t="shared" si="5"/>
        <v>53264.334849376282</v>
      </c>
      <c r="K70" s="2">
        <f t="shared" si="6"/>
        <v>5.8028493794769612E-2</v>
      </c>
      <c r="L70" s="16" t="str">
        <f t="shared" si="9"/>
        <v/>
      </c>
      <c r="M70" s="12" t="str">
        <f t="shared" si="10"/>
        <v/>
      </c>
      <c r="N70" s="13">
        <f t="shared" si="11"/>
        <v>0</v>
      </c>
      <c r="O70" s="13">
        <f t="shared" si="12"/>
        <v>0</v>
      </c>
      <c r="P70" t="str">
        <f t="shared" si="0"/>
        <v/>
      </c>
      <c r="Q70" t="str">
        <f t="shared" si="1"/>
        <v/>
      </c>
      <c r="R70" t="str">
        <f t="shared" si="7"/>
        <v/>
      </c>
      <c r="S70" s="15" t="str">
        <f t="shared" si="8"/>
        <v/>
      </c>
    </row>
    <row r="71" spans="1:19" x14ac:dyDescent="0.25">
      <c r="A71" s="3">
        <v>45522</v>
      </c>
      <c r="B71" s="4">
        <v>59468.13</v>
      </c>
      <c r="C71" s="4">
        <v>60262.720000000001</v>
      </c>
      <c r="D71" s="4">
        <v>58445.4</v>
      </c>
      <c r="E71" s="4">
        <v>58483.96</v>
      </c>
      <c r="F71" s="5">
        <v>17740625837</v>
      </c>
      <c r="G71" s="1">
        <f t="shared" si="2"/>
        <v>59840.859499999999</v>
      </c>
      <c r="H71" s="1">
        <f t="shared" si="3"/>
        <v>3153.2319954719733</v>
      </c>
      <c r="I71" s="1">
        <f t="shared" si="4"/>
        <v>66147.323490943949</v>
      </c>
      <c r="J71" s="1">
        <f t="shared" si="5"/>
        <v>53534.395509056048</v>
      </c>
      <c r="K71" s="2">
        <f t="shared" si="6"/>
        <v>5.269362809656792E-2</v>
      </c>
      <c r="L71" s="16" t="str">
        <f t="shared" si="9"/>
        <v/>
      </c>
      <c r="M71" s="12" t="str">
        <f t="shared" si="10"/>
        <v/>
      </c>
      <c r="N71" s="13">
        <f t="shared" si="11"/>
        <v>0</v>
      </c>
      <c r="O71" s="13">
        <f t="shared" si="12"/>
        <v>0</v>
      </c>
      <c r="P71" t="str">
        <f t="shared" si="0"/>
        <v/>
      </c>
      <c r="Q71" t="str">
        <f t="shared" si="1"/>
        <v/>
      </c>
      <c r="R71" t="str">
        <f t="shared" si="7"/>
        <v/>
      </c>
      <c r="S71" s="15" t="str">
        <f t="shared" si="8"/>
        <v/>
      </c>
    </row>
    <row r="72" spans="1:19" x14ac:dyDescent="0.25">
      <c r="A72" s="3">
        <v>45523</v>
      </c>
      <c r="B72" s="4">
        <v>58480.71</v>
      </c>
      <c r="C72" s="4">
        <v>59612.66</v>
      </c>
      <c r="D72" s="4">
        <v>57864.71</v>
      </c>
      <c r="E72" s="4">
        <v>59493.45</v>
      </c>
      <c r="F72" s="5">
        <v>25911207712</v>
      </c>
      <c r="G72" s="1">
        <f t="shared" si="2"/>
        <v>59505.480999999992</v>
      </c>
      <c r="H72" s="1">
        <f t="shared" si="3"/>
        <v>2775.2102370600965</v>
      </c>
      <c r="I72" s="1">
        <f t="shared" si="4"/>
        <v>65055.901474120183</v>
      </c>
      <c r="J72" s="1">
        <f t="shared" si="5"/>
        <v>53955.060525879802</v>
      </c>
      <c r="K72" s="2">
        <f t="shared" si="6"/>
        <v>4.6637892685214941E-2</v>
      </c>
      <c r="L72" s="16" t="str">
        <f t="shared" si="9"/>
        <v/>
      </c>
      <c r="M72" s="12" t="str">
        <f t="shared" si="10"/>
        <v/>
      </c>
      <c r="N72" s="13">
        <f t="shared" si="11"/>
        <v>0</v>
      </c>
      <c r="O72" s="13">
        <f t="shared" si="12"/>
        <v>0</v>
      </c>
      <c r="P72" t="str">
        <f t="shared" si="0"/>
        <v/>
      </c>
      <c r="Q72" t="str">
        <f t="shared" si="1"/>
        <v/>
      </c>
      <c r="R72" t="str">
        <f t="shared" si="7"/>
        <v/>
      </c>
      <c r="S72" s="15" t="str">
        <f t="shared" si="8"/>
        <v/>
      </c>
    </row>
    <row r="73" spans="1:19" x14ac:dyDescent="0.25">
      <c r="A73" s="3">
        <v>45524</v>
      </c>
      <c r="B73" s="4">
        <v>59493.45</v>
      </c>
      <c r="C73" s="4">
        <v>61396.33</v>
      </c>
      <c r="D73" s="4">
        <v>58610.879999999997</v>
      </c>
      <c r="E73" s="4">
        <v>59012.79</v>
      </c>
      <c r="F73" s="5">
        <v>31613400008</v>
      </c>
      <c r="G73" s="1">
        <f t="shared" si="2"/>
        <v>59225.15800000001</v>
      </c>
      <c r="H73" s="1">
        <f t="shared" si="3"/>
        <v>2501.1001441188992</v>
      </c>
      <c r="I73" s="1">
        <f t="shared" si="4"/>
        <v>64227.35828823781</v>
      </c>
      <c r="J73" s="1">
        <f t="shared" si="5"/>
        <v>54222.95771176221</v>
      </c>
      <c r="K73" s="2">
        <f t="shared" si="6"/>
        <v>4.2230366766077665E-2</v>
      </c>
      <c r="L73" s="16" t="str">
        <f t="shared" si="9"/>
        <v/>
      </c>
      <c r="M73" s="12" t="str">
        <f t="shared" si="10"/>
        <v/>
      </c>
      <c r="N73" s="13">
        <f t="shared" si="11"/>
        <v>0</v>
      </c>
      <c r="O73" s="13">
        <f t="shared" si="12"/>
        <v>0</v>
      </c>
      <c r="P73" t="str">
        <f t="shared" si="0"/>
        <v/>
      </c>
      <c r="Q73" t="str">
        <f t="shared" si="1"/>
        <v/>
      </c>
      <c r="R73" t="str">
        <f t="shared" si="7"/>
        <v/>
      </c>
      <c r="S73" s="15" t="str">
        <f t="shared" si="8"/>
        <v/>
      </c>
    </row>
    <row r="74" spans="1:19" x14ac:dyDescent="0.25">
      <c r="A74" s="3">
        <v>45525</v>
      </c>
      <c r="B74" s="4">
        <v>59014.99</v>
      </c>
      <c r="C74" s="4">
        <v>61834.35</v>
      </c>
      <c r="D74" s="4">
        <v>58823.45</v>
      </c>
      <c r="E74" s="4">
        <v>61175.19</v>
      </c>
      <c r="F74" s="5">
        <v>32731154072</v>
      </c>
      <c r="G74" s="1">
        <f t="shared" si="2"/>
        <v>59016.042499999996</v>
      </c>
      <c r="H74" s="1">
        <f t="shared" si="3"/>
        <v>2104.8435025782924</v>
      </c>
      <c r="I74" s="1">
        <f t="shared" si="4"/>
        <v>63225.729505156582</v>
      </c>
      <c r="J74" s="1">
        <f t="shared" si="5"/>
        <v>54806.35549484341</v>
      </c>
      <c r="K74" s="2">
        <f t="shared" si="6"/>
        <v>3.5665615880263277E-2</v>
      </c>
      <c r="L74" s="16" t="str">
        <f t="shared" si="9"/>
        <v/>
      </c>
      <c r="M74" s="12" t="str">
        <f t="shared" si="10"/>
        <v/>
      </c>
      <c r="N74" s="13">
        <f t="shared" si="11"/>
        <v>0</v>
      </c>
      <c r="O74" s="13">
        <f t="shared" si="12"/>
        <v>0</v>
      </c>
      <c r="P74" t="str">
        <f t="shared" si="0"/>
        <v/>
      </c>
      <c r="Q74" t="str">
        <f t="shared" si="1"/>
        <v/>
      </c>
      <c r="R74" t="str">
        <f t="shared" si="7"/>
        <v/>
      </c>
      <c r="S74" s="15" t="str">
        <f t="shared" si="8"/>
        <v/>
      </c>
    </row>
    <row r="75" spans="1:19" x14ac:dyDescent="0.25">
      <c r="A75" s="3">
        <v>45526</v>
      </c>
      <c r="B75" s="4">
        <v>61168.32</v>
      </c>
      <c r="C75" s="4">
        <v>61408.11</v>
      </c>
      <c r="D75" s="4">
        <v>59815.25</v>
      </c>
      <c r="E75" s="4">
        <v>60381.91</v>
      </c>
      <c r="F75" s="5">
        <v>27625734377</v>
      </c>
      <c r="G75" s="1">
        <f t="shared" si="2"/>
        <v>58964.384499999986</v>
      </c>
      <c r="H75" s="1">
        <f t="shared" si="3"/>
        <v>2054.9535446035479</v>
      </c>
      <c r="I75" s="1">
        <f t="shared" si="4"/>
        <v>63074.291589207081</v>
      </c>
      <c r="J75" s="1">
        <f t="shared" si="5"/>
        <v>54854.47741079289</v>
      </c>
      <c r="K75" s="2">
        <f t="shared" si="6"/>
        <v>3.4850758844155297E-2</v>
      </c>
      <c r="L75" s="16" t="str">
        <f t="shared" si="9"/>
        <v/>
      </c>
      <c r="M75" s="12" t="str">
        <f t="shared" si="10"/>
        <v/>
      </c>
      <c r="N75" s="13">
        <f t="shared" si="11"/>
        <v>0</v>
      </c>
      <c r="O75" s="13">
        <f t="shared" si="12"/>
        <v>0</v>
      </c>
      <c r="P75" t="str">
        <f t="shared" si="0"/>
        <v/>
      </c>
      <c r="Q75" t="str">
        <f t="shared" si="1"/>
        <v/>
      </c>
      <c r="R75" t="str">
        <f t="shared" si="7"/>
        <v/>
      </c>
      <c r="S75" s="15" t="str">
        <f t="shared" si="8"/>
        <v/>
      </c>
    </row>
    <row r="76" spans="1:19" x14ac:dyDescent="0.25">
      <c r="A76" s="3">
        <v>45527</v>
      </c>
      <c r="B76" s="4">
        <v>60380.95</v>
      </c>
      <c r="C76" s="4">
        <v>64947.06</v>
      </c>
      <c r="D76" s="4">
        <v>60372.05</v>
      </c>
      <c r="E76" s="4">
        <v>64094.36</v>
      </c>
      <c r="F76" s="5">
        <v>42530509233</v>
      </c>
      <c r="G76" s="1">
        <f t="shared" si="2"/>
        <v>59135.097999999984</v>
      </c>
      <c r="H76" s="1">
        <f t="shared" si="3"/>
        <v>2328.5865220786445</v>
      </c>
      <c r="I76" s="1">
        <f t="shared" si="4"/>
        <v>63792.271044157271</v>
      </c>
      <c r="J76" s="1">
        <f t="shared" si="5"/>
        <v>54477.924955842696</v>
      </c>
      <c r="K76" s="2">
        <f t="shared" si="6"/>
        <v>3.9377401929369345E-2</v>
      </c>
      <c r="L76" s="16" t="str">
        <f t="shared" si="9"/>
        <v/>
      </c>
      <c r="M76" s="12" t="str">
        <f t="shared" si="10"/>
        <v/>
      </c>
      <c r="N76" s="13">
        <f t="shared" si="11"/>
        <v>0</v>
      </c>
      <c r="O76" s="13">
        <f t="shared" si="12"/>
        <v>0</v>
      </c>
      <c r="P76" t="str">
        <f t="shared" si="0"/>
        <v/>
      </c>
      <c r="Q76" t="str">
        <f t="shared" si="1"/>
        <v/>
      </c>
      <c r="R76" t="str">
        <f t="shared" si="7"/>
        <v/>
      </c>
      <c r="S76" s="15" t="str">
        <f t="shared" si="8"/>
        <v/>
      </c>
    </row>
    <row r="77" spans="1:19" x14ac:dyDescent="0.25">
      <c r="A77" s="3">
        <v>45528</v>
      </c>
      <c r="B77" s="4">
        <v>64103.87</v>
      </c>
      <c r="C77" s="4">
        <v>64513.79</v>
      </c>
      <c r="D77" s="4">
        <v>63619.92</v>
      </c>
      <c r="E77" s="4">
        <v>64178.99</v>
      </c>
      <c r="F77" s="5">
        <v>21430585163</v>
      </c>
      <c r="G77" s="1">
        <f t="shared" si="2"/>
        <v>59438.198499999999</v>
      </c>
      <c r="H77" s="1">
        <f t="shared" si="3"/>
        <v>2571.0009581469176</v>
      </c>
      <c r="I77" s="1">
        <f t="shared" si="4"/>
        <v>64580.200416293832</v>
      </c>
      <c r="J77" s="1">
        <f t="shared" si="5"/>
        <v>54296.196583706165</v>
      </c>
      <c r="K77" s="2">
        <f t="shared" si="6"/>
        <v>4.3255028298795392E-2</v>
      </c>
      <c r="L77" s="16" t="str">
        <f t="shared" si="9"/>
        <v/>
      </c>
      <c r="M77" s="12" t="str">
        <f t="shared" si="10"/>
        <v/>
      </c>
      <c r="N77" s="13">
        <f t="shared" si="11"/>
        <v>0</v>
      </c>
      <c r="O77" s="13">
        <f t="shared" si="12"/>
        <v>0</v>
      </c>
      <c r="P77" t="str">
        <f t="shared" si="0"/>
        <v/>
      </c>
      <c r="Q77" t="str">
        <f t="shared" si="1"/>
        <v/>
      </c>
      <c r="R77" t="str">
        <f t="shared" si="7"/>
        <v/>
      </c>
      <c r="S77" s="15" t="str">
        <f t="shared" si="8"/>
        <v/>
      </c>
    </row>
    <row r="78" spans="1:19" x14ac:dyDescent="0.25">
      <c r="A78" s="3">
        <v>45529</v>
      </c>
      <c r="B78" s="4">
        <v>64176.37</v>
      </c>
      <c r="C78" s="4">
        <v>64996.42</v>
      </c>
      <c r="D78" s="4">
        <v>63833.52</v>
      </c>
      <c r="E78" s="4">
        <v>64333.54</v>
      </c>
      <c r="F78" s="5">
        <v>18827683555</v>
      </c>
      <c r="G78" s="1">
        <f t="shared" si="2"/>
        <v>59955.302499999991</v>
      </c>
      <c r="H78" s="1">
        <f t="shared" si="3"/>
        <v>2455.2880609965846</v>
      </c>
      <c r="I78" s="1">
        <f t="shared" si="4"/>
        <v>64865.878621993157</v>
      </c>
      <c r="J78" s="1">
        <f t="shared" si="5"/>
        <v>55044.726378006824</v>
      </c>
      <c r="K78" s="2">
        <f t="shared" si="6"/>
        <v>4.0951975198466974E-2</v>
      </c>
      <c r="L78" s="16" t="str">
        <f t="shared" si="9"/>
        <v/>
      </c>
      <c r="M78" s="12" t="str">
        <f t="shared" si="10"/>
        <v/>
      </c>
      <c r="N78" s="13">
        <f t="shared" si="11"/>
        <v>0</v>
      </c>
      <c r="O78" s="13">
        <f t="shared" si="12"/>
        <v>0</v>
      </c>
      <c r="P78" t="str">
        <f t="shared" si="0"/>
        <v/>
      </c>
      <c r="Q78" t="str">
        <f t="shared" si="1"/>
        <v/>
      </c>
      <c r="R78" t="str">
        <f t="shared" si="7"/>
        <v/>
      </c>
      <c r="S78" s="15" t="str">
        <f t="shared" si="8"/>
        <v/>
      </c>
    </row>
    <row r="79" spans="1:19" x14ac:dyDescent="0.25">
      <c r="A79" s="3">
        <v>45530</v>
      </c>
      <c r="B79" s="4">
        <v>64342.23</v>
      </c>
      <c r="C79" s="4">
        <v>64489.71</v>
      </c>
      <c r="D79" s="4">
        <v>62849.56</v>
      </c>
      <c r="E79" s="4">
        <v>62880.66</v>
      </c>
      <c r="F79" s="5">
        <v>27682040631</v>
      </c>
      <c r="G79" s="1">
        <f t="shared" si="2"/>
        <v>60297.619499999993</v>
      </c>
      <c r="H79" s="1">
        <f t="shared" si="3"/>
        <v>2355.0655813272738</v>
      </c>
      <c r="I79" s="1">
        <f t="shared" si="4"/>
        <v>65007.750662654544</v>
      </c>
      <c r="J79" s="1">
        <f t="shared" si="5"/>
        <v>55587.488337345443</v>
      </c>
      <c r="K79" s="2">
        <f t="shared" si="6"/>
        <v>3.9057355843496844E-2</v>
      </c>
      <c r="L79" s="16" t="str">
        <f t="shared" si="9"/>
        <v/>
      </c>
      <c r="M79" s="12" t="str">
        <f t="shared" si="10"/>
        <v/>
      </c>
      <c r="N79" s="13">
        <f t="shared" si="11"/>
        <v>0</v>
      </c>
      <c r="O79" s="13">
        <f t="shared" si="12"/>
        <v>0</v>
      </c>
      <c r="P79" t="str">
        <f t="shared" si="0"/>
        <v/>
      </c>
      <c r="Q79" t="str">
        <f t="shared" si="1"/>
        <v/>
      </c>
      <c r="R79" t="str">
        <f t="shared" si="7"/>
        <v/>
      </c>
      <c r="S79" s="15" t="str">
        <f t="shared" si="8"/>
        <v/>
      </c>
    </row>
    <row r="80" spans="1:19" x14ac:dyDescent="0.25">
      <c r="A80" s="3">
        <v>45531</v>
      </c>
      <c r="B80" s="4">
        <v>62879.71</v>
      </c>
      <c r="C80" s="4">
        <v>63210.8</v>
      </c>
      <c r="D80" s="4">
        <v>58116.75</v>
      </c>
      <c r="E80" s="4">
        <v>59504.13</v>
      </c>
      <c r="F80" s="5">
        <v>39103882198</v>
      </c>
      <c r="G80" s="1">
        <f t="shared" si="2"/>
        <v>60521.452999999994</v>
      </c>
      <c r="H80" s="1">
        <f t="shared" si="3"/>
        <v>2016.1631052364899</v>
      </c>
      <c r="I80" s="1">
        <f t="shared" si="4"/>
        <v>64553.779210472974</v>
      </c>
      <c r="J80" s="1">
        <f t="shared" si="5"/>
        <v>56489.126789527014</v>
      </c>
      <c r="K80" s="2">
        <f t="shared" si="6"/>
        <v>3.3313197309332444E-2</v>
      </c>
      <c r="L80" s="16" t="str">
        <f t="shared" si="9"/>
        <v/>
      </c>
      <c r="M80" s="12" t="str">
        <f t="shared" si="10"/>
        <v/>
      </c>
      <c r="N80" s="13">
        <f t="shared" si="11"/>
        <v>0</v>
      </c>
      <c r="O80" s="13">
        <f t="shared" si="12"/>
        <v>0</v>
      </c>
      <c r="P80" t="str">
        <f t="shared" si="0"/>
        <v/>
      </c>
      <c r="Q80" t="str">
        <f t="shared" si="1"/>
        <v/>
      </c>
      <c r="R80" t="str">
        <f t="shared" si="7"/>
        <v/>
      </c>
      <c r="S80" s="15" t="str">
        <f t="shared" si="8"/>
        <v/>
      </c>
    </row>
    <row r="81" spans="1:19" x14ac:dyDescent="0.25">
      <c r="A81" s="3">
        <v>45532</v>
      </c>
      <c r="B81" s="4">
        <v>59507.93</v>
      </c>
      <c r="C81" s="4">
        <v>60236.45</v>
      </c>
      <c r="D81" s="4">
        <v>57890.68</v>
      </c>
      <c r="E81" s="4">
        <v>59027.63</v>
      </c>
      <c r="F81" s="5">
        <v>40289564698</v>
      </c>
      <c r="G81" s="1">
        <f t="shared" si="2"/>
        <v>60387.327499999978</v>
      </c>
      <c r="H81" s="1">
        <f t="shared" si="3"/>
        <v>2022.1418692457216</v>
      </c>
      <c r="I81" s="1">
        <f t="shared" si="4"/>
        <v>64431.611238491423</v>
      </c>
      <c r="J81" s="1">
        <f t="shared" si="5"/>
        <v>56343.043761508532</v>
      </c>
      <c r="K81" s="2">
        <f t="shared" si="6"/>
        <v>3.3486195746048247E-2</v>
      </c>
      <c r="L81" s="16" t="str">
        <f t="shared" si="9"/>
        <v/>
      </c>
      <c r="M81" s="12" t="str">
        <f t="shared" si="10"/>
        <v/>
      </c>
      <c r="N81" s="13">
        <f t="shared" si="11"/>
        <v>0</v>
      </c>
      <c r="O81" s="13">
        <f t="shared" si="12"/>
        <v>0</v>
      </c>
      <c r="P81" t="str">
        <f t="shared" si="0"/>
        <v/>
      </c>
      <c r="Q81" t="str">
        <f t="shared" si="1"/>
        <v/>
      </c>
      <c r="R81" t="str">
        <f t="shared" si="7"/>
        <v/>
      </c>
      <c r="S81" s="15" t="str">
        <f t="shared" si="8"/>
        <v/>
      </c>
    </row>
    <row r="82" spans="1:19" x14ac:dyDescent="0.25">
      <c r="A82" s="3">
        <v>45533</v>
      </c>
      <c r="B82" s="4">
        <v>59027.47</v>
      </c>
      <c r="C82" s="4">
        <v>61184.08</v>
      </c>
      <c r="D82" s="4">
        <v>58786.23</v>
      </c>
      <c r="E82" s="4">
        <v>59388.18</v>
      </c>
      <c r="F82" s="5">
        <v>32224990582</v>
      </c>
      <c r="G82" s="1">
        <f t="shared" si="2"/>
        <v>60312.730999999992</v>
      </c>
      <c r="H82" s="1">
        <f t="shared" si="3"/>
        <v>2030.5076552944774</v>
      </c>
      <c r="I82" s="1">
        <f t="shared" si="4"/>
        <v>64373.746310588947</v>
      </c>
      <c r="J82" s="1">
        <f t="shared" si="5"/>
        <v>56251.715689411038</v>
      </c>
      <c r="K82" s="2">
        <f t="shared" si="6"/>
        <v>3.3666319226938635E-2</v>
      </c>
      <c r="L82" s="16" t="str">
        <f t="shared" si="9"/>
        <v/>
      </c>
      <c r="M82" s="12" t="str">
        <f t="shared" si="10"/>
        <v/>
      </c>
      <c r="N82" s="13">
        <f t="shared" si="11"/>
        <v>0</v>
      </c>
      <c r="O82" s="13">
        <f t="shared" si="12"/>
        <v>0</v>
      </c>
      <c r="P82" t="str">
        <f t="shared" si="0"/>
        <v/>
      </c>
      <c r="Q82" t="str">
        <f t="shared" si="1"/>
        <v/>
      </c>
      <c r="R82" t="str">
        <f t="shared" si="7"/>
        <v/>
      </c>
      <c r="S82" s="15" t="str">
        <f t="shared" si="8"/>
        <v/>
      </c>
    </row>
    <row r="83" spans="1:19" x14ac:dyDescent="0.25">
      <c r="A83" s="3">
        <v>45534</v>
      </c>
      <c r="B83" s="4">
        <v>59388.6</v>
      </c>
      <c r="C83" s="4">
        <v>59896.89</v>
      </c>
      <c r="D83" s="4">
        <v>57768.53</v>
      </c>
      <c r="E83" s="4">
        <v>59119.48</v>
      </c>
      <c r="F83" s="5">
        <v>32292756405</v>
      </c>
      <c r="G83" s="1">
        <f t="shared" si="2"/>
        <v>60221.414499999999</v>
      </c>
      <c r="H83" s="1">
        <f t="shared" si="3"/>
        <v>2041.575118064417</v>
      </c>
      <c r="I83" s="1">
        <f t="shared" si="4"/>
        <v>64304.564736128836</v>
      </c>
      <c r="J83" s="1">
        <f t="shared" si="5"/>
        <v>56138.264263871162</v>
      </c>
      <c r="K83" s="2">
        <f t="shared" si="6"/>
        <v>3.39011485368617E-2</v>
      </c>
      <c r="L83" s="16" t="str">
        <f t="shared" si="9"/>
        <v/>
      </c>
      <c r="M83" s="12" t="str">
        <f t="shared" si="10"/>
        <v/>
      </c>
      <c r="N83" s="13">
        <f t="shared" si="11"/>
        <v>0</v>
      </c>
      <c r="O83" s="13">
        <f t="shared" si="12"/>
        <v>0</v>
      </c>
      <c r="P83" t="str">
        <f t="shared" si="0"/>
        <v/>
      </c>
      <c r="Q83" t="str">
        <f t="shared" si="1"/>
        <v/>
      </c>
      <c r="R83" t="str">
        <f t="shared" si="7"/>
        <v/>
      </c>
      <c r="S83" s="15" t="str">
        <f t="shared" si="8"/>
        <v/>
      </c>
    </row>
    <row r="84" spans="1:19" x14ac:dyDescent="0.25">
      <c r="A84" s="3">
        <v>45535</v>
      </c>
      <c r="B84" s="4">
        <v>59117.48</v>
      </c>
      <c r="C84" s="4">
        <v>59432.59</v>
      </c>
      <c r="D84" s="4">
        <v>58768.79</v>
      </c>
      <c r="E84" s="4">
        <v>58969.9</v>
      </c>
      <c r="F84" s="5">
        <v>12403470760</v>
      </c>
      <c r="G84" s="1">
        <f t="shared" si="2"/>
        <v>60233.935500000007</v>
      </c>
      <c r="H84" s="1">
        <f t="shared" si="3"/>
        <v>2032.6272354024334</v>
      </c>
      <c r="I84" s="1">
        <f t="shared" si="4"/>
        <v>64299.189970804873</v>
      </c>
      <c r="J84" s="1">
        <f t="shared" si="5"/>
        <v>56168.681029195141</v>
      </c>
      <c r="K84" s="2">
        <f t="shared" si="6"/>
        <v>3.3745549224530304E-2</v>
      </c>
      <c r="L84" s="16" t="str">
        <f t="shared" si="9"/>
        <v/>
      </c>
      <c r="M84" s="12" t="str">
        <f t="shared" si="10"/>
        <v/>
      </c>
      <c r="N84" s="13">
        <f t="shared" si="11"/>
        <v>0</v>
      </c>
      <c r="O84" s="13">
        <f t="shared" si="12"/>
        <v>0</v>
      </c>
      <c r="P84" t="str">
        <f t="shared" si="0"/>
        <v/>
      </c>
      <c r="Q84" t="str">
        <f t="shared" si="1"/>
        <v/>
      </c>
      <c r="R84" t="str">
        <f t="shared" si="7"/>
        <v/>
      </c>
      <c r="S84" s="15" t="str">
        <f t="shared" si="8"/>
        <v/>
      </c>
    </row>
    <row r="85" spans="1:19" x14ac:dyDescent="0.25">
      <c r="A85" s="3">
        <v>45536</v>
      </c>
      <c r="B85" s="4">
        <v>58969.8</v>
      </c>
      <c r="C85" s="4">
        <v>59062.07</v>
      </c>
      <c r="D85" s="4">
        <v>57217.82</v>
      </c>
      <c r="E85" s="4">
        <v>57325.49</v>
      </c>
      <c r="F85" s="5">
        <v>24592449997</v>
      </c>
      <c r="G85" s="1">
        <f t="shared" si="2"/>
        <v>60132.484000000011</v>
      </c>
      <c r="H85" s="1">
        <f t="shared" si="3"/>
        <v>2127.2632721494047</v>
      </c>
      <c r="I85" s="1">
        <f t="shared" si="4"/>
        <v>64387.010544298821</v>
      </c>
      <c r="J85" s="1">
        <f t="shared" si="5"/>
        <v>55877.957455701202</v>
      </c>
      <c r="K85" s="2">
        <f t="shared" si="6"/>
        <v>3.5376274696209194E-2</v>
      </c>
      <c r="L85" s="16" t="str">
        <f t="shared" si="9"/>
        <v/>
      </c>
      <c r="M85" s="12" t="str">
        <f t="shared" si="10"/>
        <v/>
      </c>
      <c r="N85" s="13">
        <f t="shared" si="11"/>
        <v>0</v>
      </c>
      <c r="O85" s="13">
        <f t="shared" si="12"/>
        <v>0</v>
      </c>
      <c r="P85" t="str">
        <f t="shared" ref="P85:P148" si="13">IF(L85="BUY", E85, "")</f>
        <v/>
      </c>
      <c r="Q85" t="str">
        <f t="shared" ref="Q85:Q148" si="14">IF(L85="BUY",
   IF(COUNTA(M86:M90)&gt;0,
      INDEX(E86:E90, MATCH("SELL", M86:M90, 0)),
      E90),
   "")</f>
        <v/>
      </c>
      <c r="R85" t="str">
        <f t="shared" si="7"/>
        <v/>
      </c>
      <c r="S85" s="15" t="str">
        <f t="shared" si="8"/>
        <v/>
      </c>
    </row>
    <row r="86" spans="1:19" x14ac:dyDescent="0.25">
      <c r="A86" s="3">
        <v>45537</v>
      </c>
      <c r="B86" s="4">
        <v>57326.97</v>
      </c>
      <c r="C86" s="4">
        <v>59403.07</v>
      </c>
      <c r="D86" s="4">
        <v>57136.03</v>
      </c>
      <c r="E86" s="4">
        <v>59112.480000000003</v>
      </c>
      <c r="F86" s="5">
        <v>27036454524</v>
      </c>
      <c r="G86" s="1">
        <f t="shared" ref="G86:G149" si="15">AVERAGE(E67:E86)</f>
        <v>60057.629500000003</v>
      </c>
      <c r="H86" s="1">
        <f t="shared" ref="H86:H149" si="16">_xlfn.STDEV.S(E67:E86)</f>
        <v>2135.9142592797293</v>
      </c>
      <c r="I86" s="1">
        <f t="shared" ref="I86:I149" si="17">G86 + (2 * H86)</f>
        <v>64329.45801855946</v>
      </c>
      <c r="J86" s="1">
        <f t="shared" ref="J86:J149" si="18">G86 - (2 * H86)</f>
        <v>55785.800981440545</v>
      </c>
      <c r="K86" s="2">
        <f t="shared" ref="K86:K149" si="19">_xlfn.STDEV.S(E67:E86)/AVERAGE(E67:E86)</f>
        <v>3.5564411666959471E-2</v>
      </c>
      <c r="L86" s="16" t="str">
        <f t="shared" si="9"/>
        <v/>
      </c>
      <c r="M86" s="12" t="str">
        <f t="shared" si="10"/>
        <v/>
      </c>
      <c r="N86" s="13">
        <f t="shared" si="11"/>
        <v>0</v>
      </c>
      <c r="O86" s="13">
        <f t="shared" si="12"/>
        <v>0</v>
      </c>
      <c r="P86" t="str">
        <f t="shared" si="13"/>
        <v/>
      </c>
      <c r="Q86" t="str">
        <f t="shared" si="14"/>
        <v/>
      </c>
      <c r="R86" t="str">
        <f t="shared" ref="R86:R149" si="20">IF(AND(P86&lt;&gt;"", Q86&lt;&gt;""), Q86 - P86, "")</f>
        <v/>
      </c>
      <c r="S86" s="15" t="str">
        <f t="shared" ref="S86:S149" si="21">IF(AND(P86&lt;&gt;"", Q86&lt;&gt;""), (Q86 - P86) / P86, "")</f>
        <v/>
      </c>
    </row>
    <row r="87" spans="1:19" x14ac:dyDescent="0.25">
      <c r="A87" s="3">
        <v>45538</v>
      </c>
      <c r="B87" s="4">
        <v>59106.19</v>
      </c>
      <c r="C87" s="4">
        <v>59815.06</v>
      </c>
      <c r="D87" s="4">
        <v>57425.17</v>
      </c>
      <c r="E87" s="4">
        <v>57431.02</v>
      </c>
      <c r="F87" s="5">
        <v>26666961053</v>
      </c>
      <c r="G87" s="1">
        <f t="shared" si="15"/>
        <v>59992.317000000003</v>
      </c>
      <c r="H87" s="1">
        <f t="shared" si="16"/>
        <v>2197.4971234041413</v>
      </c>
      <c r="I87" s="1">
        <f t="shared" si="17"/>
        <v>64387.311246808284</v>
      </c>
      <c r="J87" s="1">
        <f t="shared" si="18"/>
        <v>55597.322753191722</v>
      </c>
      <c r="K87" s="2">
        <f t="shared" si="19"/>
        <v>3.6629642482455566E-2</v>
      </c>
      <c r="L87" s="16" t="str">
        <f t="shared" ref="L87:L150" si="22">IF(AND(N87=1, N86=0), "BUY", "")</f>
        <v/>
      </c>
      <c r="M87" s="12" t="str">
        <f t="shared" ref="M87:M150" si="23">IF(AND(N87=0, N86=1), "SELL", "")</f>
        <v/>
      </c>
      <c r="N87" s="13">
        <f t="shared" ref="N87:N150" si="24">IF(N86=1,
     IF(OR(E87 &gt; I87, O86 &gt;= 5), 0, 1),
     IF(E87 &lt; J87, 1, 0)
)</f>
        <v>0</v>
      </c>
      <c r="O87" s="13">
        <f t="shared" ref="O87:O150" si="25">IF(N86=1, O86 + 1, IF(AND(E87 &lt; J87, N86=0), 1, 0))</f>
        <v>0</v>
      </c>
      <c r="P87" t="str">
        <f t="shared" si="13"/>
        <v/>
      </c>
      <c r="Q87" t="str">
        <f t="shared" si="14"/>
        <v/>
      </c>
      <c r="R87" t="str">
        <f t="shared" si="20"/>
        <v/>
      </c>
      <c r="S87" s="15" t="str">
        <f t="shared" si="21"/>
        <v/>
      </c>
    </row>
    <row r="88" spans="1:19" x14ac:dyDescent="0.25">
      <c r="A88" s="3">
        <v>45539</v>
      </c>
      <c r="B88" s="4">
        <v>57430.35</v>
      </c>
      <c r="C88" s="4">
        <v>58511.57</v>
      </c>
      <c r="D88" s="4">
        <v>55673.16</v>
      </c>
      <c r="E88" s="4">
        <v>57971.54</v>
      </c>
      <c r="F88" s="5">
        <v>35627680312</v>
      </c>
      <c r="G88" s="1">
        <f t="shared" si="15"/>
        <v>60012.88900000001</v>
      </c>
      <c r="H88" s="1">
        <f t="shared" si="16"/>
        <v>2175.3435850213841</v>
      </c>
      <c r="I88" s="1">
        <f t="shared" si="17"/>
        <v>64363.576170042776</v>
      </c>
      <c r="J88" s="1">
        <f t="shared" si="18"/>
        <v>55662.201829957245</v>
      </c>
      <c r="K88" s="2">
        <f t="shared" si="19"/>
        <v>3.6247939755431266E-2</v>
      </c>
      <c r="L88" s="16" t="str">
        <f t="shared" si="22"/>
        <v/>
      </c>
      <c r="M88" s="12" t="str">
        <f t="shared" si="23"/>
        <v/>
      </c>
      <c r="N88" s="13">
        <f t="shared" si="24"/>
        <v>0</v>
      </c>
      <c r="O88" s="13">
        <f t="shared" si="25"/>
        <v>0</v>
      </c>
      <c r="P88" t="str">
        <f t="shared" si="13"/>
        <v/>
      </c>
      <c r="Q88" t="str">
        <f t="shared" si="14"/>
        <v/>
      </c>
      <c r="R88" t="str">
        <f t="shared" si="20"/>
        <v/>
      </c>
      <c r="S88" s="15" t="str">
        <f t="shared" si="21"/>
        <v/>
      </c>
    </row>
    <row r="89" spans="1:19" x14ac:dyDescent="0.25">
      <c r="A89" s="3">
        <v>45540</v>
      </c>
      <c r="B89" s="4">
        <v>57971.7</v>
      </c>
      <c r="C89" s="4">
        <v>58300.58</v>
      </c>
      <c r="D89" s="4">
        <v>55712.45</v>
      </c>
      <c r="E89" s="4">
        <v>56160.49</v>
      </c>
      <c r="F89" s="5">
        <v>31030280656</v>
      </c>
      <c r="G89" s="1">
        <f t="shared" si="15"/>
        <v>59876.208000000006</v>
      </c>
      <c r="H89" s="1">
        <f t="shared" si="16"/>
        <v>2329.7385468186412</v>
      </c>
      <c r="I89" s="1">
        <f t="shared" si="17"/>
        <v>64535.685093637287</v>
      </c>
      <c r="J89" s="1">
        <f t="shared" si="18"/>
        <v>55216.730906362725</v>
      </c>
      <c r="K89" s="2">
        <f t="shared" si="19"/>
        <v>3.890925335182617E-2</v>
      </c>
      <c r="L89" s="16" t="str">
        <f t="shared" si="22"/>
        <v/>
      </c>
      <c r="M89" s="12" t="str">
        <f t="shared" si="23"/>
        <v/>
      </c>
      <c r="N89" s="13">
        <f t="shared" si="24"/>
        <v>0</v>
      </c>
      <c r="O89" s="13">
        <f t="shared" si="25"/>
        <v>0</v>
      </c>
      <c r="P89" t="str">
        <f t="shared" si="13"/>
        <v/>
      </c>
      <c r="Q89" t="str">
        <f t="shared" si="14"/>
        <v/>
      </c>
      <c r="R89" t="str">
        <f t="shared" si="20"/>
        <v/>
      </c>
      <c r="S89" s="15" t="str">
        <f t="shared" si="21"/>
        <v/>
      </c>
    </row>
    <row r="90" spans="1:19" x14ac:dyDescent="0.25">
      <c r="A90" s="3">
        <v>45541</v>
      </c>
      <c r="B90" s="4">
        <v>56160.19</v>
      </c>
      <c r="C90" s="4">
        <v>56976.11</v>
      </c>
      <c r="D90" s="4">
        <v>52598.7</v>
      </c>
      <c r="E90" s="4">
        <v>53948.75</v>
      </c>
      <c r="F90" s="5">
        <v>49361693566</v>
      </c>
      <c r="G90" s="1">
        <f t="shared" si="15"/>
        <v>59599.697</v>
      </c>
      <c r="H90" s="1">
        <f t="shared" si="16"/>
        <v>2681.0617092254215</v>
      </c>
      <c r="I90" s="1">
        <f t="shared" si="17"/>
        <v>64961.820418450843</v>
      </c>
      <c r="J90" s="1">
        <f t="shared" si="18"/>
        <v>54237.573581549157</v>
      </c>
      <c r="K90" s="2">
        <f t="shared" si="19"/>
        <v>4.4984485562492398E-2</v>
      </c>
      <c r="L90" s="16" t="str">
        <f t="shared" si="22"/>
        <v>BUY</v>
      </c>
      <c r="M90" s="12" t="str">
        <f t="shared" si="23"/>
        <v/>
      </c>
      <c r="N90" s="13">
        <f t="shared" si="24"/>
        <v>1</v>
      </c>
      <c r="O90" s="13">
        <f t="shared" si="25"/>
        <v>1</v>
      </c>
      <c r="P90">
        <f t="shared" si="13"/>
        <v>53948.75</v>
      </c>
      <c r="Q90">
        <f t="shared" si="14"/>
        <v>57343.17</v>
      </c>
      <c r="R90">
        <f t="shared" si="20"/>
        <v>3394.4199999999983</v>
      </c>
      <c r="S90" s="15">
        <f t="shared" si="21"/>
        <v>6.2919344748488121E-2</v>
      </c>
    </row>
    <row r="91" spans="1:19" x14ac:dyDescent="0.25">
      <c r="A91" s="3">
        <v>45542</v>
      </c>
      <c r="B91" s="4">
        <v>53949.09</v>
      </c>
      <c r="C91" s="4">
        <v>54838.14</v>
      </c>
      <c r="D91" s="4">
        <v>53740.07</v>
      </c>
      <c r="E91" s="4">
        <v>54139.69</v>
      </c>
      <c r="F91" s="5">
        <v>19061486526</v>
      </c>
      <c r="G91" s="1">
        <f t="shared" si="15"/>
        <v>59382.483500000009</v>
      </c>
      <c r="H91" s="1">
        <f t="shared" si="16"/>
        <v>2939.7182032874748</v>
      </c>
      <c r="I91" s="1">
        <f t="shared" si="17"/>
        <v>65261.919906574956</v>
      </c>
      <c r="J91" s="1">
        <f t="shared" si="18"/>
        <v>53503.047093425062</v>
      </c>
      <c r="K91" s="2">
        <f t="shared" si="19"/>
        <v>4.9504803942520763E-2</v>
      </c>
      <c r="L91" s="16" t="str">
        <f t="shared" si="22"/>
        <v/>
      </c>
      <c r="M91" s="12" t="str">
        <f t="shared" si="23"/>
        <v/>
      </c>
      <c r="N91" s="13">
        <f t="shared" si="24"/>
        <v>1</v>
      </c>
      <c r="O91" s="13">
        <f t="shared" si="25"/>
        <v>2</v>
      </c>
      <c r="P91" t="str">
        <f t="shared" si="13"/>
        <v/>
      </c>
      <c r="Q91" t="str">
        <f t="shared" si="14"/>
        <v/>
      </c>
      <c r="R91" t="str">
        <f t="shared" si="20"/>
        <v/>
      </c>
      <c r="S91" s="15" t="str">
        <f t="shared" si="21"/>
        <v/>
      </c>
    </row>
    <row r="92" spans="1:19" x14ac:dyDescent="0.25">
      <c r="A92" s="3">
        <v>45543</v>
      </c>
      <c r="B92" s="4">
        <v>54147.93</v>
      </c>
      <c r="C92" s="4">
        <v>55300.86</v>
      </c>
      <c r="D92" s="4">
        <v>53653.760000000002</v>
      </c>
      <c r="E92" s="4">
        <v>54841.57</v>
      </c>
      <c r="F92" s="5">
        <v>18268287531</v>
      </c>
      <c r="G92" s="1">
        <f t="shared" si="15"/>
        <v>59149.889500000005</v>
      </c>
      <c r="H92" s="1">
        <f t="shared" si="16"/>
        <v>3109.5989050349367</v>
      </c>
      <c r="I92" s="1">
        <f t="shared" si="17"/>
        <v>65369.087310069881</v>
      </c>
      <c r="J92" s="1">
        <f t="shared" si="18"/>
        <v>52930.691689930129</v>
      </c>
      <c r="K92" s="2">
        <f t="shared" si="19"/>
        <v>5.2571508270272196E-2</v>
      </c>
      <c r="L92" s="16" t="str">
        <f t="shared" si="22"/>
        <v/>
      </c>
      <c r="M92" s="12" t="str">
        <f t="shared" si="23"/>
        <v/>
      </c>
      <c r="N92" s="13">
        <f t="shared" si="24"/>
        <v>1</v>
      </c>
      <c r="O92" s="13">
        <f t="shared" si="25"/>
        <v>3</v>
      </c>
      <c r="P92" t="str">
        <f t="shared" si="13"/>
        <v/>
      </c>
      <c r="Q92" t="str">
        <f t="shared" si="14"/>
        <v/>
      </c>
      <c r="R92" t="str">
        <f t="shared" si="20"/>
        <v/>
      </c>
      <c r="S92" s="15" t="str">
        <f t="shared" si="21"/>
        <v/>
      </c>
    </row>
    <row r="93" spans="1:19" x14ac:dyDescent="0.25">
      <c r="A93" s="3">
        <v>45544</v>
      </c>
      <c r="B93" s="4">
        <v>54851.89</v>
      </c>
      <c r="C93" s="4">
        <v>58041.13</v>
      </c>
      <c r="D93" s="4">
        <v>54598.43</v>
      </c>
      <c r="E93" s="4">
        <v>57019.54</v>
      </c>
      <c r="F93" s="5">
        <v>34618096173</v>
      </c>
      <c r="G93" s="1">
        <f t="shared" si="15"/>
        <v>59050.227000000014</v>
      </c>
      <c r="H93" s="1">
        <f t="shared" si="16"/>
        <v>3145.9534752040477</v>
      </c>
      <c r="I93" s="1">
        <f t="shared" si="17"/>
        <v>65342.133950408112</v>
      </c>
      <c r="J93" s="1">
        <f t="shared" si="18"/>
        <v>52758.320049591915</v>
      </c>
      <c r="K93" s="2">
        <f t="shared" si="19"/>
        <v>5.3275891305278926E-2</v>
      </c>
      <c r="L93" s="16" t="str">
        <f t="shared" si="22"/>
        <v/>
      </c>
      <c r="M93" s="12" t="str">
        <f t="shared" si="23"/>
        <v/>
      </c>
      <c r="N93" s="13">
        <f t="shared" si="24"/>
        <v>1</v>
      </c>
      <c r="O93" s="13">
        <f t="shared" si="25"/>
        <v>4</v>
      </c>
      <c r="P93" t="str">
        <f t="shared" si="13"/>
        <v/>
      </c>
      <c r="Q93" t="str">
        <f t="shared" si="14"/>
        <v/>
      </c>
      <c r="R93" t="str">
        <f t="shared" si="20"/>
        <v/>
      </c>
      <c r="S93" s="15" t="str">
        <f t="shared" si="21"/>
        <v/>
      </c>
    </row>
    <row r="94" spans="1:19" x14ac:dyDescent="0.25">
      <c r="A94" s="3">
        <v>45545</v>
      </c>
      <c r="B94" s="4">
        <v>57020.1</v>
      </c>
      <c r="C94" s="4">
        <v>58029.98</v>
      </c>
      <c r="D94" s="4">
        <v>56419.41</v>
      </c>
      <c r="E94" s="4">
        <v>57648.71</v>
      </c>
      <c r="F94" s="5">
        <v>28857630507</v>
      </c>
      <c r="G94" s="1">
        <f t="shared" si="15"/>
        <v>58873.903000000006</v>
      </c>
      <c r="H94" s="1">
        <f t="shared" si="16"/>
        <v>3119.2983454044856</v>
      </c>
      <c r="I94" s="1">
        <f t="shared" si="17"/>
        <v>65112.499690808974</v>
      </c>
      <c r="J94" s="1">
        <f t="shared" si="18"/>
        <v>52635.306309191037</v>
      </c>
      <c r="K94" s="2">
        <f t="shared" si="19"/>
        <v>5.2982700083676892E-2</v>
      </c>
      <c r="L94" s="16" t="str">
        <f t="shared" si="22"/>
        <v/>
      </c>
      <c r="M94" s="12" t="str">
        <f t="shared" si="23"/>
        <v/>
      </c>
      <c r="N94" s="13">
        <f t="shared" si="24"/>
        <v>1</v>
      </c>
      <c r="O94" s="13">
        <f t="shared" si="25"/>
        <v>5</v>
      </c>
      <c r="P94" t="str">
        <f t="shared" si="13"/>
        <v/>
      </c>
      <c r="Q94" t="str">
        <f t="shared" si="14"/>
        <v/>
      </c>
      <c r="R94" t="str">
        <f t="shared" si="20"/>
        <v/>
      </c>
      <c r="S94" s="15" t="str">
        <f t="shared" si="21"/>
        <v/>
      </c>
    </row>
    <row r="95" spans="1:19" x14ac:dyDescent="0.25">
      <c r="A95" s="3">
        <v>45546</v>
      </c>
      <c r="B95" s="4">
        <v>57650.29</v>
      </c>
      <c r="C95" s="4">
        <v>57991.32</v>
      </c>
      <c r="D95" s="4">
        <v>55567.34</v>
      </c>
      <c r="E95" s="4">
        <v>57343.17</v>
      </c>
      <c r="F95" s="5">
        <v>37049062672</v>
      </c>
      <c r="G95" s="1">
        <f t="shared" si="15"/>
        <v>58721.965999999993</v>
      </c>
      <c r="H95" s="1">
        <f t="shared" si="16"/>
        <v>3115.9841104172265</v>
      </c>
      <c r="I95" s="1">
        <f t="shared" si="17"/>
        <v>64953.934220834446</v>
      </c>
      <c r="J95" s="1">
        <f t="shared" si="18"/>
        <v>52489.99777916554</v>
      </c>
      <c r="K95" s="2">
        <f t="shared" si="19"/>
        <v>5.3063347886159448E-2</v>
      </c>
      <c r="L95" s="16" t="str">
        <f t="shared" si="22"/>
        <v/>
      </c>
      <c r="M95" s="12" t="str">
        <f t="shared" si="23"/>
        <v>SELL</v>
      </c>
      <c r="N95" s="13">
        <f t="shared" si="24"/>
        <v>0</v>
      </c>
      <c r="O95" s="13">
        <f t="shared" si="25"/>
        <v>6</v>
      </c>
      <c r="P95" t="str">
        <f t="shared" si="13"/>
        <v/>
      </c>
      <c r="Q95" t="str">
        <f t="shared" si="14"/>
        <v/>
      </c>
      <c r="R95" t="str">
        <f t="shared" si="20"/>
        <v/>
      </c>
      <c r="S95" s="15" t="str">
        <f t="shared" si="21"/>
        <v/>
      </c>
    </row>
    <row r="96" spans="1:19" x14ac:dyDescent="0.25">
      <c r="A96" s="3">
        <v>45547</v>
      </c>
      <c r="B96" s="4">
        <v>57343.17</v>
      </c>
      <c r="C96" s="4">
        <v>58534.36</v>
      </c>
      <c r="D96" s="4">
        <v>57330.1</v>
      </c>
      <c r="E96" s="4">
        <v>58127.01</v>
      </c>
      <c r="F96" s="5">
        <v>33835707949</v>
      </c>
      <c r="G96" s="1">
        <f t="shared" si="15"/>
        <v>58423.5985</v>
      </c>
      <c r="H96" s="1">
        <f t="shared" si="16"/>
        <v>2848.7178519527824</v>
      </c>
      <c r="I96" s="1">
        <f t="shared" si="17"/>
        <v>64121.034203905569</v>
      </c>
      <c r="J96" s="1">
        <f t="shared" si="18"/>
        <v>52726.162796094432</v>
      </c>
      <c r="K96" s="2">
        <f t="shared" si="19"/>
        <v>4.8759712258271498E-2</v>
      </c>
      <c r="L96" s="16" t="str">
        <f t="shared" si="22"/>
        <v/>
      </c>
      <c r="M96" s="12" t="str">
        <f t="shared" si="23"/>
        <v/>
      </c>
      <c r="N96" s="13">
        <f t="shared" si="24"/>
        <v>0</v>
      </c>
      <c r="O96" s="13">
        <f t="shared" si="25"/>
        <v>0</v>
      </c>
      <c r="P96" t="str">
        <f t="shared" si="13"/>
        <v/>
      </c>
      <c r="Q96" t="str">
        <f t="shared" si="14"/>
        <v/>
      </c>
      <c r="R96" t="str">
        <f t="shared" si="20"/>
        <v/>
      </c>
      <c r="S96" s="15" t="str">
        <f t="shared" si="21"/>
        <v/>
      </c>
    </row>
    <row r="97" spans="1:19" x14ac:dyDescent="0.25">
      <c r="A97" s="3">
        <v>45548</v>
      </c>
      <c r="B97" s="4">
        <v>58130.32</v>
      </c>
      <c r="C97" s="4">
        <v>60648.02</v>
      </c>
      <c r="D97" s="4">
        <v>57650.11</v>
      </c>
      <c r="E97" s="4">
        <v>60571.3</v>
      </c>
      <c r="F97" s="5">
        <v>32490528356</v>
      </c>
      <c r="G97" s="1">
        <f t="shared" si="15"/>
        <v>58243.214</v>
      </c>
      <c r="H97" s="1">
        <f t="shared" si="16"/>
        <v>2565.2125556608376</v>
      </c>
      <c r="I97" s="1">
        <f t="shared" si="17"/>
        <v>63373.639111321674</v>
      </c>
      <c r="J97" s="1">
        <f t="shared" si="18"/>
        <v>53112.788888678326</v>
      </c>
      <c r="K97" s="2">
        <f t="shared" si="19"/>
        <v>4.404311471652024E-2</v>
      </c>
      <c r="L97" s="16" t="str">
        <f t="shared" si="22"/>
        <v/>
      </c>
      <c r="M97" s="12" t="str">
        <f t="shared" si="23"/>
        <v/>
      </c>
      <c r="N97" s="13">
        <f t="shared" si="24"/>
        <v>0</v>
      </c>
      <c r="O97" s="13">
        <f t="shared" si="25"/>
        <v>0</v>
      </c>
      <c r="P97" t="str">
        <f t="shared" si="13"/>
        <v/>
      </c>
      <c r="Q97" t="str">
        <f t="shared" si="14"/>
        <v/>
      </c>
      <c r="R97" t="str">
        <f t="shared" si="20"/>
        <v/>
      </c>
      <c r="S97" s="15" t="str">
        <f t="shared" si="21"/>
        <v/>
      </c>
    </row>
    <row r="98" spans="1:19" x14ac:dyDescent="0.25">
      <c r="A98" s="3">
        <v>45549</v>
      </c>
      <c r="B98" s="4">
        <v>60569.120000000003</v>
      </c>
      <c r="C98" s="4">
        <v>60656.72</v>
      </c>
      <c r="D98" s="4">
        <v>59517.88</v>
      </c>
      <c r="E98" s="4">
        <v>60005.120000000003</v>
      </c>
      <c r="F98" s="5">
        <v>16428405496</v>
      </c>
      <c r="G98" s="1">
        <f t="shared" si="15"/>
        <v>58026.793000000005</v>
      </c>
      <c r="H98" s="1">
        <f t="shared" si="16"/>
        <v>2177.6553620377085</v>
      </c>
      <c r="I98" s="1">
        <f t="shared" si="17"/>
        <v>62382.103724075423</v>
      </c>
      <c r="J98" s="1">
        <f t="shared" si="18"/>
        <v>53671.482275924587</v>
      </c>
      <c r="K98" s="2">
        <f t="shared" si="19"/>
        <v>3.7528445903217647E-2</v>
      </c>
      <c r="L98" s="16" t="str">
        <f t="shared" si="22"/>
        <v/>
      </c>
      <c r="M98" s="12" t="str">
        <f t="shared" si="23"/>
        <v/>
      </c>
      <c r="N98" s="13">
        <f t="shared" si="24"/>
        <v>0</v>
      </c>
      <c r="O98" s="13">
        <f t="shared" si="25"/>
        <v>0</v>
      </c>
      <c r="P98" t="str">
        <f t="shared" si="13"/>
        <v/>
      </c>
      <c r="Q98" t="str">
        <f t="shared" si="14"/>
        <v/>
      </c>
      <c r="R98" t="str">
        <f t="shared" si="20"/>
        <v/>
      </c>
      <c r="S98" s="15" t="str">
        <f t="shared" si="21"/>
        <v/>
      </c>
    </row>
    <row r="99" spans="1:19" x14ac:dyDescent="0.25">
      <c r="A99" s="3">
        <v>45550</v>
      </c>
      <c r="B99" s="4">
        <v>60000.73</v>
      </c>
      <c r="C99" s="4">
        <v>60381.919999999998</v>
      </c>
      <c r="D99" s="4">
        <v>58696.31</v>
      </c>
      <c r="E99" s="4">
        <v>59182.84</v>
      </c>
      <c r="F99" s="5">
        <v>18120960867</v>
      </c>
      <c r="G99" s="1">
        <f t="shared" si="15"/>
        <v>57841.902000000016</v>
      </c>
      <c r="H99" s="1">
        <f t="shared" si="16"/>
        <v>1880.5682346080516</v>
      </c>
      <c r="I99" s="1">
        <f t="shared" si="17"/>
        <v>61603.038469216117</v>
      </c>
      <c r="J99" s="1">
        <f t="shared" si="18"/>
        <v>54080.765530783916</v>
      </c>
      <c r="K99" s="2">
        <f t="shared" si="19"/>
        <v>3.2512212938780108E-2</v>
      </c>
      <c r="L99" s="16" t="str">
        <f t="shared" si="22"/>
        <v/>
      </c>
      <c r="M99" s="12" t="str">
        <f t="shared" si="23"/>
        <v/>
      </c>
      <c r="N99" s="13">
        <f t="shared" si="24"/>
        <v>0</v>
      </c>
      <c r="O99" s="13">
        <f t="shared" si="25"/>
        <v>0</v>
      </c>
      <c r="P99" t="str">
        <f t="shared" si="13"/>
        <v/>
      </c>
      <c r="Q99" t="str">
        <f t="shared" si="14"/>
        <v/>
      </c>
      <c r="R99" t="str">
        <f t="shared" si="20"/>
        <v/>
      </c>
      <c r="S99" s="15" t="str">
        <f t="shared" si="21"/>
        <v/>
      </c>
    </row>
    <row r="100" spans="1:19" x14ac:dyDescent="0.25">
      <c r="A100" s="3">
        <v>45551</v>
      </c>
      <c r="B100" s="4">
        <v>59185.23</v>
      </c>
      <c r="C100" s="4">
        <v>59205.51</v>
      </c>
      <c r="D100" s="4">
        <v>57501.34</v>
      </c>
      <c r="E100" s="4">
        <v>58192.51</v>
      </c>
      <c r="F100" s="5">
        <v>32032822113</v>
      </c>
      <c r="G100" s="1">
        <f t="shared" si="15"/>
        <v>57776.320999999996</v>
      </c>
      <c r="H100" s="1">
        <f t="shared" si="16"/>
        <v>1842.0255942815841</v>
      </c>
      <c r="I100" s="1">
        <f t="shared" si="17"/>
        <v>61460.372188563168</v>
      </c>
      <c r="J100" s="1">
        <f t="shared" si="18"/>
        <v>54092.269811436825</v>
      </c>
      <c r="K100" s="2">
        <f t="shared" si="19"/>
        <v>3.1882016064705546E-2</v>
      </c>
      <c r="L100" s="16" t="str">
        <f t="shared" si="22"/>
        <v/>
      </c>
      <c r="M100" s="12" t="str">
        <f t="shared" si="23"/>
        <v/>
      </c>
      <c r="N100" s="13">
        <f t="shared" si="24"/>
        <v>0</v>
      </c>
      <c r="O100" s="13">
        <f t="shared" si="25"/>
        <v>0</v>
      </c>
      <c r="P100" t="str">
        <f t="shared" si="13"/>
        <v/>
      </c>
      <c r="Q100" t="str">
        <f t="shared" si="14"/>
        <v/>
      </c>
      <c r="R100" t="str">
        <f t="shared" si="20"/>
        <v/>
      </c>
      <c r="S100" s="15" t="str">
        <f t="shared" si="21"/>
        <v/>
      </c>
    </row>
    <row r="101" spans="1:19" x14ac:dyDescent="0.25">
      <c r="A101" s="3">
        <v>45552</v>
      </c>
      <c r="B101" s="4">
        <v>58192.51</v>
      </c>
      <c r="C101" s="4">
        <v>61316.09</v>
      </c>
      <c r="D101" s="4">
        <v>57628.07</v>
      </c>
      <c r="E101" s="4">
        <v>60308.54</v>
      </c>
      <c r="F101" s="5">
        <v>38075570118</v>
      </c>
      <c r="G101" s="1">
        <f t="shared" si="15"/>
        <v>57840.366500000004</v>
      </c>
      <c r="H101" s="1">
        <f t="shared" si="16"/>
        <v>1908.8771822152005</v>
      </c>
      <c r="I101" s="1">
        <f t="shared" si="17"/>
        <v>61658.120864430406</v>
      </c>
      <c r="J101" s="1">
        <f t="shared" si="18"/>
        <v>54022.612135569601</v>
      </c>
      <c r="K101" s="2">
        <f t="shared" si="19"/>
        <v>3.300250841624941E-2</v>
      </c>
      <c r="L101" s="16" t="str">
        <f t="shared" si="22"/>
        <v/>
      </c>
      <c r="M101" s="12" t="str">
        <f t="shared" si="23"/>
        <v/>
      </c>
      <c r="N101" s="13">
        <f t="shared" si="24"/>
        <v>0</v>
      </c>
      <c r="O101" s="13">
        <f t="shared" si="25"/>
        <v>0</v>
      </c>
      <c r="P101" t="str">
        <f t="shared" si="13"/>
        <v/>
      </c>
      <c r="Q101" t="str">
        <f t="shared" si="14"/>
        <v/>
      </c>
      <c r="R101" t="str">
        <f t="shared" si="20"/>
        <v/>
      </c>
      <c r="S101" s="15" t="str">
        <f t="shared" si="21"/>
        <v/>
      </c>
    </row>
    <row r="102" spans="1:19" x14ac:dyDescent="0.25">
      <c r="A102" s="3">
        <v>45553</v>
      </c>
      <c r="B102" s="4">
        <v>60309</v>
      </c>
      <c r="C102" s="4">
        <v>61664.07</v>
      </c>
      <c r="D102" s="4">
        <v>59218.25</v>
      </c>
      <c r="E102" s="4">
        <v>61649.68</v>
      </c>
      <c r="F102" s="5">
        <v>40990702891</v>
      </c>
      <c r="G102" s="1">
        <f t="shared" si="15"/>
        <v>57953.441499999994</v>
      </c>
      <c r="H102" s="1">
        <f t="shared" si="16"/>
        <v>2065.9119744437962</v>
      </c>
      <c r="I102" s="1">
        <f t="shared" si="17"/>
        <v>62085.265448887585</v>
      </c>
      <c r="J102" s="1">
        <f t="shared" si="18"/>
        <v>53821.617551112402</v>
      </c>
      <c r="K102" s="2">
        <f t="shared" si="19"/>
        <v>3.5647787620063882E-2</v>
      </c>
      <c r="L102" s="16" t="str">
        <f t="shared" si="22"/>
        <v/>
      </c>
      <c r="M102" s="12" t="str">
        <f t="shared" si="23"/>
        <v/>
      </c>
      <c r="N102" s="13">
        <f t="shared" si="24"/>
        <v>0</v>
      </c>
      <c r="O102" s="13">
        <f t="shared" si="25"/>
        <v>0</v>
      </c>
      <c r="P102" t="str">
        <f t="shared" si="13"/>
        <v/>
      </c>
      <c r="Q102" t="str">
        <f t="shared" si="14"/>
        <v/>
      </c>
      <c r="R102" t="str">
        <f t="shared" si="20"/>
        <v/>
      </c>
      <c r="S102" s="15" t="str">
        <f t="shared" si="21"/>
        <v/>
      </c>
    </row>
    <row r="103" spans="1:19" x14ac:dyDescent="0.25">
      <c r="A103" s="3">
        <v>45554</v>
      </c>
      <c r="B103" s="4">
        <v>61651.16</v>
      </c>
      <c r="C103" s="4">
        <v>63872.44</v>
      </c>
      <c r="D103" s="4">
        <v>61609.87</v>
      </c>
      <c r="E103" s="4">
        <v>62940.46</v>
      </c>
      <c r="F103" s="5">
        <v>42710252573</v>
      </c>
      <c r="G103" s="1">
        <f t="shared" si="15"/>
        <v>58144.4905</v>
      </c>
      <c r="H103" s="1">
        <f t="shared" si="16"/>
        <v>2338.1567950293334</v>
      </c>
      <c r="I103" s="1">
        <f t="shared" si="17"/>
        <v>62820.804090058664</v>
      </c>
      <c r="J103" s="1">
        <f t="shared" si="18"/>
        <v>53468.176909941336</v>
      </c>
      <c r="K103" s="2">
        <f t="shared" si="19"/>
        <v>4.0212869266252033E-2</v>
      </c>
      <c r="L103" s="16" t="str">
        <f t="shared" si="22"/>
        <v/>
      </c>
      <c r="M103" s="12" t="str">
        <f t="shared" si="23"/>
        <v/>
      </c>
      <c r="N103" s="13">
        <f t="shared" si="24"/>
        <v>0</v>
      </c>
      <c r="O103" s="13">
        <f t="shared" si="25"/>
        <v>0</v>
      </c>
      <c r="P103" t="str">
        <f t="shared" si="13"/>
        <v/>
      </c>
      <c r="Q103" t="str">
        <f t="shared" si="14"/>
        <v/>
      </c>
      <c r="R103" t="str">
        <f t="shared" si="20"/>
        <v/>
      </c>
      <c r="S103" s="15" t="str">
        <f t="shared" si="21"/>
        <v/>
      </c>
    </row>
    <row r="104" spans="1:19" x14ac:dyDescent="0.25">
      <c r="A104" s="3">
        <v>45555</v>
      </c>
      <c r="B104" s="4">
        <v>62941.43</v>
      </c>
      <c r="C104" s="4">
        <v>64119.53</v>
      </c>
      <c r="D104" s="4">
        <v>62364.61</v>
      </c>
      <c r="E104" s="4">
        <v>63192.98</v>
      </c>
      <c r="F104" s="5">
        <v>35177164222</v>
      </c>
      <c r="G104" s="1">
        <f t="shared" si="15"/>
        <v>58355.644500000009</v>
      </c>
      <c r="H104" s="1">
        <f t="shared" si="16"/>
        <v>2593.3801548040192</v>
      </c>
      <c r="I104" s="1">
        <f t="shared" si="17"/>
        <v>63542.404809608051</v>
      </c>
      <c r="J104" s="1">
        <f t="shared" si="18"/>
        <v>53168.884190391967</v>
      </c>
      <c r="K104" s="2">
        <f t="shared" si="19"/>
        <v>4.4440947864161091E-2</v>
      </c>
      <c r="L104" s="16" t="str">
        <f t="shared" si="22"/>
        <v/>
      </c>
      <c r="M104" s="12" t="str">
        <f t="shared" si="23"/>
        <v/>
      </c>
      <c r="N104" s="13">
        <f t="shared" si="24"/>
        <v>0</v>
      </c>
      <c r="O104" s="13">
        <f t="shared" si="25"/>
        <v>0</v>
      </c>
      <c r="P104" t="str">
        <f t="shared" si="13"/>
        <v/>
      </c>
      <c r="Q104" t="str">
        <f t="shared" si="14"/>
        <v/>
      </c>
      <c r="R104" t="str">
        <f t="shared" si="20"/>
        <v/>
      </c>
      <c r="S104" s="15" t="str">
        <f t="shared" si="21"/>
        <v/>
      </c>
    </row>
    <row r="105" spans="1:19" x14ac:dyDescent="0.25">
      <c r="A105" s="3">
        <v>45556</v>
      </c>
      <c r="B105" s="4">
        <v>63184.34</v>
      </c>
      <c r="C105" s="4">
        <v>63543.360000000001</v>
      </c>
      <c r="D105" s="4">
        <v>62783.11</v>
      </c>
      <c r="E105" s="4">
        <v>63394.84</v>
      </c>
      <c r="F105" s="5">
        <v>14408616220</v>
      </c>
      <c r="G105" s="1">
        <f t="shared" si="15"/>
        <v>58659.112000000008</v>
      </c>
      <c r="H105" s="1">
        <f t="shared" si="16"/>
        <v>2812.3525874024886</v>
      </c>
      <c r="I105" s="1">
        <f t="shared" si="17"/>
        <v>64283.817174804986</v>
      </c>
      <c r="J105" s="1">
        <f t="shared" si="18"/>
        <v>53034.40682519503</v>
      </c>
      <c r="K105" s="2">
        <f t="shared" si="19"/>
        <v>4.7944002074264067E-2</v>
      </c>
      <c r="L105" s="16" t="str">
        <f t="shared" si="22"/>
        <v/>
      </c>
      <c r="M105" s="12" t="str">
        <f t="shared" si="23"/>
        <v/>
      </c>
      <c r="N105" s="13">
        <f t="shared" si="24"/>
        <v>0</v>
      </c>
      <c r="O105" s="13">
        <f t="shared" si="25"/>
        <v>0</v>
      </c>
      <c r="P105" t="str">
        <f t="shared" si="13"/>
        <v/>
      </c>
      <c r="Q105" t="str">
        <f t="shared" si="14"/>
        <v/>
      </c>
      <c r="R105" t="str">
        <f t="shared" si="20"/>
        <v/>
      </c>
      <c r="S105" s="15" t="str">
        <f t="shared" si="21"/>
        <v/>
      </c>
    </row>
    <row r="106" spans="1:19" x14ac:dyDescent="0.25">
      <c r="A106" s="3">
        <v>45557</v>
      </c>
      <c r="B106" s="4">
        <v>63396.800000000003</v>
      </c>
      <c r="C106" s="4">
        <v>63993.42</v>
      </c>
      <c r="D106" s="4">
        <v>62440.73</v>
      </c>
      <c r="E106" s="4">
        <v>63648.71</v>
      </c>
      <c r="F106" s="5">
        <v>20183348802</v>
      </c>
      <c r="G106" s="1">
        <f t="shared" si="15"/>
        <v>58885.923500000012</v>
      </c>
      <c r="H106" s="1">
        <f t="shared" si="16"/>
        <v>3025.6699212001836</v>
      </c>
      <c r="I106" s="1">
        <f t="shared" si="17"/>
        <v>64937.26334240038</v>
      </c>
      <c r="J106" s="1">
        <f t="shared" si="18"/>
        <v>52834.583657599644</v>
      </c>
      <c r="K106" s="2">
        <f t="shared" si="19"/>
        <v>5.1381887917579874E-2</v>
      </c>
      <c r="L106" s="16" t="str">
        <f t="shared" si="22"/>
        <v/>
      </c>
      <c r="M106" s="12" t="str">
        <f t="shared" si="23"/>
        <v/>
      </c>
      <c r="N106" s="13">
        <f t="shared" si="24"/>
        <v>0</v>
      </c>
      <c r="O106" s="13">
        <f t="shared" si="25"/>
        <v>0</v>
      </c>
      <c r="P106" t="str">
        <f t="shared" si="13"/>
        <v/>
      </c>
      <c r="Q106" t="str">
        <f t="shared" si="14"/>
        <v/>
      </c>
      <c r="R106" t="str">
        <f t="shared" si="20"/>
        <v/>
      </c>
      <c r="S106" s="15" t="str">
        <f t="shared" si="21"/>
        <v/>
      </c>
    </row>
    <row r="107" spans="1:19" x14ac:dyDescent="0.25">
      <c r="A107" s="3">
        <v>45558</v>
      </c>
      <c r="B107" s="4">
        <v>63643.1</v>
      </c>
      <c r="C107" s="4">
        <v>64733.56</v>
      </c>
      <c r="D107" s="4">
        <v>62628.08</v>
      </c>
      <c r="E107" s="4">
        <v>63329.8</v>
      </c>
      <c r="F107" s="5">
        <v>31400285425</v>
      </c>
      <c r="G107" s="1">
        <f t="shared" si="15"/>
        <v>59180.862500000003</v>
      </c>
      <c r="H107" s="1">
        <f t="shared" si="16"/>
        <v>3160.8660109764305</v>
      </c>
      <c r="I107" s="1">
        <f t="shared" si="17"/>
        <v>65502.594521952866</v>
      </c>
      <c r="J107" s="1">
        <f t="shared" si="18"/>
        <v>52859.13047804714</v>
      </c>
      <c r="K107" s="2">
        <f t="shared" si="19"/>
        <v>5.3410272805274349E-2</v>
      </c>
      <c r="L107" s="16" t="str">
        <f t="shared" si="22"/>
        <v/>
      </c>
      <c r="M107" s="12" t="str">
        <f t="shared" si="23"/>
        <v/>
      </c>
      <c r="N107" s="13">
        <f t="shared" si="24"/>
        <v>0</v>
      </c>
      <c r="O107" s="13">
        <f t="shared" si="25"/>
        <v>0</v>
      </c>
      <c r="P107" t="str">
        <f t="shared" si="13"/>
        <v/>
      </c>
      <c r="Q107" t="str">
        <f t="shared" si="14"/>
        <v/>
      </c>
      <c r="R107" t="str">
        <f t="shared" si="20"/>
        <v/>
      </c>
      <c r="S107" s="15" t="str">
        <f t="shared" si="21"/>
        <v/>
      </c>
    </row>
    <row r="108" spans="1:19" x14ac:dyDescent="0.25">
      <c r="A108" s="3">
        <v>45559</v>
      </c>
      <c r="B108" s="4">
        <v>63326.84</v>
      </c>
      <c r="C108" s="4">
        <v>64695.21</v>
      </c>
      <c r="D108" s="4">
        <v>62737.42</v>
      </c>
      <c r="E108" s="4">
        <v>64301.97</v>
      </c>
      <c r="F108" s="5">
        <v>29938335243</v>
      </c>
      <c r="G108" s="1">
        <f t="shared" si="15"/>
        <v>59497.383999999998</v>
      </c>
      <c r="H108" s="1">
        <f t="shared" si="16"/>
        <v>3344.9881501314771</v>
      </c>
      <c r="I108" s="1">
        <f t="shared" si="17"/>
        <v>66187.360300262953</v>
      </c>
      <c r="J108" s="1">
        <f t="shared" si="18"/>
        <v>52807.407699737043</v>
      </c>
      <c r="K108" s="2">
        <f t="shared" si="19"/>
        <v>5.6220760061173061E-2</v>
      </c>
      <c r="L108" s="16" t="str">
        <f t="shared" si="22"/>
        <v/>
      </c>
      <c r="M108" s="12" t="str">
        <f t="shared" si="23"/>
        <v/>
      </c>
      <c r="N108" s="13">
        <f t="shared" si="24"/>
        <v>0</v>
      </c>
      <c r="O108" s="13">
        <f t="shared" si="25"/>
        <v>0</v>
      </c>
      <c r="P108" t="str">
        <f t="shared" si="13"/>
        <v/>
      </c>
      <c r="Q108" t="str">
        <f t="shared" si="14"/>
        <v/>
      </c>
      <c r="R108" t="str">
        <f t="shared" si="20"/>
        <v/>
      </c>
      <c r="S108" s="15" t="str">
        <f t="shared" si="21"/>
        <v/>
      </c>
    </row>
    <row r="109" spans="1:19" x14ac:dyDescent="0.25">
      <c r="A109" s="3">
        <v>45560</v>
      </c>
      <c r="B109" s="4">
        <v>64302.59</v>
      </c>
      <c r="C109" s="4">
        <v>64804.5</v>
      </c>
      <c r="D109" s="4">
        <v>62945.38</v>
      </c>
      <c r="E109" s="4">
        <v>63143.14</v>
      </c>
      <c r="F109" s="5">
        <v>25078377700</v>
      </c>
      <c r="G109" s="1">
        <f t="shared" si="15"/>
        <v>59846.516499999991</v>
      </c>
      <c r="H109" s="1">
        <f t="shared" si="16"/>
        <v>3342.7751940333947</v>
      </c>
      <c r="I109" s="1">
        <f t="shared" si="17"/>
        <v>66532.06688806678</v>
      </c>
      <c r="J109" s="1">
        <f t="shared" si="18"/>
        <v>53160.966111933201</v>
      </c>
      <c r="K109" s="2">
        <f t="shared" si="19"/>
        <v>5.5855802301097927E-2</v>
      </c>
      <c r="L109" s="16" t="str">
        <f t="shared" si="22"/>
        <v/>
      </c>
      <c r="M109" s="12" t="str">
        <f t="shared" si="23"/>
        <v/>
      </c>
      <c r="N109" s="13">
        <f t="shared" si="24"/>
        <v>0</v>
      </c>
      <c r="O109" s="13">
        <f t="shared" si="25"/>
        <v>0</v>
      </c>
      <c r="P109" t="str">
        <f t="shared" si="13"/>
        <v/>
      </c>
      <c r="Q109" t="str">
        <f t="shared" si="14"/>
        <v/>
      </c>
      <c r="R109" t="str">
        <f t="shared" si="20"/>
        <v/>
      </c>
      <c r="S109" s="15" t="str">
        <f t="shared" si="21"/>
        <v/>
      </c>
    </row>
    <row r="110" spans="1:19" x14ac:dyDescent="0.25">
      <c r="A110" s="3">
        <v>45561</v>
      </c>
      <c r="B110" s="4">
        <v>63138.55</v>
      </c>
      <c r="C110" s="4">
        <v>65790.8</v>
      </c>
      <c r="D110" s="4">
        <v>62669.27</v>
      </c>
      <c r="E110" s="4">
        <v>65181.02</v>
      </c>
      <c r="F110" s="5">
        <v>36873129847</v>
      </c>
      <c r="G110" s="1">
        <f t="shared" si="15"/>
        <v>60408.12999999999</v>
      </c>
      <c r="H110" s="1">
        <f t="shared" si="16"/>
        <v>3241.7819774283012</v>
      </c>
      <c r="I110" s="1">
        <f t="shared" si="17"/>
        <v>66891.693954856586</v>
      </c>
      <c r="J110" s="1">
        <f t="shared" si="18"/>
        <v>53924.566045143387</v>
      </c>
      <c r="K110" s="2">
        <f t="shared" si="19"/>
        <v>5.3664663637631255E-2</v>
      </c>
      <c r="L110" s="16" t="str">
        <f t="shared" si="22"/>
        <v/>
      </c>
      <c r="M110" s="12" t="str">
        <f t="shared" si="23"/>
        <v/>
      </c>
      <c r="N110" s="13">
        <f t="shared" si="24"/>
        <v>0</v>
      </c>
      <c r="O110" s="13">
        <f t="shared" si="25"/>
        <v>0</v>
      </c>
      <c r="P110" t="str">
        <f t="shared" si="13"/>
        <v/>
      </c>
      <c r="Q110" t="str">
        <f t="shared" si="14"/>
        <v/>
      </c>
      <c r="R110" t="str">
        <f t="shared" si="20"/>
        <v/>
      </c>
      <c r="S110" s="15" t="str">
        <f t="shared" si="21"/>
        <v/>
      </c>
    </row>
    <row r="111" spans="1:19" x14ac:dyDescent="0.25">
      <c r="A111" s="3">
        <v>45562</v>
      </c>
      <c r="B111" s="4">
        <v>65180.66</v>
      </c>
      <c r="C111" s="4">
        <v>66480.7</v>
      </c>
      <c r="D111" s="4">
        <v>64852.99</v>
      </c>
      <c r="E111" s="4">
        <v>65790.66</v>
      </c>
      <c r="F111" s="5">
        <v>32058813449</v>
      </c>
      <c r="G111" s="1">
        <f t="shared" si="15"/>
        <v>60990.678499999995</v>
      </c>
      <c r="H111" s="1">
        <f t="shared" si="16"/>
        <v>3099.7868472105847</v>
      </c>
      <c r="I111" s="1">
        <f t="shared" si="17"/>
        <v>67190.252194421162</v>
      </c>
      <c r="J111" s="1">
        <f t="shared" si="18"/>
        <v>54791.104805578827</v>
      </c>
      <c r="K111" s="2">
        <f t="shared" si="19"/>
        <v>5.0823944305039746E-2</v>
      </c>
      <c r="L111" s="16" t="str">
        <f t="shared" si="22"/>
        <v/>
      </c>
      <c r="M111" s="12" t="str">
        <f t="shared" si="23"/>
        <v/>
      </c>
      <c r="N111" s="13">
        <f t="shared" si="24"/>
        <v>0</v>
      </c>
      <c r="O111" s="13">
        <f t="shared" si="25"/>
        <v>0</v>
      </c>
      <c r="P111" t="str">
        <f t="shared" si="13"/>
        <v/>
      </c>
      <c r="Q111" t="str">
        <f t="shared" si="14"/>
        <v/>
      </c>
      <c r="R111" t="str">
        <f t="shared" si="20"/>
        <v/>
      </c>
      <c r="S111" s="15" t="str">
        <f t="shared" si="21"/>
        <v/>
      </c>
    </row>
    <row r="112" spans="1:19" x14ac:dyDescent="0.25">
      <c r="A112" s="3">
        <v>45563</v>
      </c>
      <c r="B112" s="4">
        <v>65792.179999999993</v>
      </c>
      <c r="C112" s="4">
        <v>66255.53</v>
      </c>
      <c r="D112" s="4">
        <v>65458.04</v>
      </c>
      <c r="E112" s="4">
        <v>65887.649999999994</v>
      </c>
      <c r="F112" s="5">
        <v>15243637984</v>
      </c>
      <c r="G112" s="1">
        <f t="shared" si="15"/>
        <v>61542.982499999984</v>
      </c>
      <c r="H112" s="1">
        <f t="shared" si="16"/>
        <v>2925.6838321050327</v>
      </c>
      <c r="I112" s="1">
        <f t="shared" si="17"/>
        <v>67394.350164210045</v>
      </c>
      <c r="J112" s="1">
        <f t="shared" si="18"/>
        <v>55691.614835789922</v>
      </c>
      <c r="K112" s="2">
        <f t="shared" si="19"/>
        <v>4.7538869798925222E-2</v>
      </c>
      <c r="L112" s="16" t="str">
        <f t="shared" si="22"/>
        <v/>
      </c>
      <c r="M112" s="12" t="str">
        <f t="shared" si="23"/>
        <v/>
      </c>
      <c r="N112" s="13">
        <f t="shared" si="24"/>
        <v>0</v>
      </c>
      <c r="O112" s="13">
        <f t="shared" si="25"/>
        <v>0</v>
      </c>
      <c r="P112" t="str">
        <f t="shared" si="13"/>
        <v/>
      </c>
      <c r="Q112" t="str">
        <f t="shared" si="14"/>
        <v/>
      </c>
      <c r="R112" t="str">
        <f t="shared" si="20"/>
        <v/>
      </c>
      <c r="S112" s="15" t="str">
        <f t="shared" si="21"/>
        <v/>
      </c>
    </row>
    <row r="113" spans="1:19" x14ac:dyDescent="0.25">
      <c r="A113" s="3">
        <v>45564</v>
      </c>
      <c r="B113" s="4">
        <v>65888.899999999994</v>
      </c>
      <c r="C113" s="4">
        <v>66069.34</v>
      </c>
      <c r="D113" s="4">
        <v>65450.02</v>
      </c>
      <c r="E113" s="4">
        <v>65635.3</v>
      </c>
      <c r="F113" s="5">
        <v>14788214575</v>
      </c>
      <c r="G113" s="1">
        <f t="shared" si="15"/>
        <v>61973.770499999999</v>
      </c>
      <c r="H113" s="1">
        <f t="shared" si="16"/>
        <v>2858.1080996323331</v>
      </c>
      <c r="I113" s="1">
        <f t="shared" si="17"/>
        <v>67689.986699264671</v>
      </c>
      <c r="J113" s="1">
        <f t="shared" si="18"/>
        <v>56257.554300735334</v>
      </c>
      <c r="K113" s="2">
        <f t="shared" si="19"/>
        <v>4.6118028265398715E-2</v>
      </c>
      <c r="L113" s="16" t="str">
        <f t="shared" si="22"/>
        <v/>
      </c>
      <c r="M113" s="12" t="str">
        <f t="shared" si="23"/>
        <v/>
      </c>
      <c r="N113" s="13">
        <f t="shared" si="24"/>
        <v>0</v>
      </c>
      <c r="O113" s="13">
        <f t="shared" si="25"/>
        <v>0</v>
      </c>
      <c r="P113" t="str">
        <f t="shared" si="13"/>
        <v/>
      </c>
      <c r="Q113" t="str">
        <f t="shared" si="14"/>
        <v/>
      </c>
      <c r="R113" t="str">
        <f t="shared" si="20"/>
        <v/>
      </c>
      <c r="S113" s="15" t="str">
        <f t="shared" si="21"/>
        <v/>
      </c>
    </row>
    <row r="114" spans="1:19" x14ac:dyDescent="0.25">
      <c r="A114" s="3">
        <v>45565</v>
      </c>
      <c r="B114" s="4">
        <v>65634.66</v>
      </c>
      <c r="C114" s="4">
        <v>65635.05</v>
      </c>
      <c r="D114" s="4">
        <v>62873.62</v>
      </c>
      <c r="E114" s="4">
        <v>63329.5</v>
      </c>
      <c r="F114" s="5">
        <v>37112957475</v>
      </c>
      <c r="G114" s="1">
        <f t="shared" si="15"/>
        <v>62257.809999999983</v>
      </c>
      <c r="H114" s="1">
        <f t="shared" si="16"/>
        <v>2682.5473132806947</v>
      </c>
      <c r="I114" s="1">
        <f t="shared" si="17"/>
        <v>67622.904626561372</v>
      </c>
      <c r="J114" s="1">
        <f t="shared" si="18"/>
        <v>56892.715373438594</v>
      </c>
      <c r="K114" s="2">
        <f t="shared" si="19"/>
        <v>4.3087723665202735E-2</v>
      </c>
      <c r="L114" s="16" t="str">
        <f t="shared" si="22"/>
        <v/>
      </c>
      <c r="M114" s="12" t="str">
        <f t="shared" si="23"/>
        <v/>
      </c>
      <c r="N114" s="13">
        <f t="shared" si="24"/>
        <v>0</v>
      </c>
      <c r="O114" s="13">
        <f t="shared" si="25"/>
        <v>0</v>
      </c>
      <c r="P114" t="str">
        <f t="shared" si="13"/>
        <v/>
      </c>
      <c r="Q114" t="str">
        <f t="shared" si="14"/>
        <v/>
      </c>
      <c r="R114" t="str">
        <f t="shared" si="20"/>
        <v/>
      </c>
      <c r="S114" s="15" t="str">
        <f t="shared" si="21"/>
        <v/>
      </c>
    </row>
    <row r="115" spans="1:19" x14ac:dyDescent="0.25">
      <c r="A115" s="3">
        <v>45566</v>
      </c>
      <c r="B115" s="4">
        <v>63335.61</v>
      </c>
      <c r="C115" s="4">
        <v>64110.98</v>
      </c>
      <c r="D115" s="4">
        <v>60189.279999999999</v>
      </c>
      <c r="E115" s="4">
        <v>60837.01</v>
      </c>
      <c r="F115" s="5">
        <v>50220923500</v>
      </c>
      <c r="G115" s="1">
        <f t="shared" si="15"/>
        <v>62432.502</v>
      </c>
      <c r="H115" s="1">
        <f t="shared" si="16"/>
        <v>2449.2725244868757</v>
      </c>
      <c r="I115" s="1">
        <f t="shared" si="17"/>
        <v>67331.047048973749</v>
      </c>
      <c r="J115" s="1">
        <f t="shared" si="18"/>
        <v>57533.956951026252</v>
      </c>
      <c r="K115" s="2">
        <f t="shared" si="19"/>
        <v>3.9230728322995539E-2</v>
      </c>
      <c r="L115" s="16" t="str">
        <f t="shared" si="22"/>
        <v/>
      </c>
      <c r="M115" s="12" t="str">
        <f t="shared" si="23"/>
        <v/>
      </c>
      <c r="N115" s="13">
        <f t="shared" si="24"/>
        <v>0</v>
      </c>
      <c r="O115" s="13">
        <f t="shared" si="25"/>
        <v>0</v>
      </c>
      <c r="P115" t="str">
        <f t="shared" si="13"/>
        <v/>
      </c>
      <c r="Q115" t="str">
        <f t="shared" si="14"/>
        <v/>
      </c>
      <c r="R115" t="str">
        <f t="shared" si="20"/>
        <v/>
      </c>
      <c r="S115" s="15" t="str">
        <f t="shared" si="21"/>
        <v/>
      </c>
    </row>
    <row r="116" spans="1:19" x14ac:dyDescent="0.25">
      <c r="A116" s="3">
        <v>45567</v>
      </c>
      <c r="B116" s="4">
        <v>60836.32</v>
      </c>
      <c r="C116" s="4">
        <v>62357.69</v>
      </c>
      <c r="D116" s="4">
        <v>59996.95</v>
      </c>
      <c r="E116" s="4">
        <v>60632.79</v>
      </c>
      <c r="F116" s="5">
        <v>40762722398</v>
      </c>
      <c r="G116" s="1">
        <f t="shared" si="15"/>
        <v>62557.791000000005</v>
      </c>
      <c r="H116" s="1">
        <f t="shared" si="16"/>
        <v>2275.3546552406419</v>
      </c>
      <c r="I116" s="1">
        <f t="shared" si="17"/>
        <v>67108.500310481293</v>
      </c>
      <c r="J116" s="1">
        <f t="shared" si="18"/>
        <v>58007.081689518724</v>
      </c>
      <c r="K116" s="2">
        <f t="shared" si="19"/>
        <v>3.6372042856191035E-2</v>
      </c>
      <c r="L116" s="16" t="str">
        <f t="shared" si="22"/>
        <v/>
      </c>
      <c r="M116" s="12" t="str">
        <f t="shared" si="23"/>
        <v/>
      </c>
      <c r="N116" s="13">
        <f t="shared" si="24"/>
        <v>0</v>
      </c>
      <c r="O116" s="13">
        <f t="shared" si="25"/>
        <v>0</v>
      </c>
      <c r="P116" t="str">
        <f t="shared" si="13"/>
        <v/>
      </c>
      <c r="Q116" t="str">
        <f t="shared" si="14"/>
        <v/>
      </c>
      <c r="R116" t="str">
        <f t="shared" si="20"/>
        <v/>
      </c>
      <c r="S116" s="15" t="str">
        <f t="shared" si="21"/>
        <v/>
      </c>
    </row>
    <row r="117" spans="1:19" x14ac:dyDescent="0.25">
      <c r="A117" s="3">
        <v>45568</v>
      </c>
      <c r="B117" s="4">
        <v>60632.480000000003</v>
      </c>
      <c r="C117" s="4">
        <v>61469.04</v>
      </c>
      <c r="D117" s="4">
        <v>59878.8</v>
      </c>
      <c r="E117" s="4">
        <v>60759.4</v>
      </c>
      <c r="F117" s="5">
        <v>36106447279</v>
      </c>
      <c r="G117" s="1">
        <f t="shared" si="15"/>
        <v>62567.196000000011</v>
      </c>
      <c r="H117" s="1">
        <f t="shared" si="16"/>
        <v>2267.0852136223866</v>
      </c>
      <c r="I117" s="1">
        <f t="shared" si="17"/>
        <v>67101.366427244779</v>
      </c>
      <c r="J117" s="1">
        <f t="shared" si="18"/>
        <v>58033.025572755236</v>
      </c>
      <c r="K117" s="2">
        <f t="shared" si="19"/>
        <v>3.6234406503088075E-2</v>
      </c>
      <c r="L117" s="16" t="str">
        <f t="shared" si="22"/>
        <v/>
      </c>
      <c r="M117" s="12" t="str">
        <f t="shared" si="23"/>
        <v/>
      </c>
      <c r="N117" s="13">
        <f t="shared" si="24"/>
        <v>0</v>
      </c>
      <c r="O117" s="13">
        <f t="shared" si="25"/>
        <v>0</v>
      </c>
      <c r="P117" t="str">
        <f t="shared" si="13"/>
        <v/>
      </c>
      <c r="Q117" t="str">
        <f t="shared" si="14"/>
        <v/>
      </c>
      <c r="R117" t="str">
        <f t="shared" si="20"/>
        <v/>
      </c>
      <c r="S117" s="15" t="str">
        <f t="shared" si="21"/>
        <v/>
      </c>
    </row>
    <row r="118" spans="1:19" x14ac:dyDescent="0.25">
      <c r="A118" s="3">
        <v>45569</v>
      </c>
      <c r="B118" s="4">
        <v>60754.63</v>
      </c>
      <c r="C118" s="4">
        <v>62465.99</v>
      </c>
      <c r="D118" s="4">
        <v>60459.94</v>
      </c>
      <c r="E118" s="4">
        <v>62067.48</v>
      </c>
      <c r="F118" s="5">
        <v>29585472513</v>
      </c>
      <c r="G118" s="1">
        <f t="shared" si="15"/>
        <v>62670.313999999998</v>
      </c>
      <c r="H118" s="1">
        <f t="shared" si="16"/>
        <v>2190.0089901651568</v>
      </c>
      <c r="I118" s="1">
        <f t="shared" si="17"/>
        <v>67050.331980330317</v>
      </c>
      <c r="J118" s="1">
        <f t="shared" si="18"/>
        <v>58290.296019669688</v>
      </c>
      <c r="K118" s="2">
        <f t="shared" si="19"/>
        <v>3.4944918102136152E-2</v>
      </c>
      <c r="L118" s="16" t="str">
        <f t="shared" si="22"/>
        <v/>
      </c>
      <c r="M118" s="12" t="str">
        <f t="shared" si="23"/>
        <v/>
      </c>
      <c r="N118" s="13">
        <f t="shared" si="24"/>
        <v>0</v>
      </c>
      <c r="O118" s="13">
        <f t="shared" si="25"/>
        <v>0</v>
      </c>
      <c r="P118" t="str">
        <f t="shared" si="13"/>
        <v/>
      </c>
      <c r="Q118" t="str">
        <f t="shared" si="14"/>
        <v/>
      </c>
      <c r="R118" t="str">
        <f t="shared" si="20"/>
        <v/>
      </c>
      <c r="S118" s="15" t="str">
        <f t="shared" si="21"/>
        <v/>
      </c>
    </row>
    <row r="119" spans="1:19" x14ac:dyDescent="0.25">
      <c r="A119" s="3">
        <v>45570</v>
      </c>
      <c r="B119" s="4">
        <v>62067.61</v>
      </c>
      <c r="C119" s="4">
        <v>62371.02</v>
      </c>
      <c r="D119" s="4">
        <v>61689.58</v>
      </c>
      <c r="E119" s="4">
        <v>62089.95</v>
      </c>
      <c r="F119" s="5">
        <v>13305410749</v>
      </c>
      <c r="G119" s="1">
        <f t="shared" si="15"/>
        <v>62815.669499999996</v>
      </c>
      <c r="H119" s="1">
        <f t="shared" si="16"/>
        <v>2037.5221175072707</v>
      </c>
      <c r="I119" s="1">
        <f t="shared" si="17"/>
        <v>66890.713735014535</v>
      </c>
      <c r="J119" s="1">
        <f t="shared" si="18"/>
        <v>58740.625264985458</v>
      </c>
      <c r="K119" s="2">
        <f t="shared" si="19"/>
        <v>3.2436526327356434E-2</v>
      </c>
      <c r="L119" s="16" t="str">
        <f t="shared" si="22"/>
        <v/>
      </c>
      <c r="M119" s="12" t="str">
        <f t="shared" si="23"/>
        <v/>
      </c>
      <c r="N119" s="13">
        <f t="shared" si="24"/>
        <v>0</v>
      </c>
      <c r="O119" s="13">
        <f t="shared" si="25"/>
        <v>0</v>
      </c>
      <c r="P119" t="str">
        <f t="shared" si="13"/>
        <v/>
      </c>
      <c r="Q119" t="str">
        <f t="shared" si="14"/>
        <v/>
      </c>
      <c r="R119" t="str">
        <f t="shared" si="20"/>
        <v/>
      </c>
      <c r="S119" s="15" t="str">
        <f t="shared" si="21"/>
        <v/>
      </c>
    </row>
    <row r="120" spans="1:19" x14ac:dyDescent="0.25">
      <c r="A120" s="3">
        <v>45571</v>
      </c>
      <c r="B120" s="4">
        <v>62084.99</v>
      </c>
      <c r="C120" s="4">
        <v>62959.57</v>
      </c>
      <c r="D120" s="4">
        <v>61833.15</v>
      </c>
      <c r="E120" s="4">
        <v>62818.95</v>
      </c>
      <c r="F120" s="5">
        <v>14776233667</v>
      </c>
      <c r="G120" s="1">
        <f t="shared" si="15"/>
        <v>63046.991500000004</v>
      </c>
      <c r="H120" s="1">
        <f t="shared" si="16"/>
        <v>1723.4396581874921</v>
      </c>
      <c r="I120" s="1">
        <f t="shared" si="17"/>
        <v>66493.870816374983</v>
      </c>
      <c r="J120" s="1">
        <f t="shared" si="18"/>
        <v>59600.112183625017</v>
      </c>
      <c r="K120" s="2">
        <f t="shared" si="19"/>
        <v>2.7335795367610712E-2</v>
      </c>
      <c r="L120" s="16" t="str">
        <f t="shared" si="22"/>
        <v/>
      </c>
      <c r="M120" s="12" t="str">
        <f t="shared" si="23"/>
        <v/>
      </c>
      <c r="N120" s="13">
        <f t="shared" si="24"/>
        <v>0</v>
      </c>
      <c r="O120" s="13">
        <f t="shared" si="25"/>
        <v>0</v>
      </c>
      <c r="P120" t="str">
        <f t="shared" si="13"/>
        <v/>
      </c>
      <c r="Q120" t="str">
        <f t="shared" si="14"/>
        <v/>
      </c>
      <c r="R120" t="str">
        <f t="shared" si="20"/>
        <v/>
      </c>
      <c r="S120" s="15" t="str">
        <f t="shared" si="21"/>
        <v/>
      </c>
    </row>
    <row r="121" spans="1:19" x14ac:dyDescent="0.25">
      <c r="A121" s="3">
        <v>45572</v>
      </c>
      <c r="B121" s="4">
        <v>62819.11</v>
      </c>
      <c r="C121" s="4">
        <v>64443.71</v>
      </c>
      <c r="D121" s="4">
        <v>62152.55</v>
      </c>
      <c r="E121" s="4">
        <v>62236.66</v>
      </c>
      <c r="F121" s="5">
        <v>34253562610</v>
      </c>
      <c r="G121" s="1">
        <f t="shared" si="15"/>
        <v>63143.397499999999</v>
      </c>
      <c r="H121" s="1">
        <f t="shared" si="16"/>
        <v>1612.5540225658858</v>
      </c>
      <c r="I121" s="1">
        <f t="shared" si="17"/>
        <v>66368.505545131775</v>
      </c>
      <c r="J121" s="1">
        <f t="shared" si="18"/>
        <v>59918.289454868231</v>
      </c>
      <c r="K121" s="2">
        <f t="shared" si="19"/>
        <v>2.5537967331673687E-2</v>
      </c>
      <c r="L121" s="16" t="str">
        <f t="shared" si="22"/>
        <v/>
      </c>
      <c r="M121" s="12" t="str">
        <f t="shared" si="23"/>
        <v/>
      </c>
      <c r="N121" s="13">
        <f t="shared" si="24"/>
        <v>0</v>
      </c>
      <c r="O121" s="13">
        <f t="shared" si="25"/>
        <v>0</v>
      </c>
      <c r="P121" t="str">
        <f t="shared" si="13"/>
        <v/>
      </c>
      <c r="Q121" t="str">
        <f t="shared" si="14"/>
        <v/>
      </c>
      <c r="R121" t="str">
        <f t="shared" si="20"/>
        <v/>
      </c>
      <c r="S121" s="15" t="str">
        <f t="shared" si="21"/>
        <v/>
      </c>
    </row>
    <row r="122" spans="1:19" x14ac:dyDescent="0.25">
      <c r="A122" s="3">
        <v>45573</v>
      </c>
      <c r="B122" s="4">
        <v>62221.64</v>
      </c>
      <c r="C122" s="4">
        <v>63174.3</v>
      </c>
      <c r="D122" s="4">
        <v>61843.56</v>
      </c>
      <c r="E122" s="4">
        <v>62131.97</v>
      </c>
      <c r="F122" s="5">
        <v>28134475157</v>
      </c>
      <c r="G122" s="1">
        <f t="shared" si="15"/>
        <v>63167.512000000002</v>
      </c>
      <c r="H122" s="1">
        <f t="shared" si="16"/>
        <v>1592.522700390467</v>
      </c>
      <c r="I122" s="1">
        <f t="shared" si="17"/>
        <v>66352.557400780934</v>
      </c>
      <c r="J122" s="1">
        <f t="shared" si="18"/>
        <v>59982.466599219071</v>
      </c>
      <c r="K122" s="2">
        <f t="shared" si="19"/>
        <v>2.5211103777373199E-2</v>
      </c>
      <c r="L122" s="16" t="str">
        <f t="shared" si="22"/>
        <v/>
      </c>
      <c r="M122" s="12" t="str">
        <f t="shared" si="23"/>
        <v/>
      </c>
      <c r="N122" s="13">
        <f t="shared" si="24"/>
        <v>0</v>
      </c>
      <c r="O122" s="13">
        <f t="shared" si="25"/>
        <v>0</v>
      </c>
      <c r="P122" t="str">
        <f t="shared" si="13"/>
        <v/>
      </c>
      <c r="Q122" t="str">
        <f t="shared" si="14"/>
        <v/>
      </c>
      <c r="R122" t="str">
        <f t="shared" si="20"/>
        <v/>
      </c>
      <c r="S122" s="15" t="str">
        <f t="shared" si="21"/>
        <v/>
      </c>
    </row>
    <row r="123" spans="1:19" x14ac:dyDescent="0.25">
      <c r="A123" s="3">
        <v>45574</v>
      </c>
      <c r="B123" s="4">
        <v>62131.73</v>
      </c>
      <c r="C123" s="4">
        <v>62508.84</v>
      </c>
      <c r="D123" s="4">
        <v>60314.61</v>
      </c>
      <c r="E123" s="4">
        <v>60582.1</v>
      </c>
      <c r="F123" s="5">
        <v>27670982363</v>
      </c>
      <c r="G123" s="1">
        <f t="shared" si="15"/>
        <v>63049.594000000005</v>
      </c>
      <c r="H123" s="1">
        <f t="shared" si="16"/>
        <v>1694.2806574578451</v>
      </c>
      <c r="I123" s="1">
        <f t="shared" si="17"/>
        <v>66438.155314915697</v>
      </c>
      <c r="J123" s="1">
        <f t="shared" si="18"/>
        <v>59661.032685084312</v>
      </c>
      <c r="K123" s="2">
        <f t="shared" si="19"/>
        <v>2.6872189810736052E-2</v>
      </c>
      <c r="L123" s="16" t="str">
        <f t="shared" si="22"/>
        <v/>
      </c>
      <c r="M123" s="12" t="str">
        <f t="shared" si="23"/>
        <v/>
      </c>
      <c r="N123" s="13">
        <f t="shared" si="24"/>
        <v>0</v>
      </c>
      <c r="O123" s="13">
        <f t="shared" si="25"/>
        <v>0</v>
      </c>
      <c r="P123" t="str">
        <f t="shared" si="13"/>
        <v/>
      </c>
      <c r="Q123" t="str">
        <f t="shared" si="14"/>
        <v/>
      </c>
      <c r="R123" t="str">
        <f t="shared" si="20"/>
        <v/>
      </c>
      <c r="S123" s="15" t="str">
        <f t="shared" si="21"/>
        <v/>
      </c>
    </row>
    <row r="124" spans="1:19" x14ac:dyDescent="0.25">
      <c r="A124" s="3">
        <v>45575</v>
      </c>
      <c r="B124" s="4">
        <v>60581.93</v>
      </c>
      <c r="C124" s="4">
        <v>61236.72</v>
      </c>
      <c r="D124" s="4">
        <v>58895.21</v>
      </c>
      <c r="E124" s="4">
        <v>60274.5</v>
      </c>
      <c r="F124" s="5">
        <v>30452813570</v>
      </c>
      <c r="G124" s="1">
        <f t="shared" si="15"/>
        <v>62903.670000000006</v>
      </c>
      <c r="H124" s="1">
        <f t="shared" si="16"/>
        <v>1803.4449908701777</v>
      </c>
      <c r="I124" s="1">
        <f t="shared" si="17"/>
        <v>66510.559981740356</v>
      </c>
      <c r="J124" s="1">
        <f t="shared" si="18"/>
        <v>59296.780018259647</v>
      </c>
      <c r="K124" s="2">
        <f t="shared" si="19"/>
        <v>2.8669948682965199E-2</v>
      </c>
      <c r="L124" s="16" t="str">
        <f t="shared" si="22"/>
        <v/>
      </c>
      <c r="M124" s="12" t="str">
        <f t="shared" si="23"/>
        <v/>
      </c>
      <c r="N124" s="13">
        <f t="shared" si="24"/>
        <v>0</v>
      </c>
      <c r="O124" s="13">
        <f t="shared" si="25"/>
        <v>0</v>
      </c>
      <c r="P124" t="str">
        <f t="shared" si="13"/>
        <v/>
      </c>
      <c r="Q124" t="str">
        <f t="shared" si="14"/>
        <v/>
      </c>
      <c r="R124" t="str">
        <f t="shared" si="20"/>
        <v/>
      </c>
      <c r="S124" s="15" t="str">
        <f t="shared" si="21"/>
        <v/>
      </c>
    </row>
    <row r="125" spans="1:19" x14ac:dyDescent="0.25">
      <c r="A125" s="3">
        <v>45576</v>
      </c>
      <c r="B125" s="4">
        <v>60275.46</v>
      </c>
      <c r="C125" s="4">
        <v>63400.87</v>
      </c>
      <c r="D125" s="4">
        <v>60046.13</v>
      </c>
      <c r="E125" s="4">
        <v>62445.09</v>
      </c>
      <c r="F125" s="5">
        <v>30327141594</v>
      </c>
      <c r="G125" s="1">
        <f t="shared" si="15"/>
        <v>62856.18250000001</v>
      </c>
      <c r="H125" s="1">
        <f t="shared" si="16"/>
        <v>1802.3348783580846</v>
      </c>
      <c r="I125" s="1">
        <f t="shared" si="17"/>
        <v>66460.852256716185</v>
      </c>
      <c r="J125" s="1">
        <f t="shared" si="18"/>
        <v>59251.512743283842</v>
      </c>
      <c r="K125" s="2">
        <f t="shared" si="19"/>
        <v>2.8673947520724542E-2</v>
      </c>
      <c r="L125" s="16" t="str">
        <f t="shared" si="22"/>
        <v/>
      </c>
      <c r="M125" s="12" t="str">
        <f t="shared" si="23"/>
        <v/>
      </c>
      <c r="N125" s="13">
        <f t="shared" si="24"/>
        <v>0</v>
      </c>
      <c r="O125" s="13">
        <f t="shared" si="25"/>
        <v>0</v>
      </c>
      <c r="P125" t="str">
        <f t="shared" si="13"/>
        <v/>
      </c>
      <c r="Q125" t="str">
        <f t="shared" si="14"/>
        <v/>
      </c>
      <c r="R125" t="str">
        <f t="shared" si="20"/>
        <v/>
      </c>
      <c r="S125" s="15" t="str">
        <f t="shared" si="21"/>
        <v/>
      </c>
    </row>
    <row r="126" spans="1:19" x14ac:dyDescent="0.25">
      <c r="A126" s="3">
        <v>45577</v>
      </c>
      <c r="B126" s="4">
        <v>62444.62</v>
      </c>
      <c r="C126" s="4">
        <v>63448.79</v>
      </c>
      <c r="D126" s="4">
        <v>62443.27</v>
      </c>
      <c r="E126" s="4">
        <v>63193.02</v>
      </c>
      <c r="F126" s="5">
        <v>16744110886</v>
      </c>
      <c r="G126" s="1">
        <f t="shared" si="15"/>
        <v>62833.398000000001</v>
      </c>
      <c r="H126" s="1">
        <f t="shared" si="16"/>
        <v>1794.6526750250969</v>
      </c>
      <c r="I126" s="1">
        <f t="shared" si="17"/>
        <v>66422.7033500502</v>
      </c>
      <c r="J126" s="1">
        <f t="shared" si="18"/>
        <v>59244.092649949809</v>
      </c>
      <c r="K126" s="2">
        <f t="shared" si="19"/>
        <v>2.8562082143402411E-2</v>
      </c>
      <c r="L126" s="16" t="str">
        <f t="shared" si="22"/>
        <v/>
      </c>
      <c r="M126" s="12" t="str">
        <f t="shared" si="23"/>
        <v/>
      </c>
      <c r="N126" s="13">
        <f t="shared" si="24"/>
        <v>0</v>
      </c>
      <c r="O126" s="13">
        <f t="shared" si="25"/>
        <v>0</v>
      </c>
      <c r="P126" t="str">
        <f t="shared" si="13"/>
        <v/>
      </c>
      <c r="Q126" t="str">
        <f t="shared" si="14"/>
        <v/>
      </c>
      <c r="R126" t="str">
        <f t="shared" si="20"/>
        <v/>
      </c>
      <c r="S126" s="15" t="str">
        <f t="shared" si="21"/>
        <v/>
      </c>
    </row>
    <row r="127" spans="1:19" x14ac:dyDescent="0.25">
      <c r="A127" s="3">
        <v>45578</v>
      </c>
      <c r="B127" s="4">
        <v>63192.95</v>
      </c>
      <c r="C127" s="4">
        <v>63272.65</v>
      </c>
      <c r="D127" s="4">
        <v>62035.64</v>
      </c>
      <c r="E127" s="4">
        <v>62851.38</v>
      </c>
      <c r="F127" s="5">
        <v>18177529690</v>
      </c>
      <c r="G127" s="1">
        <f t="shared" si="15"/>
        <v>62809.476999999992</v>
      </c>
      <c r="H127" s="1">
        <f t="shared" si="16"/>
        <v>1790.8723304788466</v>
      </c>
      <c r="I127" s="1">
        <f t="shared" si="17"/>
        <v>66391.221660957686</v>
      </c>
      <c r="J127" s="1">
        <f t="shared" si="18"/>
        <v>59227.732339042297</v>
      </c>
      <c r="K127" s="2">
        <f t="shared" si="19"/>
        <v>2.8512772530789373E-2</v>
      </c>
      <c r="L127" s="16" t="str">
        <f t="shared" si="22"/>
        <v/>
      </c>
      <c r="M127" s="12" t="str">
        <f t="shared" si="23"/>
        <v/>
      </c>
      <c r="N127" s="13">
        <f t="shared" si="24"/>
        <v>0</v>
      </c>
      <c r="O127" s="13">
        <f t="shared" si="25"/>
        <v>0</v>
      </c>
      <c r="P127" t="str">
        <f t="shared" si="13"/>
        <v/>
      </c>
      <c r="Q127" t="str">
        <f t="shared" si="14"/>
        <v/>
      </c>
      <c r="R127" t="str">
        <f t="shared" si="20"/>
        <v/>
      </c>
      <c r="S127" s="15" t="str">
        <f t="shared" si="21"/>
        <v/>
      </c>
    </row>
    <row r="128" spans="1:19" x14ac:dyDescent="0.25">
      <c r="A128" s="3">
        <v>45579</v>
      </c>
      <c r="B128" s="4">
        <v>62848.4</v>
      </c>
      <c r="C128" s="4">
        <v>66482.490000000005</v>
      </c>
      <c r="D128" s="4">
        <v>62442.15</v>
      </c>
      <c r="E128" s="4">
        <v>66046.13</v>
      </c>
      <c r="F128" s="5">
        <v>43706958056</v>
      </c>
      <c r="G128" s="1">
        <f t="shared" si="15"/>
        <v>62896.684999999983</v>
      </c>
      <c r="H128" s="1">
        <f t="shared" si="16"/>
        <v>1906.1332167436997</v>
      </c>
      <c r="I128" s="1">
        <f t="shared" si="17"/>
        <v>66708.951433487382</v>
      </c>
      <c r="J128" s="1">
        <f t="shared" si="18"/>
        <v>59084.418566512584</v>
      </c>
      <c r="K128" s="2">
        <f t="shared" si="19"/>
        <v>3.0305781882522111E-2</v>
      </c>
      <c r="L128" s="16" t="str">
        <f t="shared" si="22"/>
        <v/>
      </c>
      <c r="M128" s="12" t="str">
        <f t="shared" si="23"/>
        <v/>
      </c>
      <c r="N128" s="13">
        <f t="shared" si="24"/>
        <v>0</v>
      </c>
      <c r="O128" s="13">
        <f t="shared" si="25"/>
        <v>0</v>
      </c>
      <c r="P128" t="str">
        <f t="shared" si="13"/>
        <v/>
      </c>
      <c r="Q128" t="str">
        <f t="shared" si="14"/>
        <v/>
      </c>
      <c r="R128" t="str">
        <f t="shared" si="20"/>
        <v/>
      </c>
      <c r="S128" s="15" t="str">
        <f t="shared" si="21"/>
        <v/>
      </c>
    </row>
    <row r="129" spans="1:19" x14ac:dyDescent="0.25">
      <c r="A129" s="3">
        <v>45580</v>
      </c>
      <c r="B129" s="4">
        <v>66050.37</v>
      </c>
      <c r="C129" s="4">
        <v>67881.679999999993</v>
      </c>
      <c r="D129" s="4">
        <v>64809.2</v>
      </c>
      <c r="E129" s="4">
        <v>67041.11</v>
      </c>
      <c r="F129" s="5">
        <v>48863870879</v>
      </c>
      <c r="G129" s="1">
        <f t="shared" si="15"/>
        <v>63091.583499999986</v>
      </c>
      <c r="H129" s="1">
        <f t="shared" si="16"/>
        <v>2119.9471563306652</v>
      </c>
      <c r="I129" s="1">
        <f t="shared" si="17"/>
        <v>67331.477812661324</v>
      </c>
      <c r="J129" s="1">
        <f t="shared" si="18"/>
        <v>58851.689187338656</v>
      </c>
      <c r="K129" s="2">
        <f t="shared" si="19"/>
        <v>3.3601108717308793E-2</v>
      </c>
      <c r="L129" s="16" t="str">
        <f t="shared" si="22"/>
        <v/>
      </c>
      <c r="M129" s="12" t="str">
        <f t="shared" si="23"/>
        <v/>
      </c>
      <c r="N129" s="13">
        <f t="shared" si="24"/>
        <v>0</v>
      </c>
      <c r="O129" s="13">
        <f t="shared" si="25"/>
        <v>0</v>
      </c>
      <c r="P129" t="str">
        <f t="shared" si="13"/>
        <v/>
      </c>
      <c r="Q129" t="str">
        <f t="shared" si="14"/>
        <v/>
      </c>
      <c r="R129" t="str">
        <f t="shared" si="20"/>
        <v/>
      </c>
      <c r="S129" s="15" t="str">
        <f t="shared" si="21"/>
        <v/>
      </c>
    </row>
    <row r="130" spans="1:19" x14ac:dyDescent="0.25">
      <c r="A130" s="3">
        <v>45581</v>
      </c>
      <c r="B130" s="4">
        <v>67042.460000000006</v>
      </c>
      <c r="C130" s="4">
        <v>68375.289999999994</v>
      </c>
      <c r="D130" s="4">
        <v>66758.73</v>
      </c>
      <c r="E130" s="4">
        <v>67612.72</v>
      </c>
      <c r="F130" s="5">
        <v>38195189534</v>
      </c>
      <c r="G130" s="1">
        <f t="shared" si="15"/>
        <v>63213.168500000007</v>
      </c>
      <c r="H130" s="1">
        <f t="shared" si="16"/>
        <v>2307.5233372447638</v>
      </c>
      <c r="I130" s="1">
        <f t="shared" si="17"/>
        <v>67828.215174489538</v>
      </c>
      <c r="J130" s="1">
        <f t="shared" si="18"/>
        <v>58598.121825510476</v>
      </c>
      <c r="K130" s="2">
        <f t="shared" si="19"/>
        <v>3.650383918415296E-2</v>
      </c>
      <c r="L130" s="16" t="str">
        <f t="shared" si="22"/>
        <v/>
      </c>
      <c r="M130" s="12" t="str">
        <f t="shared" si="23"/>
        <v/>
      </c>
      <c r="N130" s="13">
        <f t="shared" si="24"/>
        <v>0</v>
      </c>
      <c r="O130" s="13">
        <f t="shared" si="25"/>
        <v>0</v>
      </c>
      <c r="P130" t="str">
        <f t="shared" si="13"/>
        <v/>
      </c>
      <c r="Q130" t="str">
        <f t="shared" si="14"/>
        <v/>
      </c>
      <c r="R130" t="str">
        <f t="shared" si="20"/>
        <v/>
      </c>
      <c r="S130" s="15" t="str">
        <f t="shared" si="21"/>
        <v/>
      </c>
    </row>
    <row r="131" spans="1:19" x14ac:dyDescent="0.25">
      <c r="A131" s="3">
        <v>45582</v>
      </c>
      <c r="B131" s="4">
        <v>67617.08</v>
      </c>
      <c r="C131" s="4">
        <v>67912.210000000006</v>
      </c>
      <c r="D131" s="4">
        <v>66647.39</v>
      </c>
      <c r="E131" s="4">
        <v>67399.839999999997</v>
      </c>
      <c r="F131" s="5">
        <v>32790898511</v>
      </c>
      <c r="G131" s="1">
        <f t="shared" si="15"/>
        <v>63293.627500000002</v>
      </c>
      <c r="H131" s="1">
        <f t="shared" si="16"/>
        <v>2427.0829132647777</v>
      </c>
      <c r="I131" s="1">
        <f t="shared" si="17"/>
        <v>68147.793326529558</v>
      </c>
      <c r="J131" s="1">
        <f t="shared" si="18"/>
        <v>58439.461673470447</v>
      </c>
      <c r="K131" s="2">
        <f t="shared" si="19"/>
        <v>3.8346402459943973E-2</v>
      </c>
      <c r="L131" s="16" t="str">
        <f t="shared" si="22"/>
        <v/>
      </c>
      <c r="M131" s="12" t="str">
        <f t="shared" si="23"/>
        <v/>
      </c>
      <c r="N131" s="13">
        <f t="shared" si="24"/>
        <v>0</v>
      </c>
      <c r="O131" s="13">
        <f t="shared" si="25"/>
        <v>0</v>
      </c>
      <c r="P131" t="str">
        <f t="shared" si="13"/>
        <v/>
      </c>
      <c r="Q131" t="str">
        <f t="shared" si="14"/>
        <v/>
      </c>
      <c r="R131" t="str">
        <f t="shared" si="20"/>
        <v/>
      </c>
      <c r="S131" s="15" t="str">
        <f t="shared" si="21"/>
        <v/>
      </c>
    </row>
    <row r="132" spans="1:19" x14ac:dyDescent="0.25">
      <c r="A132" s="3">
        <v>45583</v>
      </c>
      <c r="B132" s="4">
        <v>67419.11</v>
      </c>
      <c r="C132" s="4">
        <v>68969.75</v>
      </c>
      <c r="D132" s="4">
        <v>67177.820000000007</v>
      </c>
      <c r="E132" s="4">
        <v>68418.789999999994</v>
      </c>
      <c r="F132" s="5">
        <v>36857165014</v>
      </c>
      <c r="G132" s="1">
        <f t="shared" si="15"/>
        <v>63420.18450000001</v>
      </c>
      <c r="H132" s="1">
        <f t="shared" si="16"/>
        <v>2627.2048617383912</v>
      </c>
      <c r="I132" s="1">
        <f t="shared" si="17"/>
        <v>68674.594223476786</v>
      </c>
      <c r="J132" s="1">
        <f t="shared" si="18"/>
        <v>58165.774776523227</v>
      </c>
      <c r="K132" s="2">
        <f t="shared" si="19"/>
        <v>4.1425373994905215E-2</v>
      </c>
      <c r="L132" s="16" t="str">
        <f t="shared" si="22"/>
        <v/>
      </c>
      <c r="M132" s="12" t="str">
        <f t="shared" si="23"/>
        <v/>
      </c>
      <c r="N132" s="13">
        <f t="shared" si="24"/>
        <v>0</v>
      </c>
      <c r="O132" s="13">
        <f t="shared" si="25"/>
        <v>0</v>
      </c>
      <c r="P132" t="str">
        <f t="shared" si="13"/>
        <v/>
      </c>
      <c r="Q132" t="str">
        <f t="shared" si="14"/>
        <v/>
      </c>
      <c r="R132" t="str">
        <f t="shared" si="20"/>
        <v/>
      </c>
      <c r="S132" s="15" t="str">
        <f t="shared" si="21"/>
        <v/>
      </c>
    </row>
    <row r="133" spans="1:19" x14ac:dyDescent="0.25">
      <c r="A133" s="3">
        <v>45584</v>
      </c>
      <c r="B133" s="4">
        <v>68418.98</v>
      </c>
      <c r="C133" s="4">
        <v>68668.009999999995</v>
      </c>
      <c r="D133" s="4">
        <v>68024.639999999999</v>
      </c>
      <c r="E133" s="4">
        <v>68362.73</v>
      </c>
      <c r="F133" s="5">
        <v>14443497908</v>
      </c>
      <c r="G133" s="1">
        <f t="shared" si="15"/>
        <v>63556.556000000004</v>
      </c>
      <c r="H133" s="1">
        <f t="shared" si="16"/>
        <v>2812.4907293066376</v>
      </c>
      <c r="I133" s="1">
        <f t="shared" si="17"/>
        <v>69181.537458613282</v>
      </c>
      <c r="J133" s="1">
        <f t="shared" si="18"/>
        <v>57931.574541386726</v>
      </c>
      <c r="K133" s="2">
        <f t="shared" si="19"/>
        <v>4.4251779931351806E-2</v>
      </c>
      <c r="L133" s="16" t="str">
        <f t="shared" si="22"/>
        <v/>
      </c>
      <c r="M133" s="12" t="str">
        <f t="shared" si="23"/>
        <v/>
      </c>
      <c r="N133" s="13">
        <f t="shared" si="24"/>
        <v>0</v>
      </c>
      <c r="O133" s="13">
        <f t="shared" si="25"/>
        <v>0</v>
      </c>
      <c r="P133" t="str">
        <f t="shared" si="13"/>
        <v/>
      </c>
      <c r="Q133" t="str">
        <f t="shared" si="14"/>
        <v/>
      </c>
      <c r="R133" t="str">
        <f t="shared" si="20"/>
        <v/>
      </c>
      <c r="S133" s="15" t="str">
        <f t="shared" si="21"/>
        <v/>
      </c>
    </row>
    <row r="134" spans="1:19" x14ac:dyDescent="0.25">
      <c r="A134" s="3">
        <v>45585</v>
      </c>
      <c r="B134" s="4">
        <v>68364.179999999993</v>
      </c>
      <c r="C134" s="4">
        <v>69359.009999999995</v>
      </c>
      <c r="D134" s="4">
        <v>68105.72</v>
      </c>
      <c r="E134" s="4">
        <v>69001.7</v>
      </c>
      <c r="F134" s="5">
        <v>18975847518</v>
      </c>
      <c r="G134" s="1">
        <f t="shared" si="15"/>
        <v>63840.16599999999</v>
      </c>
      <c r="H134" s="1">
        <f t="shared" si="16"/>
        <v>3063.2054423420045</v>
      </c>
      <c r="I134" s="1">
        <f t="shared" si="17"/>
        <v>69966.576884683993</v>
      </c>
      <c r="J134" s="1">
        <f t="shared" si="18"/>
        <v>57713.75511531598</v>
      </c>
      <c r="K134" s="2">
        <f t="shared" si="19"/>
        <v>4.7982416623760113E-2</v>
      </c>
      <c r="L134" s="16" t="str">
        <f t="shared" si="22"/>
        <v/>
      </c>
      <c r="M134" s="12" t="str">
        <f t="shared" si="23"/>
        <v/>
      </c>
      <c r="N134" s="13">
        <f t="shared" si="24"/>
        <v>0</v>
      </c>
      <c r="O134" s="13">
        <f t="shared" si="25"/>
        <v>0</v>
      </c>
      <c r="P134" t="str">
        <f t="shared" si="13"/>
        <v/>
      </c>
      <c r="Q134" t="str">
        <f t="shared" si="14"/>
        <v/>
      </c>
      <c r="R134" t="str">
        <f t="shared" si="20"/>
        <v/>
      </c>
      <c r="S134" s="15" t="str">
        <f t="shared" si="21"/>
        <v/>
      </c>
    </row>
    <row r="135" spans="1:19" x14ac:dyDescent="0.25">
      <c r="A135" s="3">
        <v>45586</v>
      </c>
      <c r="B135" s="4">
        <v>69002</v>
      </c>
      <c r="C135" s="4">
        <v>69462.73</v>
      </c>
      <c r="D135" s="4">
        <v>66829.850000000006</v>
      </c>
      <c r="E135" s="4">
        <v>67367.850000000006</v>
      </c>
      <c r="F135" s="5">
        <v>37498611780</v>
      </c>
      <c r="G135" s="1">
        <f t="shared" si="15"/>
        <v>64166.707999999999</v>
      </c>
      <c r="H135" s="1">
        <f t="shared" si="16"/>
        <v>3074.2935769318137</v>
      </c>
      <c r="I135" s="1">
        <f t="shared" si="17"/>
        <v>70315.295153863626</v>
      </c>
      <c r="J135" s="1">
        <f t="shared" si="18"/>
        <v>58018.120846136371</v>
      </c>
      <c r="K135" s="2">
        <f t="shared" si="19"/>
        <v>4.7911037869229844E-2</v>
      </c>
      <c r="L135" s="16" t="str">
        <f t="shared" si="22"/>
        <v/>
      </c>
      <c r="M135" s="12" t="str">
        <f t="shared" si="23"/>
        <v/>
      </c>
      <c r="N135" s="13">
        <f t="shared" si="24"/>
        <v>0</v>
      </c>
      <c r="O135" s="13">
        <f t="shared" si="25"/>
        <v>0</v>
      </c>
      <c r="P135" t="str">
        <f t="shared" si="13"/>
        <v/>
      </c>
      <c r="Q135" t="str">
        <f t="shared" si="14"/>
        <v/>
      </c>
      <c r="R135" t="str">
        <f t="shared" si="20"/>
        <v/>
      </c>
      <c r="S135" s="15" t="str">
        <f t="shared" si="21"/>
        <v/>
      </c>
    </row>
    <row r="136" spans="1:19" x14ac:dyDescent="0.25">
      <c r="A136" s="3">
        <v>45587</v>
      </c>
      <c r="B136" s="4">
        <v>67360.7</v>
      </c>
      <c r="C136" s="4">
        <v>67801.58</v>
      </c>
      <c r="D136" s="4">
        <v>66581.37</v>
      </c>
      <c r="E136" s="4">
        <v>67361.41</v>
      </c>
      <c r="F136" s="5">
        <v>31808472566</v>
      </c>
      <c r="G136" s="1">
        <f t="shared" si="15"/>
        <v>64503.139000000003</v>
      </c>
      <c r="H136" s="1">
        <f t="shared" si="16"/>
        <v>3035.1291226237713</v>
      </c>
      <c r="I136" s="1">
        <f t="shared" si="17"/>
        <v>70573.397245247543</v>
      </c>
      <c r="J136" s="1">
        <f t="shared" si="18"/>
        <v>58432.880754752463</v>
      </c>
      <c r="K136" s="2">
        <f t="shared" si="19"/>
        <v>4.7053975506893879E-2</v>
      </c>
      <c r="L136" s="16" t="str">
        <f t="shared" si="22"/>
        <v/>
      </c>
      <c r="M136" s="12" t="str">
        <f t="shared" si="23"/>
        <v/>
      </c>
      <c r="N136" s="13">
        <f t="shared" si="24"/>
        <v>0</v>
      </c>
      <c r="O136" s="13">
        <f t="shared" si="25"/>
        <v>0</v>
      </c>
      <c r="P136" t="str">
        <f t="shared" si="13"/>
        <v/>
      </c>
      <c r="Q136" t="str">
        <f t="shared" si="14"/>
        <v/>
      </c>
      <c r="R136" t="str">
        <f t="shared" si="20"/>
        <v/>
      </c>
      <c r="S136" s="15" t="str">
        <f t="shared" si="21"/>
        <v/>
      </c>
    </row>
    <row r="137" spans="1:19" x14ac:dyDescent="0.25">
      <c r="A137" s="3">
        <v>45588</v>
      </c>
      <c r="B137" s="4">
        <v>67362.38</v>
      </c>
      <c r="C137" s="4">
        <v>67402.740000000005</v>
      </c>
      <c r="D137" s="4">
        <v>65188.04</v>
      </c>
      <c r="E137" s="4">
        <v>66432.2</v>
      </c>
      <c r="F137" s="5">
        <v>32263980353</v>
      </c>
      <c r="G137" s="1">
        <f t="shared" si="15"/>
        <v>64786.778999999995</v>
      </c>
      <c r="H137" s="1">
        <f t="shared" si="16"/>
        <v>2930.1053392109698</v>
      </c>
      <c r="I137" s="1">
        <f t="shared" si="17"/>
        <v>70646.989678421931</v>
      </c>
      <c r="J137" s="1">
        <f t="shared" si="18"/>
        <v>58926.568321578059</v>
      </c>
      <c r="K137" s="2">
        <f t="shared" si="19"/>
        <v>4.5226902532243034E-2</v>
      </c>
      <c r="L137" s="16" t="str">
        <f t="shared" si="22"/>
        <v/>
      </c>
      <c r="M137" s="12" t="str">
        <f t="shared" si="23"/>
        <v/>
      </c>
      <c r="N137" s="13">
        <f t="shared" si="24"/>
        <v>0</v>
      </c>
      <c r="O137" s="13">
        <f t="shared" si="25"/>
        <v>0</v>
      </c>
      <c r="P137" t="str">
        <f t="shared" si="13"/>
        <v/>
      </c>
      <c r="Q137" t="str">
        <f t="shared" si="14"/>
        <v/>
      </c>
      <c r="R137" t="str">
        <f t="shared" si="20"/>
        <v/>
      </c>
      <c r="S137" s="15" t="str">
        <f t="shared" si="21"/>
        <v/>
      </c>
    </row>
    <row r="138" spans="1:19" x14ac:dyDescent="0.25">
      <c r="A138" s="3">
        <v>45589</v>
      </c>
      <c r="B138" s="4">
        <v>66653.7</v>
      </c>
      <c r="C138" s="4">
        <v>68798.960000000006</v>
      </c>
      <c r="D138" s="4">
        <v>66454.100000000006</v>
      </c>
      <c r="E138" s="4">
        <v>68161.05</v>
      </c>
      <c r="F138" s="5">
        <v>31414428647</v>
      </c>
      <c r="G138" s="1">
        <f t="shared" si="15"/>
        <v>65091.457499999997</v>
      </c>
      <c r="H138" s="1">
        <f t="shared" si="16"/>
        <v>2949.2136921860429</v>
      </c>
      <c r="I138" s="1">
        <f t="shared" si="17"/>
        <v>70989.884884372077</v>
      </c>
      <c r="J138" s="1">
        <f t="shared" si="18"/>
        <v>59193.030115627909</v>
      </c>
      <c r="K138" s="2">
        <f t="shared" si="19"/>
        <v>4.5308767163280111E-2</v>
      </c>
      <c r="L138" s="16" t="str">
        <f t="shared" si="22"/>
        <v/>
      </c>
      <c r="M138" s="12" t="str">
        <f t="shared" si="23"/>
        <v/>
      </c>
      <c r="N138" s="13">
        <f t="shared" si="24"/>
        <v>0</v>
      </c>
      <c r="O138" s="13">
        <f t="shared" si="25"/>
        <v>0</v>
      </c>
      <c r="P138" t="str">
        <f t="shared" si="13"/>
        <v/>
      </c>
      <c r="Q138" t="str">
        <f t="shared" si="14"/>
        <v/>
      </c>
      <c r="R138" t="str">
        <f t="shared" si="20"/>
        <v/>
      </c>
      <c r="S138" s="15" t="str">
        <f t="shared" si="21"/>
        <v/>
      </c>
    </row>
    <row r="139" spans="1:19" x14ac:dyDescent="0.25">
      <c r="A139" s="3">
        <v>45590</v>
      </c>
      <c r="B139" s="4">
        <v>68165.3</v>
      </c>
      <c r="C139" s="4">
        <v>68722.16</v>
      </c>
      <c r="D139" s="4">
        <v>65521.79</v>
      </c>
      <c r="E139" s="4">
        <v>66642.41</v>
      </c>
      <c r="F139" s="5">
        <v>41469984306</v>
      </c>
      <c r="G139" s="1">
        <f t="shared" si="15"/>
        <v>65319.080499999996</v>
      </c>
      <c r="H139" s="1">
        <f t="shared" si="16"/>
        <v>2880.2369093302304</v>
      </c>
      <c r="I139" s="1">
        <f t="shared" si="17"/>
        <v>71079.554318660463</v>
      </c>
      <c r="J139" s="1">
        <f t="shared" si="18"/>
        <v>59558.606681339537</v>
      </c>
      <c r="K139" s="2">
        <f t="shared" si="19"/>
        <v>4.4094878361464848E-2</v>
      </c>
      <c r="L139" s="16" t="str">
        <f t="shared" si="22"/>
        <v/>
      </c>
      <c r="M139" s="12" t="str">
        <f t="shared" si="23"/>
        <v/>
      </c>
      <c r="N139" s="13">
        <f t="shared" si="24"/>
        <v>0</v>
      </c>
      <c r="O139" s="13">
        <f t="shared" si="25"/>
        <v>0</v>
      </c>
      <c r="P139" t="str">
        <f t="shared" si="13"/>
        <v/>
      </c>
      <c r="Q139" t="str">
        <f t="shared" si="14"/>
        <v/>
      </c>
      <c r="R139" t="str">
        <f t="shared" si="20"/>
        <v/>
      </c>
      <c r="S139" s="15" t="str">
        <f t="shared" si="21"/>
        <v/>
      </c>
    </row>
    <row r="140" spans="1:19" x14ac:dyDescent="0.25">
      <c r="A140" s="3">
        <v>45591</v>
      </c>
      <c r="B140" s="4">
        <v>66628.73</v>
      </c>
      <c r="C140" s="4">
        <v>67317.919999999998</v>
      </c>
      <c r="D140" s="4">
        <v>66360.59</v>
      </c>
      <c r="E140" s="4">
        <v>67014.7</v>
      </c>
      <c r="F140" s="5">
        <v>19588098156</v>
      </c>
      <c r="G140" s="1">
        <f t="shared" si="15"/>
        <v>65528.867999999995</v>
      </c>
      <c r="H140" s="1">
        <f t="shared" si="16"/>
        <v>2841.0875002005464</v>
      </c>
      <c r="I140" s="1">
        <f t="shared" si="17"/>
        <v>71211.043000401085</v>
      </c>
      <c r="J140" s="1">
        <f t="shared" si="18"/>
        <v>59846.692999598905</v>
      </c>
      <c r="K140" s="2">
        <f t="shared" si="19"/>
        <v>4.3356273149729167E-2</v>
      </c>
      <c r="L140" s="16" t="str">
        <f t="shared" si="22"/>
        <v/>
      </c>
      <c r="M140" s="12" t="str">
        <f t="shared" si="23"/>
        <v/>
      </c>
      <c r="N140" s="13">
        <f t="shared" si="24"/>
        <v>0</v>
      </c>
      <c r="O140" s="13">
        <f t="shared" si="25"/>
        <v>0</v>
      </c>
      <c r="P140" t="str">
        <f t="shared" si="13"/>
        <v/>
      </c>
      <c r="Q140" t="str">
        <f t="shared" si="14"/>
        <v/>
      </c>
      <c r="R140" t="str">
        <f t="shared" si="20"/>
        <v/>
      </c>
      <c r="S140" s="15" t="str">
        <f t="shared" si="21"/>
        <v/>
      </c>
    </row>
    <row r="141" spans="1:19" x14ac:dyDescent="0.25">
      <c r="A141" s="3">
        <v>45592</v>
      </c>
      <c r="B141" s="4">
        <v>67023.48</v>
      </c>
      <c r="C141" s="4">
        <v>68221.31</v>
      </c>
      <c r="D141" s="4">
        <v>66847.23</v>
      </c>
      <c r="E141" s="4">
        <v>67929.3</v>
      </c>
      <c r="F141" s="5">
        <v>16721307878</v>
      </c>
      <c r="G141" s="1">
        <f t="shared" si="15"/>
        <v>65813.499999999985</v>
      </c>
      <c r="H141" s="1">
        <f t="shared" si="16"/>
        <v>2778.3648945207442</v>
      </c>
      <c r="I141" s="1">
        <f t="shared" si="17"/>
        <v>71370.229789041477</v>
      </c>
      <c r="J141" s="1">
        <f t="shared" si="18"/>
        <v>60256.770210958493</v>
      </c>
      <c r="K141" s="2">
        <f t="shared" si="19"/>
        <v>4.2215729212406954E-2</v>
      </c>
      <c r="L141" s="16" t="str">
        <f t="shared" si="22"/>
        <v/>
      </c>
      <c r="M141" s="12" t="str">
        <f t="shared" si="23"/>
        <v/>
      </c>
      <c r="N141" s="13">
        <f t="shared" si="24"/>
        <v>0</v>
      </c>
      <c r="O141" s="13">
        <f t="shared" si="25"/>
        <v>0</v>
      </c>
      <c r="P141" t="str">
        <f t="shared" si="13"/>
        <v/>
      </c>
      <c r="Q141" t="str">
        <f t="shared" si="14"/>
        <v/>
      </c>
      <c r="R141" t="str">
        <f t="shared" si="20"/>
        <v/>
      </c>
      <c r="S141" s="15" t="str">
        <f t="shared" si="21"/>
        <v/>
      </c>
    </row>
    <row r="142" spans="1:19" x14ac:dyDescent="0.25">
      <c r="A142" s="3">
        <v>45593</v>
      </c>
      <c r="B142" s="4">
        <v>67922.67</v>
      </c>
      <c r="C142" s="4">
        <v>70212.27</v>
      </c>
      <c r="D142" s="4">
        <v>67535.13</v>
      </c>
      <c r="E142" s="4">
        <v>69907.759999999995</v>
      </c>
      <c r="F142" s="5">
        <v>38799856657</v>
      </c>
      <c r="G142" s="1">
        <f t="shared" si="15"/>
        <v>66202.289499999984</v>
      </c>
      <c r="H142" s="1">
        <f t="shared" si="16"/>
        <v>2780.127548716303</v>
      </c>
      <c r="I142" s="1">
        <f t="shared" si="17"/>
        <v>71762.544597432585</v>
      </c>
      <c r="J142" s="1">
        <f t="shared" si="18"/>
        <v>60642.034402567377</v>
      </c>
      <c r="K142" s="2">
        <f t="shared" si="19"/>
        <v>4.1994432061391224E-2</v>
      </c>
      <c r="L142" s="16" t="str">
        <f t="shared" si="22"/>
        <v/>
      </c>
      <c r="M142" s="12" t="str">
        <f t="shared" si="23"/>
        <v/>
      </c>
      <c r="N142" s="13">
        <f t="shared" si="24"/>
        <v>0</v>
      </c>
      <c r="O142" s="13">
        <f t="shared" si="25"/>
        <v>0</v>
      </c>
      <c r="P142" t="str">
        <f t="shared" si="13"/>
        <v/>
      </c>
      <c r="Q142" t="str">
        <f t="shared" si="14"/>
        <v/>
      </c>
      <c r="R142" t="str">
        <f t="shared" si="20"/>
        <v/>
      </c>
      <c r="S142" s="15" t="str">
        <f t="shared" si="21"/>
        <v/>
      </c>
    </row>
    <row r="143" spans="1:19" x14ac:dyDescent="0.25">
      <c r="A143" s="3">
        <v>45594</v>
      </c>
      <c r="B143" s="4">
        <v>69910.05</v>
      </c>
      <c r="C143" s="4">
        <v>73577.210000000006</v>
      </c>
      <c r="D143" s="4">
        <v>69729.91</v>
      </c>
      <c r="E143" s="4">
        <v>72720.490000000005</v>
      </c>
      <c r="F143" s="5">
        <v>58541874402</v>
      </c>
      <c r="G143" s="1">
        <f t="shared" si="15"/>
        <v>66809.209000000003</v>
      </c>
      <c r="H143" s="1">
        <f t="shared" si="16"/>
        <v>2813.3746051408766</v>
      </c>
      <c r="I143" s="1">
        <f t="shared" si="17"/>
        <v>72435.958210281751</v>
      </c>
      <c r="J143" s="1">
        <f t="shared" si="18"/>
        <v>61182.459789718247</v>
      </c>
      <c r="K143" s="2">
        <f t="shared" si="19"/>
        <v>4.2110580970070706E-2</v>
      </c>
      <c r="L143" s="16" t="str">
        <f t="shared" si="22"/>
        <v/>
      </c>
      <c r="M143" s="12" t="str">
        <f t="shared" si="23"/>
        <v/>
      </c>
      <c r="N143" s="13">
        <f t="shared" si="24"/>
        <v>0</v>
      </c>
      <c r="O143" s="13">
        <f t="shared" si="25"/>
        <v>0</v>
      </c>
      <c r="P143" t="str">
        <f t="shared" si="13"/>
        <v/>
      </c>
      <c r="Q143" t="str">
        <f t="shared" si="14"/>
        <v/>
      </c>
      <c r="R143" t="str">
        <f t="shared" si="20"/>
        <v/>
      </c>
      <c r="S143" s="15" t="str">
        <f t="shared" si="21"/>
        <v/>
      </c>
    </row>
    <row r="144" spans="1:19" x14ac:dyDescent="0.25">
      <c r="A144" s="3">
        <v>45595</v>
      </c>
      <c r="B144" s="4">
        <v>72715.37</v>
      </c>
      <c r="C144" s="4">
        <v>72905.3</v>
      </c>
      <c r="D144" s="4">
        <v>71411.73</v>
      </c>
      <c r="E144" s="4">
        <v>72339.539999999994</v>
      </c>
      <c r="F144" s="5">
        <v>40646637831</v>
      </c>
      <c r="G144" s="1">
        <f t="shared" si="15"/>
        <v>67412.460999999996</v>
      </c>
      <c r="H144" s="1">
        <f t="shared" si="16"/>
        <v>2625.6862406554542</v>
      </c>
      <c r="I144" s="1">
        <f t="shared" si="17"/>
        <v>72663.83348131091</v>
      </c>
      <c r="J144" s="1">
        <f t="shared" si="18"/>
        <v>62161.088518689088</v>
      </c>
      <c r="K144" s="2">
        <f t="shared" si="19"/>
        <v>3.8949568102185951E-2</v>
      </c>
      <c r="L144" s="16" t="str">
        <f t="shared" si="22"/>
        <v/>
      </c>
      <c r="M144" s="12" t="str">
        <f t="shared" si="23"/>
        <v/>
      </c>
      <c r="N144" s="13">
        <f t="shared" si="24"/>
        <v>0</v>
      </c>
      <c r="O144" s="13">
        <f t="shared" si="25"/>
        <v>0</v>
      </c>
      <c r="P144" t="str">
        <f t="shared" si="13"/>
        <v/>
      </c>
      <c r="Q144" t="str">
        <f t="shared" si="14"/>
        <v/>
      </c>
      <c r="R144" t="str">
        <f t="shared" si="20"/>
        <v/>
      </c>
      <c r="S144" s="15" t="str">
        <f t="shared" si="21"/>
        <v/>
      </c>
    </row>
    <row r="145" spans="1:19" x14ac:dyDescent="0.25">
      <c r="A145" s="3">
        <v>45596</v>
      </c>
      <c r="B145" s="4">
        <v>72335.05</v>
      </c>
      <c r="C145" s="4">
        <v>72662.31</v>
      </c>
      <c r="D145" s="4">
        <v>69590.5</v>
      </c>
      <c r="E145" s="4">
        <v>70215.19</v>
      </c>
      <c r="F145" s="5">
        <v>40627912076</v>
      </c>
      <c r="G145" s="1">
        <f t="shared" si="15"/>
        <v>67800.965999999986</v>
      </c>
      <c r="H145" s="1">
        <f t="shared" si="16"/>
        <v>2418.7004878466191</v>
      </c>
      <c r="I145" s="1">
        <f t="shared" si="17"/>
        <v>72638.366975693221</v>
      </c>
      <c r="J145" s="1">
        <f t="shared" si="18"/>
        <v>62963.56502430675</v>
      </c>
      <c r="K145" s="2">
        <f t="shared" si="19"/>
        <v>3.5673540224288543E-2</v>
      </c>
      <c r="L145" s="16" t="str">
        <f t="shared" si="22"/>
        <v/>
      </c>
      <c r="M145" s="12" t="str">
        <f t="shared" si="23"/>
        <v/>
      </c>
      <c r="N145" s="13">
        <f t="shared" si="24"/>
        <v>0</v>
      </c>
      <c r="O145" s="13">
        <f t="shared" si="25"/>
        <v>0</v>
      </c>
      <c r="P145" t="str">
        <f t="shared" si="13"/>
        <v/>
      </c>
      <c r="Q145" t="str">
        <f t="shared" si="14"/>
        <v/>
      </c>
      <c r="R145" t="str">
        <f t="shared" si="20"/>
        <v/>
      </c>
      <c r="S145" s="15" t="str">
        <f t="shared" si="21"/>
        <v/>
      </c>
    </row>
    <row r="146" spans="1:19" x14ac:dyDescent="0.25">
      <c r="A146" s="3">
        <v>45597</v>
      </c>
      <c r="B146" s="4">
        <v>70216.899999999994</v>
      </c>
      <c r="C146" s="4">
        <v>71559.02</v>
      </c>
      <c r="D146" s="4">
        <v>68779.7</v>
      </c>
      <c r="E146" s="4">
        <v>69482.47</v>
      </c>
      <c r="F146" s="5">
        <v>49989795365</v>
      </c>
      <c r="G146" s="1">
        <f t="shared" si="15"/>
        <v>68115.438499999989</v>
      </c>
      <c r="H146" s="1">
        <f t="shared" si="16"/>
        <v>2185.7018533890109</v>
      </c>
      <c r="I146" s="1">
        <f t="shared" si="17"/>
        <v>72486.842206778005</v>
      </c>
      <c r="J146" s="1">
        <f t="shared" si="18"/>
        <v>63744.034793221967</v>
      </c>
      <c r="K146" s="2">
        <f t="shared" si="19"/>
        <v>3.2088200583029518E-2</v>
      </c>
      <c r="L146" s="16" t="str">
        <f t="shared" si="22"/>
        <v/>
      </c>
      <c r="M146" s="12" t="str">
        <f t="shared" si="23"/>
        <v/>
      </c>
      <c r="N146" s="13">
        <f t="shared" si="24"/>
        <v>0</v>
      </c>
      <c r="O146" s="13">
        <f t="shared" si="25"/>
        <v>0</v>
      </c>
      <c r="P146" t="str">
        <f t="shared" si="13"/>
        <v/>
      </c>
      <c r="Q146" t="str">
        <f t="shared" si="14"/>
        <v/>
      </c>
      <c r="R146" t="str">
        <f t="shared" si="20"/>
        <v/>
      </c>
      <c r="S146" s="15" t="str">
        <f t="shared" si="21"/>
        <v/>
      </c>
    </row>
    <row r="147" spans="1:19" x14ac:dyDescent="0.25">
      <c r="A147" s="3">
        <v>45598</v>
      </c>
      <c r="B147" s="4">
        <v>69486.02</v>
      </c>
      <c r="C147" s="4">
        <v>69867.350000000006</v>
      </c>
      <c r="D147" s="4">
        <v>69033.72</v>
      </c>
      <c r="E147" s="4">
        <v>69289.27</v>
      </c>
      <c r="F147" s="5">
        <v>18184612091</v>
      </c>
      <c r="G147" s="1">
        <f t="shared" si="15"/>
        <v>68437.333000000013</v>
      </c>
      <c r="H147" s="1">
        <f t="shared" si="16"/>
        <v>1811.7134425820848</v>
      </c>
      <c r="I147" s="1">
        <f t="shared" si="17"/>
        <v>72060.759885164181</v>
      </c>
      <c r="J147" s="1">
        <f t="shared" si="18"/>
        <v>64813.906114835845</v>
      </c>
      <c r="K147" s="2">
        <f t="shared" si="19"/>
        <v>2.6472589786368274E-2</v>
      </c>
      <c r="L147" s="16" t="str">
        <f t="shared" si="22"/>
        <v/>
      </c>
      <c r="M147" s="12" t="str">
        <f t="shared" si="23"/>
        <v/>
      </c>
      <c r="N147" s="13">
        <f t="shared" si="24"/>
        <v>0</v>
      </c>
      <c r="O147" s="13">
        <f t="shared" si="25"/>
        <v>0</v>
      </c>
      <c r="P147" t="str">
        <f t="shared" si="13"/>
        <v/>
      </c>
      <c r="Q147" t="str">
        <f t="shared" si="14"/>
        <v/>
      </c>
      <c r="R147" t="str">
        <f t="shared" si="20"/>
        <v/>
      </c>
      <c r="S147" s="15" t="str">
        <f t="shared" si="21"/>
        <v/>
      </c>
    </row>
    <row r="148" spans="1:19" x14ac:dyDescent="0.25">
      <c r="A148" s="3">
        <v>45599</v>
      </c>
      <c r="B148" s="4">
        <v>69296.38</v>
      </c>
      <c r="C148" s="4">
        <v>69361.66</v>
      </c>
      <c r="D148" s="4">
        <v>67482.52</v>
      </c>
      <c r="E148" s="4">
        <v>68741.119999999995</v>
      </c>
      <c r="F148" s="5">
        <v>34868307655</v>
      </c>
      <c r="G148" s="1">
        <f t="shared" si="15"/>
        <v>68572.08249999999</v>
      </c>
      <c r="H148" s="1">
        <f t="shared" si="16"/>
        <v>1722.5301549843075</v>
      </c>
      <c r="I148" s="1">
        <f t="shared" si="17"/>
        <v>72017.142809968602</v>
      </c>
      <c r="J148" s="1">
        <f t="shared" si="18"/>
        <v>65127.022190031377</v>
      </c>
      <c r="K148" s="2">
        <f t="shared" si="19"/>
        <v>2.5119991871098677E-2</v>
      </c>
      <c r="L148" s="16" t="str">
        <f t="shared" si="22"/>
        <v/>
      </c>
      <c r="M148" s="12" t="str">
        <f t="shared" si="23"/>
        <v/>
      </c>
      <c r="N148" s="13">
        <f t="shared" si="24"/>
        <v>0</v>
      </c>
      <c r="O148" s="13">
        <f t="shared" si="25"/>
        <v>0</v>
      </c>
      <c r="P148" t="str">
        <f t="shared" si="13"/>
        <v/>
      </c>
      <c r="Q148" t="str">
        <f t="shared" si="14"/>
        <v/>
      </c>
      <c r="R148" t="str">
        <f t="shared" si="20"/>
        <v/>
      </c>
      <c r="S148" s="15" t="str">
        <f t="shared" si="21"/>
        <v/>
      </c>
    </row>
    <row r="149" spans="1:19" x14ac:dyDescent="0.25">
      <c r="A149" s="3">
        <v>45600</v>
      </c>
      <c r="B149" s="4">
        <v>68742.13</v>
      </c>
      <c r="C149" s="4">
        <v>69433.179999999993</v>
      </c>
      <c r="D149" s="4">
        <v>66803.649999999994</v>
      </c>
      <c r="E149" s="4">
        <v>67811.509999999995</v>
      </c>
      <c r="F149" s="5">
        <v>41184819348</v>
      </c>
      <c r="G149" s="1">
        <f t="shared" si="15"/>
        <v>68610.602500000008</v>
      </c>
      <c r="H149" s="1">
        <f t="shared" si="16"/>
        <v>1694.8841054273482</v>
      </c>
      <c r="I149" s="1">
        <f t="shared" si="17"/>
        <v>72000.37071085471</v>
      </c>
      <c r="J149" s="1">
        <f t="shared" si="18"/>
        <v>65220.834289145314</v>
      </c>
      <c r="K149" s="2">
        <f t="shared" si="19"/>
        <v>2.4702947411478392E-2</v>
      </c>
      <c r="L149" s="16" t="str">
        <f t="shared" si="22"/>
        <v/>
      </c>
      <c r="M149" s="12" t="str">
        <f t="shared" si="23"/>
        <v/>
      </c>
      <c r="N149" s="13">
        <f t="shared" si="24"/>
        <v>0</v>
      </c>
      <c r="O149" s="13">
        <f t="shared" si="25"/>
        <v>0</v>
      </c>
      <c r="P149" t="str">
        <f t="shared" ref="P149:P212" si="26">IF(L149="BUY", E149, "")</f>
        <v/>
      </c>
      <c r="Q149" t="str">
        <f t="shared" ref="Q149:Q212" si="27">IF(L149="BUY",
   IF(COUNTA(M150:M154)&gt;0,
      INDEX(E150:E154, MATCH("SELL", M150:M154, 0)),
      E154),
   "")</f>
        <v/>
      </c>
      <c r="R149" t="str">
        <f t="shared" si="20"/>
        <v/>
      </c>
      <c r="S149" s="15" t="str">
        <f t="shared" si="21"/>
        <v/>
      </c>
    </row>
    <row r="150" spans="1:19" x14ac:dyDescent="0.25">
      <c r="A150" s="3">
        <v>45601</v>
      </c>
      <c r="B150" s="4">
        <v>67811.17</v>
      </c>
      <c r="C150" s="4">
        <v>70522.789999999994</v>
      </c>
      <c r="D150" s="4">
        <v>67458.87</v>
      </c>
      <c r="E150" s="4">
        <v>69359.56</v>
      </c>
      <c r="F150" s="5">
        <v>46046889204</v>
      </c>
      <c r="G150" s="1">
        <f t="shared" ref="G150:G213" si="28">AVERAGE(E131:E150)</f>
        <v>68697.944500000012</v>
      </c>
      <c r="H150" s="1">
        <f t="shared" ref="H150:H213" si="29">_xlfn.STDEV.S(E131:E150)</f>
        <v>1685.7390357986988</v>
      </c>
      <c r="I150" s="1">
        <f t="shared" ref="I150:I213" si="30">G150 + (2 * H150)</f>
        <v>72069.422571597417</v>
      </c>
      <c r="J150" s="1">
        <f t="shared" ref="J150:J213" si="31">G150 - (2 * H150)</f>
        <v>65326.466428402615</v>
      </c>
      <c r="K150" s="2">
        <f t="shared" ref="K150:K213" si="32">_xlfn.STDEV.S(E131:E150)/AVERAGE(E131:E150)</f>
        <v>2.4538420298713573E-2</v>
      </c>
      <c r="L150" s="16" t="str">
        <f t="shared" si="22"/>
        <v/>
      </c>
      <c r="M150" s="12" t="str">
        <f t="shared" si="23"/>
        <v/>
      </c>
      <c r="N150" s="13">
        <f t="shared" si="24"/>
        <v>0</v>
      </c>
      <c r="O150" s="13">
        <f t="shared" si="25"/>
        <v>0</v>
      </c>
      <c r="P150" t="str">
        <f t="shared" si="26"/>
        <v/>
      </c>
      <c r="Q150" t="str">
        <f t="shared" si="27"/>
        <v/>
      </c>
      <c r="R150" t="str">
        <f t="shared" ref="R150:R213" si="33">IF(AND(P150&lt;&gt;"", Q150&lt;&gt;""), Q150 - P150, "")</f>
        <v/>
      </c>
      <c r="S150" s="15" t="str">
        <f t="shared" ref="S150:S213" si="34">IF(AND(P150&lt;&gt;"", Q150&lt;&gt;""), (Q150 - P150) / P150, "")</f>
        <v/>
      </c>
    </row>
    <row r="151" spans="1:19" x14ac:dyDescent="0.25">
      <c r="A151" s="3">
        <v>45602</v>
      </c>
      <c r="B151" s="4">
        <v>69358.5</v>
      </c>
      <c r="C151" s="4">
        <v>76460.160000000003</v>
      </c>
      <c r="D151" s="4">
        <v>69322.03</v>
      </c>
      <c r="E151" s="4">
        <v>75639.08</v>
      </c>
      <c r="F151" s="5">
        <v>118592653963</v>
      </c>
      <c r="G151" s="1">
        <f t="shared" si="28"/>
        <v>69109.906500000012</v>
      </c>
      <c r="H151" s="1">
        <f t="shared" si="29"/>
        <v>2260.561630110803</v>
      </c>
      <c r="I151" s="1">
        <f t="shared" si="30"/>
        <v>73631.029760221616</v>
      </c>
      <c r="J151" s="1">
        <f t="shared" si="31"/>
        <v>64588.783239778408</v>
      </c>
      <c r="K151" s="2">
        <f t="shared" si="32"/>
        <v>3.2709661242426982E-2</v>
      </c>
      <c r="L151" s="16" t="str">
        <f t="shared" ref="L151:L214" si="35">IF(AND(N151=1, N150=0), "BUY", "")</f>
        <v/>
      </c>
      <c r="M151" s="12" t="str">
        <f t="shared" ref="M151:M214" si="36">IF(AND(N151=0, N150=1), "SELL", "")</f>
        <v/>
      </c>
      <c r="N151" s="13">
        <f t="shared" ref="N151:N214" si="37">IF(N150=1,
     IF(OR(E151 &gt; I151, O150 &gt;= 5), 0, 1),
     IF(E151 &lt; J151, 1, 0)
)</f>
        <v>0</v>
      </c>
      <c r="O151" s="13">
        <f t="shared" ref="O151:O214" si="38">IF(N150=1, O150 + 1, IF(AND(E151 &lt; J151, N150=0), 1, 0))</f>
        <v>0</v>
      </c>
      <c r="P151" t="str">
        <f t="shared" si="26"/>
        <v/>
      </c>
      <c r="Q151" t="str">
        <f t="shared" si="27"/>
        <v/>
      </c>
      <c r="R151" t="str">
        <f t="shared" si="33"/>
        <v/>
      </c>
      <c r="S151" s="15" t="str">
        <f t="shared" si="34"/>
        <v/>
      </c>
    </row>
    <row r="152" spans="1:19" x14ac:dyDescent="0.25">
      <c r="A152" s="3">
        <v>45603</v>
      </c>
      <c r="B152" s="4">
        <v>75637.09</v>
      </c>
      <c r="C152" s="4">
        <v>76943.12</v>
      </c>
      <c r="D152" s="4">
        <v>74480.42</v>
      </c>
      <c r="E152" s="4">
        <v>75904.86</v>
      </c>
      <c r="F152" s="5">
        <v>63467654989</v>
      </c>
      <c r="G152" s="1">
        <f t="shared" si="28"/>
        <v>69484.210000000006</v>
      </c>
      <c r="H152" s="1">
        <f t="shared" si="29"/>
        <v>2714.33162884288</v>
      </c>
      <c r="I152" s="1">
        <f t="shared" si="30"/>
        <v>74912.873257685773</v>
      </c>
      <c r="J152" s="1">
        <f t="shared" si="31"/>
        <v>64055.546742314247</v>
      </c>
      <c r="K152" s="2">
        <f t="shared" si="32"/>
        <v>3.9064006467697907E-2</v>
      </c>
      <c r="L152" s="16" t="str">
        <f t="shared" si="35"/>
        <v/>
      </c>
      <c r="M152" s="12" t="str">
        <f t="shared" si="36"/>
        <v/>
      </c>
      <c r="N152" s="13">
        <f t="shared" si="37"/>
        <v>0</v>
      </c>
      <c r="O152" s="13">
        <f t="shared" si="38"/>
        <v>0</v>
      </c>
      <c r="P152" t="str">
        <f t="shared" si="26"/>
        <v/>
      </c>
      <c r="Q152" t="str">
        <f t="shared" si="27"/>
        <v/>
      </c>
      <c r="R152" t="str">
        <f t="shared" si="33"/>
        <v/>
      </c>
      <c r="S152" s="15" t="str">
        <f t="shared" si="34"/>
        <v/>
      </c>
    </row>
    <row r="153" spans="1:19" x14ac:dyDescent="0.25">
      <c r="A153" s="3">
        <v>45604</v>
      </c>
      <c r="B153" s="4">
        <v>75902.84</v>
      </c>
      <c r="C153" s="4">
        <v>77252.75</v>
      </c>
      <c r="D153" s="4">
        <v>75648.740000000005</v>
      </c>
      <c r="E153" s="4">
        <v>76545.48</v>
      </c>
      <c r="F153" s="5">
        <v>55176858003</v>
      </c>
      <c r="G153" s="1">
        <f t="shared" si="28"/>
        <v>69893.347500000003</v>
      </c>
      <c r="H153" s="1">
        <f t="shared" si="29"/>
        <v>3122.4170325648865</v>
      </c>
      <c r="I153" s="1">
        <f t="shared" si="30"/>
        <v>76138.18156512978</v>
      </c>
      <c r="J153" s="1">
        <f t="shared" si="31"/>
        <v>63648.513434870227</v>
      </c>
      <c r="K153" s="2">
        <f t="shared" si="32"/>
        <v>4.4674023269022652E-2</v>
      </c>
      <c r="L153" s="16" t="str">
        <f t="shared" si="35"/>
        <v/>
      </c>
      <c r="M153" s="12" t="str">
        <f t="shared" si="36"/>
        <v/>
      </c>
      <c r="N153" s="13">
        <f t="shared" si="37"/>
        <v>0</v>
      </c>
      <c r="O153" s="13">
        <f t="shared" si="38"/>
        <v>0</v>
      </c>
      <c r="P153" t="str">
        <f t="shared" si="26"/>
        <v/>
      </c>
      <c r="Q153" t="str">
        <f t="shared" si="27"/>
        <v/>
      </c>
      <c r="R153" t="str">
        <f t="shared" si="33"/>
        <v/>
      </c>
      <c r="S153" s="15" t="str">
        <f t="shared" si="34"/>
        <v/>
      </c>
    </row>
    <row r="154" spans="1:19" x14ac:dyDescent="0.25">
      <c r="A154" s="3">
        <v>45605</v>
      </c>
      <c r="B154" s="4">
        <v>76556.19</v>
      </c>
      <c r="C154" s="4">
        <v>76932.77</v>
      </c>
      <c r="D154" s="4">
        <v>75773.789999999994</v>
      </c>
      <c r="E154" s="4">
        <v>76778.87</v>
      </c>
      <c r="F154" s="5">
        <v>29009480361</v>
      </c>
      <c r="G154" s="1">
        <f t="shared" si="28"/>
        <v>70282.206000000006</v>
      </c>
      <c r="H154" s="1">
        <f t="shared" si="29"/>
        <v>3470.4120834721439</v>
      </c>
      <c r="I154" s="1">
        <f t="shared" si="30"/>
        <v>77223.0301669443</v>
      </c>
      <c r="J154" s="1">
        <f t="shared" si="31"/>
        <v>63341.381833055719</v>
      </c>
      <c r="K154" s="2">
        <f t="shared" si="32"/>
        <v>4.9378246372519148E-2</v>
      </c>
      <c r="L154" s="16" t="str">
        <f t="shared" si="35"/>
        <v/>
      </c>
      <c r="M154" s="12" t="str">
        <f t="shared" si="36"/>
        <v/>
      </c>
      <c r="N154" s="13">
        <f t="shared" si="37"/>
        <v>0</v>
      </c>
      <c r="O154" s="13">
        <f t="shared" si="38"/>
        <v>0</v>
      </c>
      <c r="P154" t="str">
        <f t="shared" si="26"/>
        <v/>
      </c>
      <c r="Q154" t="str">
        <f t="shared" si="27"/>
        <v/>
      </c>
      <c r="R154" t="str">
        <f t="shared" si="33"/>
        <v/>
      </c>
      <c r="S154" s="15" t="str">
        <f t="shared" si="34"/>
        <v/>
      </c>
    </row>
    <row r="155" spans="1:19" x14ac:dyDescent="0.25">
      <c r="A155" s="3">
        <v>45606</v>
      </c>
      <c r="B155" s="4">
        <v>76775.55</v>
      </c>
      <c r="C155" s="4">
        <v>81474.42</v>
      </c>
      <c r="D155" s="4">
        <v>76565.429999999993</v>
      </c>
      <c r="E155" s="4">
        <v>80474.19</v>
      </c>
      <c r="F155" s="5">
        <v>82570594495</v>
      </c>
      <c r="G155" s="1">
        <f t="shared" si="28"/>
        <v>70937.523000000001</v>
      </c>
      <c r="H155" s="1">
        <f t="shared" si="29"/>
        <v>4075.767283946087</v>
      </c>
      <c r="I155" s="1">
        <f t="shared" si="30"/>
        <v>79089.057567892174</v>
      </c>
      <c r="J155" s="1">
        <f t="shared" si="31"/>
        <v>62785.988432107828</v>
      </c>
      <c r="K155" s="2">
        <f t="shared" si="32"/>
        <v>5.7455731629452118E-2</v>
      </c>
      <c r="L155" s="16" t="str">
        <f t="shared" si="35"/>
        <v/>
      </c>
      <c r="M155" s="12" t="str">
        <f t="shared" si="36"/>
        <v/>
      </c>
      <c r="N155" s="13">
        <f t="shared" si="37"/>
        <v>0</v>
      </c>
      <c r="O155" s="13">
        <f t="shared" si="38"/>
        <v>0</v>
      </c>
      <c r="P155" t="str">
        <f t="shared" si="26"/>
        <v/>
      </c>
      <c r="Q155" t="str">
        <f t="shared" si="27"/>
        <v/>
      </c>
      <c r="R155" t="str">
        <f t="shared" si="33"/>
        <v/>
      </c>
      <c r="S155" s="15" t="str">
        <f t="shared" si="34"/>
        <v/>
      </c>
    </row>
    <row r="156" spans="1:19" x14ac:dyDescent="0.25">
      <c r="A156" s="3">
        <v>45607</v>
      </c>
      <c r="B156" s="4">
        <v>80471.41</v>
      </c>
      <c r="C156" s="4">
        <v>89604.5</v>
      </c>
      <c r="D156" s="4">
        <v>80283.25</v>
      </c>
      <c r="E156" s="4">
        <v>88701.48</v>
      </c>
      <c r="F156" s="5">
        <v>117966845037</v>
      </c>
      <c r="G156" s="1">
        <f t="shared" si="28"/>
        <v>72004.526499999993</v>
      </c>
      <c r="H156" s="1">
        <f t="shared" si="29"/>
        <v>5598.9912382483535</v>
      </c>
      <c r="I156" s="1">
        <f t="shared" si="30"/>
        <v>83202.508976496698</v>
      </c>
      <c r="J156" s="1">
        <f t="shared" si="31"/>
        <v>60806.544023503287</v>
      </c>
      <c r="K156" s="2">
        <f t="shared" si="32"/>
        <v>7.7758878648390997E-2</v>
      </c>
      <c r="L156" s="16" t="str">
        <f t="shared" si="35"/>
        <v/>
      </c>
      <c r="M156" s="12" t="str">
        <f t="shared" si="36"/>
        <v/>
      </c>
      <c r="N156" s="13">
        <f t="shared" si="37"/>
        <v>0</v>
      </c>
      <c r="O156" s="13">
        <f t="shared" si="38"/>
        <v>0</v>
      </c>
      <c r="P156" t="str">
        <f t="shared" si="26"/>
        <v/>
      </c>
      <c r="Q156" t="str">
        <f t="shared" si="27"/>
        <v/>
      </c>
      <c r="R156" t="str">
        <f t="shared" si="33"/>
        <v/>
      </c>
      <c r="S156" s="15" t="str">
        <f t="shared" si="34"/>
        <v/>
      </c>
    </row>
    <row r="157" spans="1:19" x14ac:dyDescent="0.25">
      <c r="A157" s="3">
        <v>45608</v>
      </c>
      <c r="B157" s="4">
        <v>88705.56</v>
      </c>
      <c r="C157" s="4">
        <v>89956.88</v>
      </c>
      <c r="D157" s="4">
        <v>85155.11</v>
      </c>
      <c r="E157" s="4">
        <v>87955.81</v>
      </c>
      <c r="F157" s="5">
        <v>133673285375</v>
      </c>
      <c r="G157" s="1">
        <f t="shared" si="28"/>
        <v>73080.70699999998</v>
      </c>
      <c r="H157" s="1">
        <f t="shared" si="29"/>
        <v>6472.0235513559674</v>
      </c>
      <c r="I157" s="1">
        <f t="shared" si="30"/>
        <v>86024.754102711915</v>
      </c>
      <c r="J157" s="1">
        <f t="shared" si="31"/>
        <v>60136.659897288046</v>
      </c>
      <c r="K157" s="2">
        <f t="shared" si="32"/>
        <v>8.8559947173964385E-2</v>
      </c>
      <c r="L157" s="16" t="str">
        <f t="shared" si="35"/>
        <v/>
      </c>
      <c r="M157" s="12" t="str">
        <f t="shared" si="36"/>
        <v/>
      </c>
      <c r="N157" s="13">
        <f t="shared" si="37"/>
        <v>0</v>
      </c>
      <c r="O157" s="13">
        <f t="shared" si="38"/>
        <v>0</v>
      </c>
      <c r="P157" t="str">
        <f t="shared" si="26"/>
        <v/>
      </c>
      <c r="Q157" t="str">
        <f t="shared" si="27"/>
        <v/>
      </c>
      <c r="R157" t="str">
        <f t="shared" si="33"/>
        <v/>
      </c>
      <c r="S157" s="15" t="str">
        <f t="shared" si="34"/>
        <v/>
      </c>
    </row>
    <row r="158" spans="1:19" x14ac:dyDescent="0.25">
      <c r="A158" s="3">
        <v>45609</v>
      </c>
      <c r="B158" s="4">
        <v>87929.97</v>
      </c>
      <c r="C158" s="4">
        <v>93434.35</v>
      </c>
      <c r="D158" s="4">
        <v>86256.93</v>
      </c>
      <c r="E158" s="4">
        <v>90584.16</v>
      </c>
      <c r="F158" s="5">
        <v>123559027869</v>
      </c>
      <c r="G158" s="1">
        <f t="shared" si="28"/>
        <v>74201.862499999988</v>
      </c>
      <c r="H158" s="1">
        <f t="shared" si="29"/>
        <v>7444.1172003513693</v>
      </c>
      <c r="I158" s="1">
        <f t="shared" si="30"/>
        <v>89090.096900702731</v>
      </c>
      <c r="J158" s="1">
        <f t="shared" si="31"/>
        <v>59313.628099297246</v>
      </c>
      <c r="K158" s="2">
        <f t="shared" si="32"/>
        <v>0.10032251145112928</v>
      </c>
      <c r="L158" s="16" t="str">
        <f t="shared" si="35"/>
        <v/>
      </c>
      <c r="M158" s="12" t="str">
        <f t="shared" si="36"/>
        <v/>
      </c>
      <c r="N158" s="13">
        <f t="shared" si="37"/>
        <v>0</v>
      </c>
      <c r="O158" s="13">
        <f t="shared" si="38"/>
        <v>0</v>
      </c>
      <c r="P158" t="str">
        <f t="shared" si="26"/>
        <v/>
      </c>
      <c r="Q158" t="str">
        <f t="shared" si="27"/>
        <v/>
      </c>
      <c r="R158" t="str">
        <f t="shared" si="33"/>
        <v/>
      </c>
      <c r="S158" s="15" t="str">
        <f t="shared" si="34"/>
        <v/>
      </c>
    </row>
    <row r="159" spans="1:19" x14ac:dyDescent="0.25">
      <c r="A159" s="3">
        <v>45610</v>
      </c>
      <c r="B159" s="4">
        <v>90574.88</v>
      </c>
      <c r="C159" s="4">
        <v>91765.22</v>
      </c>
      <c r="D159" s="4">
        <v>86682.81</v>
      </c>
      <c r="E159" s="4">
        <v>87250.43</v>
      </c>
      <c r="F159" s="5">
        <v>87616705248</v>
      </c>
      <c r="G159" s="1">
        <f t="shared" si="28"/>
        <v>75232.263499999972</v>
      </c>
      <c r="H159" s="1">
        <f t="shared" si="29"/>
        <v>7762.1483876468292</v>
      </c>
      <c r="I159" s="1">
        <f t="shared" si="30"/>
        <v>90756.560275293625</v>
      </c>
      <c r="J159" s="1">
        <f t="shared" si="31"/>
        <v>59707.966724706312</v>
      </c>
      <c r="K159" s="2">
        <f t="shared" si="32"/>
        <v>0.10317579222705206</v>
      </c>
      <c r="L159" s="16" t="str">
        <f t="shared" si="35"/>
        <v/>
      </c>
      <c r="M159" s="12" t="str">
        <f t="shared" si="36"/>
        <v/>
      </c>
      <c r="N159" s="13">
        <f t="shared" si="37"/>
        <v>0</v>
      </c>
      <c r="O159" s="13">
        <f t="shared" si="38"/>
        <v>0</v>
      </c>
      <c r="P159" t="str">
        <f t="shared" si="26"/>
        <v/>
      </c>
      <c r="Q159" t="str">
        <f t="shared" si="27"/>
        <v/>
      </c>
      <c r="R159" t="str">
        <f t="shared" si="33"/>
        <v/>
      </c>
      <c r="S159" s="15" t="str">
        <f t="shared" si="34"/>
        <v/>
      </c>
    </row>
    <row r="160" spans="1:19" x14ac:dyDescent="0.25">
      <c r="A160" s="3">
        <v>45611</v>
      </c>
      <c r="B160" s="4">
        <v>87284.18</v>
      </c>
      <c r="C160" s="4">
        <v>91868.74</v>
      </c>
      <c r="D160" s="4">
        <v>87124.9</v>
      </c>
      <c r="E160" s="4">
        <v>91066.01</v>
      </c>
      <c r="F160" s="5">
        <v>78243109518</v>
      </c>
      <c r="G160" s="1">
        <f t="shared" si="28"/>
        <v>76434.828999999998</v>
      </c>
      <c r="H160" s="1">
        <f t="shared" si="29"/>
        <v>8268.5959699112373</v>
      </c>
      <c r="I160" s="1">
        <f t="shared" si="30"/>
        <v>92972.020939822469</v>
      </c>
      <c r="J160" s="1">
        <f t="shared" si="31"/>
        <v>59897.637060177527</v>
      </c>
      <c r="K160" s="2">
        <f t="shared" si="32"/>
        <v>0.10817837990991302</v>
      </c>
      <c r="L160" s="16" t="str">
        <f t="shared" si="35"/>
        <v/>
      </c>
      <c r="M160" s="12" t="str">
        <f t="shared" si="36"/>
        <v/>
      </c>
      <c r="N160" s="13">
        <f t="shared" si="37"/>
        <v>0</v>
      </c>
      <c r="O160" s="13">
        <f t="shared" si="38"/>
        <v>0</v>
      </c>
      <c r="P160" t="str">
        <f t="shared" si="26"/>
        <v/>
      </c>
      <c r="Q160" t="str">
        <f t="shared" si="27"/>
        <v/>
      </c>
      <c r="R160" t="str">
        <f t="shared" si="33"/>
        <v/>
      </c>
      <c r="S160" s="15" t="str">
        <f t="shared" si="34"/>
        <v/>
      </c>
    </row>
    <row r="161" spans="1:19" x14ac:dyDescent="0.25">
      <c r="A161" s="3">
        <v>45612</v>
      </c>
      <c r="B161" s="4">
        <v>91064.37</v>
      </c>
      <c r="C161" s="4">
        <v>91763.95</v>
      </c>
      <c r="D161" s="4">
        <v>90094.23</v>
      </c>
      <c r="E161" s="4">
        <v>90558.48</v>
      </c>
      <c r="F161" s="5">
        <v>44333192814</v>
      </c>
      <c r="G161" s="1">
        <f t="shared" si="28"/>
        <v>77566.287999999986</v>
      </c>
      <c r="H161" s="1">
        <f t="shared" si="29"/>
        <v>8585.6471772289442</v>
      </c>
      <c r="I161" s="1">
        <f t="shared" si="30"/>
        <v>94737.582354457874</v>
      </c>
      <c r="J161" s="1">
        <f t="shared" si="31"/>
        <v>60394.993645542098</v>
      </c>
      <c r="K161" s="2">
        <f t="shared" si="32"/>
        <v>0.11068786967385813</v>
      </c>
      <c r="L161" s="16" t="str">
        <f t="shared" si="35"/>
        <v/>
      </c>
      <c r="M161" s="12" t="str">
        <f t="shared" si="36"/>
        <v/>
      </c>
      <c r="N161" s="13">
        <f t="shared" si="37"/>
        <v>0</v>
      </c>
      <c r="O161" s="13">
        <f t="shared" si="38"/>
        <v>0</v>
      </c>
      <c r="P161" t="str">
        <f t="shared" si="26"/>
        <v/>
      </c>
      <c r="Q161" t="str">
        <f t="shared" si="27"/>
        <v/>
      </c>
      <c r="R161" t="str">
        <f t="shared" si="33"/>
        <v/>
      </c>
      <c r="S161" s="15" t="str">
        <f t="shared" si="34"/>
        <v/>
      </c>
    </row>
    <row r="162" spans="1:19" x14ac:dyDescent="0.25">
      <c r="A162" s="3">
        <v>45613</v>
      </c>
      <c r="B162" s="4">
        <v>90558.46</v>
      </c>
      <c r="C162" s="4">
        <v>91433.04</v>
      </c>
      <c r="D162" s="4">
        <v>88741.66</v>
      </c>
      <c r="E162" s="4">
        <v>89845.85</v>
      </c>
      <c r="F162" s="5">
        <v>46350159305</v>
      </c>
      <c r="G162" s="1">
        <f t="shared" si="28"/>
        <v>78563.19249999999</v>
      </c>
      <c r="H162" s="1">
        <f t="shared" si="29"/>
        <v>8804.3399337993396</v>
      </c>
      <c r="I162" s="1">
        <f t="shared" si="30"/>
        <v>96171.872367598669</v>
      </c>
      <c r="J162" s="1">
        <f t="shared" si="31"/>
        <v>60954.512632401311</v>
      </c>
      <c r="K162" s="2">
        <f t="shared" si="32"/>
        <v>0.11206698268784508</v>
      </c>
      <c r="L162" s="16" t="str">
        <f t="shared" si="35"/>
        <v/>
      </c>
      <c r="M162" s="12" t="str">
        <f t="shared" si="36"/>
        <v/>
      </c>
      <c r="N162" s="13">
        <f t="shared" si="37"/>
        <v>0</v>
      </c>
      <c r="O162" s="13">
        <f t="shared" si="38"/>
        <v>0</v>
      </c>
      <c r="P162" t="str">
        <f t="shared" si="26"/>
        <v/>
      </c>
      <c r="Q162" t="str">
        <f t="shared" si="27"/>
        <v/>
      </c>
      <c r="R162" t="str">
        <f t="shared" si="33"/>
        <v/>
      </c>
      <c r="S162" s="15" t="str">
        <f t="shared" si="34"/>
        <v/>
      </c>
    </row>
    <row r="163" spans="1:19" x14ac:dyDescent="0.25">
      <c r="A163" s="3">
        <v>45614</v>
      </c>
      <c r="B163" s="4">
        <v>89843.72</v>
      </c>
      <c r="C163" s="4">
        <v>92596.79</v>
      </c>
      <c r="D163" s="4">
        <v>89393.59</v>
      </c>
      <c r="E163" s="4">
        <v>90542.64</v>
      </c>
      <c r="F163" s="5">
        <v>75535775084</v>
      </c>
      <c r="G163" s="1">
        <f t="shared" si="28"/>
        <v>79454.299999999988</v>
      </c>
      <c r="H163" s="1">
        <f t="shared" si="29"/>
        <v>9079.4741619667584</v>
      </c>
      <c r="I163" s="1">
        <f t="shared" si="30"/>
        <v>97613.248323933512</v>
      </c>
      <c r="J163" s="1">
        <f t="shared" si="31"/>
        <v>61295.351676066472</v>
      </c>
      <c r="K163" s="2">
        <f t="shared" si="32"/>
        <v>0.11427291111955878</v>
      </c>
      <c r="L163" s="16" t="str">
        <f t="shared" si="35"/>
        <v/>
      </c>
      <c r="M163" s="12" t="str">
        <f t="shared" si="36"/>
        <v/>
      </c>
      <c r="N163" s="13">
        <f t="shared" si="37"/>
        <v>0</v>
      </c>
      <c r="O163" s="13">
        <f t="shared" si="38"/>
        <v>0</v>
      </c>
      <c r="P163" t="str">
        <f t="shared" si="26"/>
        <v/>
      </c>
      <c r="Q163" t="str">
        <f t="shared" si="27"/>
        <v/>
      </c>
      <c r="R163" t="str">
        <f t="shared" si="33"/>
        <v/>
      </c>
      <c r="S163" s="15" t="str">
        <f t="shared" si="34"/>
        <v/>
      </c>
    </row>
    <row r="164" spans="1:19" x14ac:dyDescent="0.25">
      <c r="A164" s="3">
        <v>45615</v>
      </c>
      <c r="B164" s="4">
        <v>90536.81</v>
      </c>
      <c r="C164" s="4">
        <v>94002.87</v>
      </c>
      <c r="D164" s="4">
        <v>90426.98</v>
      </c>
      <c r="E164" s="4">
        <v>92343.79</v>
      </c>
      <c r="F164" s="5">
        <v>74521048295</v>
      </c>
      <c r="G164" s="1">
        <f t="shared" si="28"/>
        <v>80454.512499999997</v>
      </c>
      <c r="H164" s="1">
        <f t="shared" si="29"/>
        <v>9352.2043891659378</v>
      </c>
      <c r="I164" s="1">
        <f t="shared" si="30"/>
        <v>99158.921278331865</v>
      </c>
      <c r="J164" s="1">
        <f t="shared" si="31"/>
        <v>61750.103721668122</v>
      </c>
      <c r="K164" s="2">
        <f t="shared" si="32"/>
        <v>0.11624213606621428</v>
      </c>
      <c r="L164" s="16" t="str">
        <f t="shared" si="35"/>
        <v/>
      </c>
      <c r="M164" s="12" t="str">
        <f t="shared" si="36"/>
        <v/>
      </c>
      <c r="N164" s="13">
        <f t="shared" si="37"/>
        <v>0</v>
      </c>
      <c r="O164" s="13">
        <f t="shared" si="38"/>
        <v>0</v>
      </c>
      <c r="P164" t="str">
        <f t="shared" si="26"/>
        <v/>
      </c>
      <c r="Q164" t="str">
        <f t="shared" si="27"/>
        <v/>
      </c>
      <c r="R164" t="str">
        <f t="shared" si="33"/>
        <v/>
      </c>
      <c r="S164" s="15" t="str">
        <f t="shared" si="34"/>
        <v/>
      </c>
    </row>
    <row r="165" spans="1:19" x14ac:dyDescent="0.25">
      <c r="A165" s="3">
        <v>45616</v>
      </c>
      <c r="B165" s="4">
        <v>92341.89</v>
      </c>
      <c r="C165" s="4">
        <v>94902.02</v>
      </c>
      <c r="D165" s="4">
        <v>91619.5</v>
      </c>
      <c r="E165" s="4">
        <v>94339.49</v>
      </c>
      <c r="F165" s="5">
        <v>71730956426</v>
      </c>
      <c r="G165" s="1">
        <f t="shared" si="28"/>
        <v>81660.727500000008</v>
      </c>
      <c r="H165" s="1">
        <f t="shared" si="29"/>
        <v>9516.3587524186678</v>
      </c>
      <c r="I165" s="1">
        <f t="shared" si="30"/>
        <v>100693.44500483734</v>
      </c>
      <c r="J165" s="1">
        <f t="shared" si="31"/>
        <v>62628.009995162676</v>
      </c>
      <c r="K165" s="2">
        <f t="shared" si="32"/>
        <v>0.11653531683781126</v>
      </c>
      <c r="L165" s="16" t="str">
        <f t="shared" si="35"/>
        <v/>
      </c>
      <c r="M165" s="12" t="str">
        <f t="shared" si="36"/>
        <v/>
      </c>
      <c r="N165" s="13">
        <f t="shared" si="37"/>
        <v>0</v>
      </c>
      <c r="O165" s="13">
        <f t="shared" si="38"/>
        <v>0</v>
      </c>
      <c r="P165" t="str">
        <f t="shared" si="26"/>
        <v/>
      </c>
      <c r="Q165" t="str">
        <f t="shared" si="27"/>
        <v/>
      </c>
      <c r="R165" t="str">
        <f t="shared" si="33"/>
        <v/>
      </c>
      <c r="S165" s="15" t="str">
        <f t="shared" si="34"/>
        <v/>
      </c>
    </row>
    <row r="166" spans="1:19" x14ac:dyDescent="0.25">
      <c r="A166" s="3">
        <v>45617</v>
      </c>
      <c r="B166" s="4">
        <v>94334.64</v>
      </c>
      <c r="C166" s="4">
        <v>99014.22</v>
      </c>
      <c r="D166" s="4">
        <v>94132.6</v>
      </c>
      <c r="E166" s="4">
        <v>98504.73</v>
      </c>
      <c r="F166" s="5">
        <v>106024505582</v>
      </c>
      <c r="G166" s="1">
        <f t="shared" si="28"/>
        <v>83111.840500000006</v>
      </c>
      <c r="H166" s="1">
        <f t="shared" si="29"/>
        <v>9770.9464065083648</v>
      </c>
      <c r="I166" s="1">
        <f t="shared" si="30"/>
        <v>102653.73331301674</v>
      </c>
      <c r="J166" s="1">
        <f t="shared" si="31"/>
        <v>63569.947686983272</v>
      </c>
      <c r="K166" s="2">
        <f t="shared" si="32"/>
        <v>0.11756383143155594</v>
      </c>
      <c r="L166" s="16" t="str">
        <f t="shared" si="35"/>
        <v/>
      </c>
      <c r="M166" s="12" t="str">
        <f t="shared" si="36"/>
        <v/>
      </c>
      <c r="N166" s="13">
        <f t="shared" si="37"/>
        <v>0</v>
      </c>
      <c r="O166" s="13">
        <f t="shared" si="38"/>
        <v>0</v>
      </c>
      <c r="P166" t="str">
        <f t="shared" si="26"/>
        <v/>
      </c>
      <c r="Q166" t="str">
        <f t="shared" si="27"/>
        <v/>
      </c>
      <c r="R166" t="str">
        <f t="shared" si="33"/>
        <v/>
      </c>
      <c r="S166" s="15" t="str">
        <f t="shared" si="34"/>
        <v/>
      </c>
    </row>
    <row r="167" spans="1:19" x14ac:dyDescent="0.25">
      <c r="A167" s="3">
        <v>45618</v>
      </c>
      <c r="B167" s="4">
        <v>98496.43</v>
      </c>
      <c r="C167" s="4">
        <v>99655.5</v>
      </c>
      <c r="D167" s="4">
        <v>97222.66</v>
      </c>
      <c r="E167" s="4">
        <v>98997.66</v>
      </c>
      <c r="F167" s="5">
        <v>78473580551</v>
      </c>
      <c r="G167" s="1">
        <f t="shared" si="28"/>
        <v>84597.26</v>
      </c>
      <c r="H167" s="1">
        <f t="shared" si="29"/>
        <v>9817.0712323450025</v>
      </c>
      <c r="I167" s="1">
        <f t="shared" si="30"/>
        <v>104231.40246469001</v>
      </c>
      <c r="J167" s="1">
        <f t="shared" si="31"/>
        <v>64963.11753530999</v>
      </c>
      <c r="K167" s="2">
        <f t="shared" si="32"/>
        <v>0.11604478953981492</v>
      </c>
      <c r="L167" s="16" t="str">
        <f t="shared" si="35"/>
        <v/>
      </c>
      <c r="M167" s="12" t="str">
        <f t="shared" si="36"/>
        <v/>
      </c>
      <c r="N167" s="13">
        <f t="shared" si="37"/>
        <v>0</v>
      </c>
      <c r="O167" s="13">
        <f t="shared" si="38"/>
        <v>0</v>
      </c>
      <c r="P167" t="str">
        <f t="shared" si="26"/>
        <v/>
      </c>
      <c r="Q167" t="str">
        <f t="shared" si="27"/>
        <v/>
      </c>
      <c r="R167" t="str">
        <f t="shared" si="33"/>
        <v/>
      </c>
      <c r="S167" s="15" t="str">
        <f t="shared" si="34"/>
        <v/>
      </c>
    </row>
    <row r="168" spans="1:19" x14ac:dyDescent="0.25">
      <c r="A168" s="3">
        <v>45619</v>
      </c>
      <c r="B168" s="4">
        <v>99006.74</v>
      </c>
      <c r="C168" s="4">
        <v>99014.68</v>
      </c>
      <c r="D168" s="4">
        <v>97232.89</v>
      </c>
      <c r="E168" s="4">
        <v>97777.279999999999</v>
      </c>
      <c r="F168" s="5">
        <v>44414644677</v>
      </c>
      <c r="G168" s="1">
        <f t="shared" si="28"/>
        <v>86049.067999999999</v>
      </c>
      <c r="H168" s="1">
        <f t="shared" si="29"/>
        <v>9490.3377072663952</v>
      </c>
      <c r="I168" s="1">
        <f t="shared" si="30"/>
        <v>105029.74341453279</v>
      </c>
      <c r="J168" s="1">
        <f t="shared" si="31"/>
        <v>67068.392585467212</v>
      </c>
      <c r="K168" s="2">
        <f t="shared" si="32"/>
        <v>0.11028983727361689</v>
      </c>
      <c r="L168" s="16" t="str">
        <f t="shared" si="35"/>
        <v/>
      </c>
      <c r="M168" s="12" t="str">
        <f t="shared" si="36"/>
        <v/>
      </c>
      <c r="N168" s="13">
        <f t="shared" si="37"/>
        <v>0</v>
      </c>
      <c r="O168" s="13">
        <f t="shared" si="38"/>
        <v>0</v>
      </c>
      <c r="P168" t="str">
        <f t="shared" si="26"/>
        <v/>
      </c>
      <c r="Q168" t="str">
        <f t="shared" si="27"/>
        <v/>
      </c>
      <c r="R168" t="str">
        <f t="shared" si="33"/>
        <v/>
      </c>
      <c r="S168" s="15" t="str">
        <f t="shared" si="34"/>
        <v/>
      </c>
    </row>
    <row r="169" spans="1:19" x14ac:dyDescent="0.25">
      <c r="A169" s="3">
        <v>45620</v>
      </c>
      <c r="B169" s="4">
        <v>97778.09</v>
      </c>
      <c r="C169" s="4">
        <v>98647.18</v>
      </c>
      <c r="D169" s="4">
        <v>95788.08</v>
      </c>
      <c r="E169" s="4">
        <v>98013.82</v>
      </c>
      <c r="F169" s="5">
        <v>51712020623</v>
      </c>
      <c r="G169" s="1">
        <f t="shared" si="28"/>
        <v>87559.183500000014</v>
      </c>
      <c r="H169" s="1">
        <f t="shared" si="29"/>
        <v>8814.46621458353</v>
      </c>
      <c r="I169" s="1">
        <f t="shared" si="30"/>
        <v>105188.11592916708</v>
      </c>
      <c r="J169" s="1">
        <f t="shared" si="31"/>
        <v>69930.25107083295</v>
      </c>
      <c r="K169" s="2">
        <f t="shared" si="32"/>
        <v>0.10066866617804321</v>
      </c>
      <c r="L169" s="16" t="str">
        <f t="shared" si="35"/>
        <v/>
      </c>
      <c r="M169" s="12" t="str">
        <f t="shared" si="36"/>
        <v/>
      </c>
      <c r="N169" s="13">
        <f t="shared" si="37"/>
        <v>0</v>
      </c>
      <c r="O169" s="13">
        <f t="shared" si="38"/>
        <v>0</v>
      </c>
      <c r="P169" t="str">
        <f t="shared" si="26"/>
        <v/>
      </c>
      <c r="Q169" t="str">
        <f t="shared" si="27"/>
        <v/>
      </c>
      <c r="R169" t="str">
        <f t="shared" si="33"/>
        <v/>
      </c>
      <c r="S169" s="15" t="str">
        <f t="shared" si="34"/>
        <v/>
      </c>
    </row>
    <row r="170" spans="1:19" x14ac:dyDescent="0.25">
      <c r="A170" s="3">
        <v>45621</v>
      </c>
      <c r="B170" s="4">
        <v>98033.45</v>
      </c>
      <c r="C170" s="4">
        <v>98935.03</v>
      </c>
      <c r="D170" s="4">
        <v>92642.91</v>
      </c>
      <c r="E170" s="4">
        <v>93102.3</v>
      </c>
      <c r="F170" s="5">
        <v>80909462490</v>
      </c>
      <c r="G170" s="1">
        <f t="shared" si="28"/>
        <v>88746.320500000002</v>
      </c>
      <c r="H170" s="1">
        <f t="shared" si="29"/>
        <v>7771.4573522131723</v>
      </c>
      <c r="I170" s="1">
        <f t="shared" si="30"/>
        <v>104289.23520442634</v>
      </c>
      <c r="J170" s="1">
        <f t="shared" si="31"/>
        <v>73203.405795573664</v>
      </c>
      <c r="K170" s="2">
        <f t="shared" si="32"/>
        <v>8.7569347195787933E-2</v>
      </c>
      <c r="L170" s="16" t="str">
        <f t="shared" si="35"/>
        <v/>
      </c>
      <c r="M170" s="12" t="str">
        <f t="shared" si="36"/>
        <v/>
      </c>
      <c r="N170" s="13">
        <f t="shared" si="37"/>
        <v>0</v>
      </c>
      <c r="O170" s="13">
        <f t="shared" si="38"/>
        <v>0</v>
      </c>
      <c r="P170" t="str">
        <f t="shared" si="26"/>
        <v/>
      </c>
      <c r="Q170" t="str">
        <f t="shared" si="27"/>
        <v/>
      </c>
      <c r="R170" t="str">
        <f t="shared" si="33"/>
        <v/>
      </c>
      <c r="S170" s="15" t="str">
        <f t="shared" si="34"/>
        <v/>
      </c>
    </row>
    <row r="171" spans="1:19" x14ac:dyDescent="0.25">
      <c r="A171" s="3">
        <v>45622</v>
      </c>
      <c r="B171" s="4">
        <v>93087.28</v>
      </c>
      <c r="C171" s="4">
        <v>94991.75</v>
      </c>
      <c r="D171" s="4">
        <v>90770.81</v>
      </c>
      <c r="E171" s="4">
        <v>91985.32</v>
      </c>
      <c r="F171" s="5">
        <v>91656519855</v>
      </c>
      <c r="G171" s="1">
        <f t="shared" si="28"/>
        <v>89563.632500000007</v>
      </c>
      <c r="H171" s="1">
        <f t="shared" si="29"/>
        <v>7155.5897336770204</v>
      </c>
      <c r="I171" s="1">
        <f t="shared" si="30"/>
        <v>103874.81196735405</v>
      </c>
      <c r="J171" s="1">
        <f t="shared" si="31"/>
        <v>75252.453032645964</v>
      </c>
      <c r="K171" s="2">
        <f t="shared" si="32"/>
        <v>7.9893920489178677E-2</v>
      </c>
      <c r="L171" s="16" t="str">
        <f t="shared" si="35"/>
        <v/>
      </c>
      <c r="M171" s="12" t="str">
        <f t="shared" si="36"/>
        <v/>
      </c>
      <c r="N171" s="13">
        <f t="shared" si="37"/>
        <v>0</v>
      </c>
      <c r="O171" s="13">
        <f t="shared" si="38"/>
        <v>0</v>
      </c>
      <c r="P171" t="str">
        <f t="shared" si="26"/>
        <v/>
      </c>
      <c r="Q171" t="str">
        <f t="shared" si="27"/>
        <v/>
      </c>
      <c r="R171" t="str">
        <f t="shared" si="33"/>
        <v/>
      </c>
      <c r="S171" s="15" t="str">
        <f t="shared" si="34"/>
        <v/>
      </c>
    </row>
    <row r="172" spans="1:19" x14ac:dyDescent="0.25">
      <c r="A172" s="3">
        <v>45623</v>
      </c>
      <c r="B172" s="4">
        <v>91978.14</v>
      </c>
      <c r="C172" s="4">
        <v>97361.18</v>
      </c>
      <c r="D172" s="4">
        <v>91778.66</v>
      </c>
      <c r="E172" s="4">
        <v>95962.53</v>
      </c>
      <c r="F172" s="5">
        <v>71133452438</v>
      </c>
      <c r="G172" s="1">
        <f t="shared" si="28"/>
        <v>90566.516000000003</v>
      </c>
      <c r="H172" s="1">
        <f t="shared" si="29"/>
        <v>6517.6486760127336</v>
      </c>
      <c r="I172" s="1">
        <f t="shared" si="30"/>
        <v>103601.81335202546</v>
      </c>
      <c r="J172" s="1">
        <f t="shared" si="31"/>
        <v>77531.218647974543</v>
      </c>
      <c r="K172" s="2">
        <f t="shared" si="32"/>
        <v>7.1965324094091607E-2</v>
      </c>
      <c r="L172" s="16" t="str">
        <f t="shared" si="35"/>
        <v/>
      </c>
      <c r="M172" s="12" t="str">
        <f t="shared" si="36"/>
        <v/>
      </c>
      <c r="N172" s="13">
        <f t="shared" si="37"/>
        <v>0</v>
      </c>
      <c r="O172" s="13">
        <f t="shared" si="38"/>
        <v>0</v>
      </c>
      <c r="P172" t="str">
        <f t="shared" si="26"/>
        <v/>
      </c>
      <c r="Q172" t="str">
        <f t="shared" si="27"/>
        <v/>
      </c>
      <c r="R172" t="str">
        <f t="shared" si="33"/>
        <v/>
      </c>
      <c r="S172" s="15" t="str">
        <f t="shared" si="34"/>
        <v/>
      </c>
    </row>
    <row r="173" spans="1:19" x14ac:dyDescent="0.25">
      <c r="A173" s="3">
        <v>45624</v>
      </c>
      <c r="B173" s="4">
        <v>95954.95</v>
      </c>
      <c r="C173" s="4">
        <v>96650.2</v>
      </c>
      <c r="D173" s="4">
        <v>94677.35</v>
      </c>
      <c r="E173" s="4">
        <v>95652.47</v>
      </c>
      <c r="F173" s="5">
        <v>52260008261</v>
      </c>
      <c r="G173" s="1">
        <f t="shared" si="28"/>
        <v>91521.8655</v>
      </c>
      <c r="H173" s="1">
        <f t="shared" si="29"/>
        <v>5703.8249643204363</v>
      </c>
      <c r="I173" s="1">
        <f t="shared" si="30"/>
        <v>102929.51542864088</v>
      </c>
      <c r="J173" s="1">
        <f t="shared" si="31"/>
        <v>80114.21557135912</v>
      </c>
      <c r="K173" s="2">
        <f t="shared" si="32"/>
        <v>6.2321991943230619E-2</v>
      </c>
      <c r="L173" s="16" t="str">
        <f t="shared" si="35"/>
        <v/>
      </c>
      <c r="M173" s="12" t="str">
        <f t="shared" si="36"/>
        <v/>
      </c>
      <c r="N173" s="13">
        <f t="shared" si="37"/>
        <v>0</v>
      </c>
      <c r="O173" s="13">
        <f t="shared" si="38"/>
        <v>0</v>
      </c>
      <c r="P173" t="str">
        <f t="shared" si="26"/>
        <v/>
      </c>
      <c r="Q173" t="str">
        <f t="shared" si="27"/>
        <v/>
      </c>
      <c r="R173" t="str">
        <f t="shared" si="33"/>
        <v/>
      </c>
      <c r="S173" s="15" t="str">
        <f t="shared" si="34"/>
        <v/>
      </c>
    </row>
    <row r="174" spans="1:19" x14ac:dyDescent="0.25">
      <c r="A174" s="3">
        <v>45625</v>
      </c>
      <c r="B174" s="4">
        <v>95653.95</v>
      </c>
      <c r="C174" s="4">
        <v>98693.17</v>
      </c>
      <c r="D174" s="4">
        <v>95407.88</v>
      </c>
      <c r="E174" s="4">
        <v>97461.52</v>
      </c>
      <c r="F174" s="5">
        <v>54968682476</v>
      </c>
      <c r="G174" s="1">
        <f t="shared" si="28"/>
        <v>92555.998000000007</v>
      </c>
      <c r="H174" s="1">
        <f t="shared" si="29"/>
        <v>4671.7163754692319</v>
      </c>
      <c r="I174" s="1">
        <f t="shared" si="30"/>
        <v>101899.43075093847</v>
      </c>
      <c r="J174" s="1">
        <f t="shared" si="31"/>
        <v>83212.565249061547</v>
      </c>
      <c r="K174" s="2">
        <f t="shared" si="32"/>
        <v>5.0474485461971155E-2</v>
      </c>
      <c r="L174" s="16" t="str">
        <f t="shared" si="35"/>
        <v/>
      </c>
      <c r="M174" s="12" t="str">
        <f t="shared" si="36"/>
        <v/>
      </c>
      <c r="N174" s="13">
        <f t="shared" si="37"/>
        <v>0</v>
      </c>
      <c r="O174" s="13">
        <f t="shared" si="38"/>
        <v>0</v>
      </c>
      <c r="P174" t="str">
        <f t="shared" si="26"/>
        <v/>
      </c>
      <c r="Q174" t="str">
        <f t="shared" si="27"/>
        <v/>
      </c>
      <c r="R174" t="str">
        <f t="shared" si="33"/>
        <v/>
      </c>
      <c r="S174" s="15" t="str">
        <f t="shared" si="34"/>
        <v/>
      </c>
    </row>
    <row r="175" spans="1:19" x14ac:dyDescent="0.25">
      <c r="A175" s="3">
        <v>45626</v>
      </c>
      <c r="B175" s="4">
        <v>97468.81</v>
      </c>
      <c r="C175" s="4">
        <v>97499.34</v>
      </c>
      <c r="D175" s="4">
        <v>96144.22</v>
      </c>
      <c r="E175" s="4">
        <v>96449.05</v>
      </c>
      <c r="F175" s="5">
        <v>31634227866</v>
      </c>
      <c r="G175" s="1">
        <f t="shared" si="28"/>
        <v>93354.741000000009</v>
      </c>
      <c r="H175" s="1">
        <f t="shared" si="29"/>
        <v>3777.3543072575094</v>
      </c>
      <c r="I175" s="1">
        <f t="shared" si="30"/>
        <v>100909.44961451503</v>
      </c>
      <c r="J175" s="1">
        <f t="shared" si="31"/>
        <v>85800.032385484985</v>
      </c>
      <c r="K175" s="2">
        <f t="shared" si="32"/>
        <v>4.046237252436391E-2</v>
      </c>
      <c r="L175" s="16" t="str">
        <f t="shared" si="35"/>
        <v/>
      </c>
      <c r="M175" s="12" t="str">
        <f t="shared" si="36"/>
        <v/>
      </c>
      <c r="N175" s="13">
        <f t="shared" si="37"/>
        <v>0</v>
      </c>
      <c r="O175" s="13">
        <f t="shared" si="38"/>
        <v>0</v>
      </c>
      <c r="P175" t="str">
        <f t="shared" si="26"/>
        <v/>
      </c>
      <c r="Q175" t="str">
        <f t="shared" si="27"/>
        <v/>
      </c>
      <c r="R175" t="str">
        <f t="shared" si="33"/>
        <v/>
      </c>
      <c r="S175" s="15" t="str">
        <f t="shared" si="34"/>
        <v/>
      </c>
    </row>
    <row r="176" spans="1:19" x14ac:dyDescent="0.25">
      <c r="A176" s="3">
        <v>45627</v>
      </c>
      <c r="B176" s="4">
        <v>96461.34</v>
      </c>
      <c r="C176" s="4">
        <v>97888.13</v>
      </c>
      <c r="D176" s="4">
        <v>95770.19</v>
      </c>
      <c r="E176" s="4">
        <v>97279.79</v>
      </c>
      <c r="F176" s="5">
        <v>36590695296</v>
      </c>
      <c r="G176" s="1">
        <f t="shared" si="28"/>
        <v>93783.656500000012</v>
      </c>
      <c r="H176" s="1">
        <f t="shared" si="29"/>
        <v>3707.5563471890555</v>
      </c>
      <c r="I176" s="1">
        <f t="shared" si="30"/>
        <v>101198.76919437812</v>
      </c>
      <c r="J176" s="1">
        <f t="shared" si="31"/>
        <v>86368.543805621899</v>
      </c>
      <c r="K176" s="2">
        <f t="shared" si="32"/>
        <v>3.9533075223922999E-2</v>
      </c>
      <c r="L176" s="16" t="str">
        <f t="shared" si="35"/>
        <v/>
      </c>
      <c r="M176" s="12" t="str">
        <f t="shared" si="36"/>
        <v/>
      </c>
      <c r="N176" s="13">
        <f t="shared" si="37"/>
        <v>0</v>
      </c>
      <c r="O176" s="13">
        <f t="shared" si="38"/>
        <v>0</v>
      </c>
      <c r="P176" t="str">
        <f t="shared" si="26"/>
        <v/>
      </c>
      <c r="Q176" t="str">
        <f t="shared" si="27"/>
        <v/>
      </c>
      <c r="R176" t="str">
        <f t="shared" si="33"/>
        <v/>
      </c>
      <c r="S176" s="15" t="str">
        <f t="shared" si="34"/>
        <v/>
      </c>
    </row>
    <row r="177" spans="1:19" x14ac:dyDescent="0.25">
      <c r="A177" s="3">
        <v>45628</v>
      </c>
      <c r="B177" s="4">
        <v>97276.01</v>
      </c>
      <c r="C177" s="4">
        <v>98152.6</v>
      </c>
      <c r="D177" s="4">
        <v>94482.87</v>
      </c>
      <c r="E177" s="4">
        <v>95865.3</v>
      </c>
      <c r="F177" s="5">
        <v>72680784305</v>
      </c>
      <c r="G177" s="1">
        <f t="shared" si="28"/>
        <v>94179.131000000023</v>
      </c>
      <c r="H177" s="1">
        <f t="shared" si="29"/>
        <v>3467.2524426074565</v>
      </c>
      <c r="I177" s="1">
        <f t="shared" si="30"/>
        <v>101113.63588521494</v>
      </c>
      <c r="J177" s="1">
        <f t="shared" si="31"/>
        <v>87244.626114785104</v>
      </c>
      <c r="K177" s="2">
        <f t="shared" si="32"/>
        <v>3.6815506851591732E-2</v>
      </c>
      <c r="L177" s="16" t="str">
        <f t="shared" si="35"/>
        <v/>
      </c>
      <c r="M177" s="12" t="str">
        <f t="shared" si="36"/>
        <v/>
      </c>
      <c r="N177" s="13">
        <f t="shared" si="37"/>
        <v>0</v>
      </c>
      <c r="O177" s="13">
        <f t="shared" si="38"/>
        <v>0</v>
      </c>
      <c r="P177" t="str">
        <f t="shared" si="26"/>
        <v/>
      </c>
      <c r="Q177" t="str">
        <f t="shared" si="27"/>
        <v/>
      </c>
      <c r="R177" t="str">
        <f t="shared" si="33"/>
        <v/>
      </c>
      <c r="S177" s="15" t="str">
        <f t="shared" si="34"/>
        <v/>
      </c>
    </row>
    <row r="178" spans="1:19" x14ac:dyDescent="0.25">
      <c r="A178" s="3">
        <v>45629</v>
      </c>
      <c r="B178" s="4">
        <v>95854.59</v>
      </c>
      <c r="C178" s="4">
        <v>96297.2</v>
      </c>
      <c r="D178" s="4">
        <v>93629.56</v>
      </c>
      <c r="E178" s="4">
        <v>96002.16</v>
      </c>
      <c r="F178" s="5">
        <v>67067810961</v>
      </c>
      <c r="G178" s="1">
        <f t="shared" si="28"/>
        <v>94450.031000000017</v>
      </c>
      <c r="H178" s="1">
        <f t="shared" si="29"/>
        <v>3382.2044551989134</v>
      </c>
      <c r="I178" s="1">
        <f t="shared" si="30"/>
        <v>101214.43991039785</v>
      </c>
      <c r="J178" s="1">
        <f t="shared" si="31"/>
        <v>87685.622089602184</v>
      </c>
      <c r="K178" s="2">
        <f t="shared" si="32"/>
        <v>3.5809458391802038E-2</v>
      </c>
      <c r="L178" s="16" t="str">
        <f t="shared" si="35"/>
        <v/>
      </c>
      <c r="M178" s="12" t="str">
        <f t="shared" si="36"/>
        <v/>
      </c>
      <c r="N178" s="13">
        <f t="shared" si="37"/>
        <v>0</v>
      </c>
      <c r="O178" s="13">
        <f t="shared" si="38"/>
        <v>0</v>
      </c>
      <c r="P178" t="str">
        <f t="shared" si="26"/>
        <v/>
      </c>
      <c r="Q178" t="str">
        <f t="shared" si="27"/>
        <v/>
      </c>
      <c r="R178" t="str">
        <f t="shared" si="33"/>
        <v/>
      </c>
      <c r="S178" s="15" t="str">
        <f t="shared" si="34"/>
        <v/>
      </c>
    </row>
    <row r="179" spans="1:19" x14ac:dyDescent="0.25">
      <c r="A179" s="3">
        <v>45630</v>
      </c>
      <c r="B179" s="4">
        <v>95988.53</v>
      </c>
      <c r="C179" s="4">
        <v>99207.33</v>
      </c>
      <c r="D179" s="4">
        <v>94660.52</v>
      </c>
      <c r="E179" s="4">
        <v>98768.53</v>
      </c>
      <c r="F179" s="5">
        <v>77199817112</v>
      </c>
      <c r="G179" s="1">
        <f t="shared" si="28"/>
        <v>95025.936000000016</v>
      </c>
      <c r="H179" s="1">
        <f t="shared" si="29"/>
        <v>3056.7326917881314</v>
      </c>
      <c r="I179" s="1">
        <f t="shared" si="30"/>
        <v>101139.40138357627</v>
      </c>
      <c r="J179" s="1">
        <f t="shared" si="31"/>
        <v>88912.470616423758</v>
      </c>
      <c r="K179" s="2">
        <f t="shared" si="32"/>
        <v>3.2167351572186892E-2</v>
      </c>
      <c r="L179" s="16" t="str">
        <f t="shared" si="35"/>
        <v/>
      </c>
      <c r="M179" s="12" t="str">
        <f t="shared" si="36"/>
        <v/>
      </c>
      <c r="N179" s="13">
        <f t="shared" si="37"/>
        <v>0</v>
      </c>
      <c r="O179" s="13">
        <f t="shared" si="38"/>
        <v>0</v>
      </c>
      <c r="P179" t="str">
        <f t="shared" si="26"/>
        <v/>
      </c>
      <c r="Q179" t="str">
        <f t="shared" si="27"/>
        <v/>
      </c>
      <c r="R179" t="str">
        <f t="shared" si="33"/>
        <v/>
      </c>
      <c r="S179" s="15" t="str">
        <f t="shared" si="34"/>
        <v/>
      </c>
    </row>
    <row r="180" spans="1:19" x14ac:dyDescent="0.25">
      <c r="A180" s="3">
        <v>45631</v>
      </c>
      <c r="B180" s="4">
        <v>98741.54</v>
      </c>
      <c r="C180" s="4">
        <v>103900.47</v>
      </c>
      <c r="D180" s="4">
        <v>91998.78</v>
      </c>
      <c r="E180" s="4">
        <v>96593.57</v>
      </c>
      <c r="F180" s="5">
        <v>149218945580</v>
      </c>
      <c r="G180" s="1">
        <f t="shared" si="28"/>
        <v>95302.314000000013</v>
      </c>
      <c r="H180" s="1">
        <f t="shared" si="29"/>
        <v>2926.9837779087625</v>
      </c>
      <c r="I180" s="1">
        <f t="shared" si="30"/>
        <v>101156.28155581754</v>
      </c>
      <c r="J180" s="1">
        <f t="shared" si="31"/>
        <v>89448.346444182491</v>
      </c>
      <c r="K180" s="2">
        <f t="shared" si="32"/>
        <v>3.0712620240351794E-2</v>
      </c>
      <c r="L180" s="16" t="str">
        <f t="shared" si="35"/>
        <v/>
      </c>
      <c r="M180" s="12" t="str">
        <f t="shared" si="36"/>
        <v/>
      </c>
      <c r="N180" s="13">
        <f t="shared" si="37"/>
        <v>0</v>
      </c>
      <c r="O180" s="13">
        <f t="shared" si="38"/>
        <v>0</v>
      </c>
      <c r="P180" t="str">
        <f t="shared" si="26"/>
        <v/>
      </c>
      <c r="Q180" t="str">
        <f t="shared" si="27"/>
        <v/>
      </c>
      <c r="R180" t="str">
        <f t="shared" si="33"/>
        <v/>
      </c>
      <c r="S180" s="15" t="str">
        <f t="shared" si="34"/>
        <v/>
      </c>
    </row>
    <row r="181" spans="1:19" x14ac:dyDescent="0.25">
      <c r="A181" s="3">
        <v>45632</v>
      </c>
      <c r="B181" s="4">
        <v>97074.23</v>
      </c>
      <c r="C181" s="4">
        <v>102039.88</v>
      </c>
      <c r="D181" s="4">
        <v>96514.880000000005</v>
      </c>
      <c r="E181" s="4">
        <v>99920.71</v>
      </c>
      <c r="F181" s="5">
        <v>94534772658</v>
      </c>
      <c r="G181" s="1">
        <f t="shared" si="28"/>
        <v>95770.425500000012</v>
      </c>
      <c r="H181" s="1">
        <f t="shared" si="29"/>
        <v>2876.588803566648</v>
      </c>
      <c r="I181" s="1">
        <f t="shared" si="30"/>
        <v>101523.60310713331</v>
      </c>
      <c r="J181" s="1">
        <f t="shared" si="31"/>
        <v>90017.247892866711</v>
      </c>
      <c r="K181" s="2">
        <f t="shared" si="32"/>
        <v>3.0036295532242858E-2</v>
      </c>
      <c r="L181" s="16" t="str">
        <f t="shared" si="35"/>
        <v/>
      </c>
      <c r="M181" s="12" t="str">
        <f t="shared" si="36"/>
        <v/>
      </c>
      <c r="N181" s="13">
        <f t="shared" si="37"/>
        <v>0</v>
      </c>
      <c r="O181" s="13">
        <f t="shared" si="38"/>
        <v>0</v>
      </c>
      <c r="P181" t="str">
        <f t="shared" si="26"/>
        <v/>
      </c>
      <c r="Q181" t="str">
        <f t="shared" si="27"/>
        <v/>
      </c>
      <c r="R181" t="str">
        <f t="shared" si="33"/>
        <v/>
      </c>
      <c r="S181" s="15" t="str">
        <f t="shared" si="34"/>
        <v/>
      </c>
    </row>
    <row r="182" spans="1:19" x14ac:dyDescent="0.25">
      <c r="A182" s="3">
        <v>45633</v>
      </c>
      <c r="B182" s="4">
        <v>99916.71</v>
      </c>
      <c r="C182" s="4">
        <v>100563.38</v>
      </c>
      <c r="D182" s="4">
        <v>99030.88</v>
      </c>
      <c r="E182" s="4">
        <v>99923.34</v>
      </c>
      <c r="F182" s="5">
        <v>44177510897</v>
      </c>
      <c r="G182" s="1">
        <f t="shared" si="28"/>
        <v>96274.300000000017</v>
      </c>
      <c r="H182" s="1">
        <f t="shared" si="29"/>
        <v>2658.5395031403796</v>
      </c>
      <c r="I182" s="1">
        <f t="shared" si="30"/>
        <v>101591.37900628078</v>
      </c>
      <c r="J182" s="1">
        <f t="shared" si="31"/>
        <v>90957.220993719253</v>
      </c>
      <c r="K182" s="2">
        <f t="shared" si="32"/>
        <v>2.7614217949550181E-2</v>
      </c>
      <c r="L182" s="16" t="str">
        <f t="shared" si="35"/>
        <v/>
      </c>
      <c r="M182" s="12" t="str">
        <f t="shared" si="36"/>
        <v/>
      </c>
      <c r="N182" s="13">
        <f t="shared" si="37"/>
        <v>0</v>
      </c>
      <c r="O182" s="13">
        <f t="shared" si="38"/>
        <v>0</v>
      </c>
      <c r="P182" t="str">
        <f t="shared" si="26"/>
        <v/>
      </c>
      <c r="Q182" t="str">
        <f t="shared" si="27"/>
        <v/>
      </c>
      <c r="R182" t="str">
        <f t="shared" si="33"/>
        <v/>
      </c>
      <c r="S182" s="15" t="str">
        <f t="shared" si="34"/>
        <v/>
      </c>
    </row>
    <row r="183" spans="1:19" x14ac:dyDescent="0.25">
      <c r="A183" s="3">
        <v>45634</v>
      </c>
      <c r="B183" s="4">
        <v>99921.91</v>
      </c>
      <c r="C183" s="4">
        <v>101399.99</v>
      </c>
      <c r="D183" s="4">
        <v>98771.520000000004</v>
      </c>
      <c r="E183" s="4">
        <v>101236.02</v>
      </c>
      <c r="F183" s="5">
        <v>44125751925</v>
      </c>
      <c r="G183" s="1">
        <f t="shared" si="28"/>
        <v>96808.969000000012</v>
      </c>
      <c r="H183" s="1">
        <f t="shared" si="29"/>
        <v>2516.6616747398152</v>
      </c>
      <c r="I183" s="1">
        <f t="shared" si="30"/>
        <v>101842.29234947964</v>
      </c>
      <c r="J183" s="1">
        <f t="shared" si="31"/>
        <v>91775.645650520382</v>
      </c>
      <c r="K183" s="2">
        <f t="shared" si="32"/>
        <v>2.5996162346691398E-2</v>
      </c>
      <c r="L183" s="16" t="str">
        <f t="shared" si="35"/>
        <v/>
      </c>
      <c r="M183" s="12" t="str">
        <f t="shared" si="36"/>
        <v/>
      </c>
      <c r="N183" s="13">
        <f t="shared" si="37"/>
        <v>0</v>
      </c>
      <c r="O183" s="13">
        <f t="shared" si="38"/>
        <v>0</v>
      </c>
      <c r="P183" t="str">
        <f t="shared" si="26"/>
        <v/>
      </c>
      <c r="Q183" t="str">
        <f t="shared" si="27"/>
        <v/>
      </c>
      <c r="R183" t="str">
        <f t="shared" si="33"/>
        <v/>
      </c>
      <c r="S183" s="15" t="str">
        <f t="shared" si="34"/>
        <v/>
      </c>
    </row>
    <row r="184" spans="1:19" x14ac:dyDescent="0.25">
      <c r="A184" s="3">
        <v>45635</v>
      </c>
      <c r="B184" s="4">
        <v>101237.06</v>
      </c>
      <c r="C184" s="4">
        <v>101272.51</v>
      </c>
      <c r="D184" s="4">
        <v>94355.91</v>
      </c>
      <c r="E184" s="4">
        <v>97432.72</v>
      </c>
      <c r="F184" s="5">
        <v>110676473908</v>
      </c>
      <c r="G184" s="1">
        <f t="shared" si="28"/>
        <v>97063.415500000017</v>
      </c>
      <c r="H184" s="1">
        <f t="shared" si="29"/>
        <v>2288.3516832415576</v>
      </c>
      <c r="I184" s="1">
        <f t="shared" si="30"/>
        <v>101640.11886648313</v>
      </c>
      <c r="J184" s="1">
        <f t="shared" si="31"/>
        <v>92486.712133516907</v>
      </c>
      <c r="K184" s="2">
        <f t="shared" si="32"/>
        <v>2.3575841334797839E-2</v>
      </c>
      <c r="L184" s="16" t="str">
        <f t="shared" si="35"/>
        <v/>
      </c>
      <c r="M184" s="12" t="str">
        <f t="shared" si="36"/>
        <v/>
      </c>
      <c r="N184" s="13">
        <f t="shared" si="37"/>
        <v>0</v>
      </c>
      <c r="O184" s="13">
        <f t="shared" si="38"/>
        <v>0</v>
      </c>
      <c r="P184" t="str">
        <f t="shared" si="26"/>
        <v/>
      </c>
      <c r="Q184" t="str">
        <f t="shared" si="27"/>
        <v/>
      </c>
      <c r="R184" t="str">
        <f t="shared" si="33"/>
        <v/>
      </c>
      <c r="S184" s="15" t="str">
        <f t="shared" si="34"/>
        <v/>
      </c>
    </row>
    <row r="185" spans="1:19" x14ac:dyDescent="0.25">
      <c r="A185" s="3">
        <v>45636</v>
      </c>
      <c r="B185" s="4">
        <v>97441.23</v>
      </c>
      <c r="C185" s="4">
        <v>98270.16</v>
      </c>
      <c r="D185" s="4">
        <v>94321.26</v>
      </c>
      <c r="E185" s="4">
        <v>96675.43</v>
      </c>
      <c r="F185" s="5">
        <v>104823780634</v>
      </c>
      <c r="G185" s="1">
        <f t="shared" si="28"/>
        <v>97180.212500000009</v>
      </c>
      <c r="H185" s="1">
        <f t="shared" si="29"/>
        <v>2199.909650443507</v>
      </c>
      <c r="I185" s="1">
        <f t="shared" si="30"/>
        <v>101580.03180088702</v>
      </c>
      <c r="J185" s="1">
        <f t="shared" si="31"/>
        <v>92780.393199112994</v>
      </c>
      <c r="K185" s="2">
        <f t="shared" si="32"/>
        <v>2.2637423749649721E-2</v>
      </c>
      <c r="L185" s="16" t="str">
        <f t="shared" si="35"/>
        <v/>
      </c>
      <c r="M185" s="12" t="str">
        <f t="shared" si="36"/>
        <v/>
      </c>
      <c r="N185" s="13">
        <f t="shared" si="37"/>
        <v>0</v>
      </c>
      <c r="O185" s="13">
        <f t="shared" si="38"/>
        <v>0</v>
      </c>
      <c r="P185" t="str">
        <f t="shared" si="26"/>
        <v/>
      </c>
      <c r="Q185" t="str">
        <f t="shared" si="27"/>
        <v/>
      </c>
      <c r="R185" t="str">
        <f t="shared" si="33"/>
        <v/>
      </c>
      <c r="S185" s="15" t="str">
        <f t="shared" si="34"/>
        <v/>
      </c>
    </row>
    <row r="186" spans="1:19" x14ac:dyDescent="0.25">
      <c r="A186" s="3">
        <v>45637</v>
      </c>
      <c r="B186" s="4">
        <v>96656.06</v>
      </c>
      <c r="C186" s="4">
        <v>101913.36</v>
      </c>
      <c r="D186" s="4">
        <v>95747.23</v>
      </c>
      <c r="E186" s="4">
        <v>101173.03</v>
      </c>
      <c r="F186" s="5">
        <v>85391409936</v>
      </c>
      <c r="G186" s="1">
        <f t="shared" si="28"/>
        <v>97313.627500000002</v>
      </c>
      <c r="H186" s="1">
        <f t="shared" si="29"/>
        <v>2359.5795864180523</v>
      </c>
      <c r="I186" s="1">
        <f t="shared" si="30"/>
        <v>102032.78667283611</v>
      </c>
      <c r="J186" s="1">
        <f t="shared" si="31"/>
        <v>92594.468327163893</v>
      </c>
      <c r="K186" s="2">
        <f t="shared" si="32"/>
        <v>2.42471650377852E-2</v>
      </c>
      <c r="L186" s="16" t="str">
        <f t="shared" si="35"/>
        <v/>
      </c>
      <c r="M186" s="12" t="str">
        <f t="shared" si="36"/>
        <v/>
      </c>
      <c r="N186" s="13">
        <f t="shared" si="37"/>
        <v>0</v>
      </c>
      <c r="O186" s="13">
        <f t="shared" si="38"/>
        <v>0</v>
      </c>
      <c r="P186" t="str">
        <f t="shared" si="26"/>
        <v/>
      </c>
      <c r="Q186" t="str">
        <f t="shared" si="27"/>
        <v/>
      </c>
      <c r="R186" t="str">
        <f t="shared" si="33"/>
        <v/>
      </c>
      <c r="S186" s="15" t="str">
        <f t="shared" si="34"/>
        <v/>
      </c>
    </row>
    <row r="187" spans="1:19" x14ac:dyDescent="0.25">
      <c r="A187" s="3">
        <v>45638</v>
      </c>
      <c r="B187" s="4">
        <v>101167.8</v>
      </c>
      <c r="C187" s="4">
        <v>102524.91</v>
      </c>
      <c r="D187" s="4">
        <v>99339.95</v>
      </c>
      <c r="E187" s="4">
        <v>100043</v>
      </c>
      <c r="F187" s="5">
        <v>72073983533</v>
      </c>
      <c r="G187" s="1">
        <f t="shared" si="28"/>
        <v>97365.894500000009</v>
      </c>
      <c r="H187" s="1">
        <f t="shared" si="29"/>
        <v>2409.8872289087776</v>
      </c>
      <c r="I187" s="1">
        <f t="shared" si="30"/>
        <v>102185.66895781757</v>
      </c>
      <c r="J187" s="1">
        <f t="shared" si="31"/>
        <v>92546.120042182447</v>
      </c>
      <c r="K187" s="2">
        <f t="shared" si="32"/>
        <v>2.4750835405808112E-2</v>
      </c>
      <c r="L187" s="16" t="str">
        <f t="shared" si="35"/>
        <v/>
      </c>
      <c r="M187" s="12" t="str">
        <f t="shared" si="36"/>
        <v/>
      </c>
      <c r="N187" s="13">
        <f t="shared" si="37"/>
        <v>0</v>
      </c>
      <c r="O187" s="13">
        <f t="shared" si="38"/>
        <v>0</v>
      </c>
      <c r="P187" t="str">
        <f t="shared" si="26"/>
        <v/>
      </c>
      <c r="Q187" t="str">
        <f t="shared" si="27"/>
        <v/>
      </c>
      <c r="R187" t="str">
        <f t="shared" si="33"/>
        <v/>
      </c>
      <c r="S187" s="15" t="str">
        <f t="shared" si="34"/>
        <v/>
      </c>
    </row>
    <row r="188" spans="1:19" x14ac:dyDescent="0.25">
      <c r="A188" s="3">
        <v>45639</v>
      </c>
      <c r="B188" s="4">
        <v>100046.65</v>
      </c>
      <c r="C188" s="4">
        <v>101888.8</v>
      </c>
      <c r="D188" s="4">
        <v>99233.279999999999</v>
      </c>
      <c r="E188" s="4">
        <v>101459.26</v>
      </c>
      <c r="F188" s="5">
        <v>56894751583</v>
      </c>
      <c r="G188" s="1">
        <f t="shared" si="28"/>
        <v>97549.993500000011</v>
      </c>
      <c r="H188" s="1">
        <f t="shared" si="29"/>
        <v>2577.7604204144959</v>
      </c>
      <c r="I188" s="1">
        <f t="shared" si="30"/>
        <v>102705.514340829</v>
      </c>
      <c r="J188" s="1">
        <f t="shared" si="31"/>
        <v>92394.47265917102</v>
      </c>
      <c r="K188" s="2">
        <f t="shared" si="32"/>
        <v>2.6425018884439964E-2</v>
      </c>
      <c r="L188" s="16" t="str">
        <f t="shared" si="35"/>
        <v/>
      </c>
      <c r="M188" s="12" t="str">
        <f t="shared" si="36"/>
        <v/>
      </c>
      <c r="N188" s="13">
        <f t="shared" si="37"/>
        <v>0</v>
      </c>
      <c r="O188" s="13">
        <f t="shared" si="38"/>
        <v>0</v>
      </c>
      <c r="P188" t="str">
        <f t="shared" si="26"/>
        <v/>
      </c>
      <c r="Q188" t="str">
        <f t="shared" si="27"/>
        <v/>
      </c>
      <c r="R188" t="str">
        <f t="shared" si="33"/>
        <v/>
      </c>
      <c r="S188" s="15" t="str">
        <f t="shared" si="34"/>
        <v/>
      </c>
    </row>
    <row r="189" spans="1:19" x14ac:dyDescent="0.25">
      <c r="A189" s="3">
        <v>45640</v>
      </c>
      <c r="B189" s="4">
        <v>101451.44</v>
      </c>
      <c r="C189" s="4">
        <v>102618.88</v>
      </c>
      <c r="D189" s="4">
        <v>100634.05</v>
      </c>
      <c r="E189" s="4">
        <v>101372.97</v>
      </c>
      <c r="F189" s="5">
        <v>40422968793</v>
      </c>
      <c r="G189" s="1">
        <f t="shared" si="28"/>
        <v>97717.951000000015</v>
      </c>
      <c r="H189" s="1">
        <f t="shared" si="29"/>
        <v>2715.3360437316805</v>
      </c>
      <c r="I189" s="1">
        <f t="shared" si="30"/>
        <v>103148.62308746338</v>
      </c>
      <c r="J189" s="1">
        <f t="shared" si="31"/>
        <v>92287.278912536654</v>
      </c>
      <c r="K189" s="2">
        <f t="shared" si="32"/>
        <v>2.7787484448294257E-2</v>
      </c>
      <c r="L189" s="16" t="str">
        <f t="shared" si="35"/>
        <v/>
      </c>
      <c r="M189" s="12" t="str">
        <f t="shared" si="36"/>
        <v/>
      </c>
      <c r="N189" s="13">
        <f t="shared" si="37"/>
        <v>0</v>
      </c>
      <c r="O189" s="13">
        <f t="shared" si="38"/>
        <v>0</v>
      </c>
      <c r="P189" t="str">
        <f t="shared" si="26"/>
        <v/>
      </c>
      <c r="Q189" t="str">
        <f t="shared" si="27"/>
        <v/>
      </c>
      <c r="R189" t="str">
        <f t="shared" si="33"/>
        <v/>
      </c>
      <c r="S189" s="15" t="str">
        <f t="shared" si="34"/>
        <v/>
      </c>
    </row>
    <row r="190" spans="1:19" x14ac:dyDescent="0.25">
      <c r="A190" s="3">
        <v>45641</v>
      </c>
      <c r="B190" s="4">
        <v>101373.53</v>
      </c>
      <c r="C190" s="4">
        <v>105047.54</v>
      </c>
      <c r="D190" s="4">
        <v>101227.03</v>
      </c>
      <c r="E190" s="4">
        <v>104298.7</v>
      </c>
      <c r="F190" s="5">
        <v>51145914137</v>
      </c>
      <c r="G190" s="1">
        <f t="shared" si="28"/>
        <v>98277.771000000008</v>
      </c>
      <c r="H190" s="1">
        <f t="shared" si="29"/>
        <v>2863.7663953591627</v>
      </c>
      <c r="I190" s="1">
        <f t="shared" si="30"/>
        <v>104005.30379071833</v>
      </c>
      <c r="J190" s="1">
        <f t="shared" si="31"/>
        <v>92550.238209281684</v>
      </c>
      <c r="K190" s="2">
        <f t="shared" si="32"/>
        <v>2.9139513098635116E-2</v>
      </c>
      <c r="L190" s="16" t="str">
        <f t="shared" si="35"/>
        <v/>
      </c>
      <c r="M190" s="12" t="str">
        <f t="shared" si="36"/>
        <v/>
      </c>
      <c r="N190" s="13">
        <f t="shared" si="37"/>
        <v>0</v>
      </c>
      <c r="O190" s="13">
        <f t="shared" si="38"/>
        <v>0</v>
      </c>
      <c r="P190" t="str">
        <f t="shared" si="26"/>
        <v/>
      </c>
      <c r="Q190" t="str">
        <f t="shared" si="27"/>
        <v/>
      </c>
      <c r="R190" t="str">
        <f t="shared" si="33"/>
        <v/>
      </c>
      <c r="S190" s="15" t="str">
        <f t="shared" si="34"/>
        <v/>
      </c>
    </row>
    <row r="191" spans="1:19" x14ac:dyDescent="0.25">
      <c r="A191" s="3">
        <v>45642</v>
      </c>
      <c r="B191" s="4">
        <v>104293.58</v>
      </c>
      <c r="C191" s="4">
        <v>107780.58</v>
      </c>
      <c r="D191" s="4">
        <v>103322.98</v>
      </c>
      <c r="E191" s="4">
        <v>106029.72</v>
      </c>
      <c r="F191" s="5">
        <v>91020417816</v>
      </c>
      <c r="G191" s="1">
        <f t="shared" si="28"/>
        <v>98979.991000000009</v>
      </c>
      <c r="H191" s="1">
        <f t="shared" si="29"/>
        <v>2959.8854575969117</v>
      </c>
      <c r="I191" s="1">
        <f t="shared" si="30"/>
        <v>104899.76191519383</v>
      </c>
      <c r="J191" s="1">
        <f t="shared" si="31"/>
        <v>93060.220084806191</v>
      </c>
      <c r="K191" s="2">
        <f t="shared" si="32"/>
        <v>2.9903876810788065E-2</v>
      </c>
      <c r="L191" s="16" t="str">
        <f t="shared" si="35"/>
        <v/>
      </c>
      <c r="M191" s="12" t="str">
        <f t="shared" si="36"/>
        <v/>
      </c>
      <c r="N191" s="13">
        <f t="shared" si="37"/>
        <v>0</v>
      </c>
      <c r="O191" s="13">
        <f t="shared" si="38"/>
        <v>0</v>
      </c>
      <c r="P191" t="str">
        <f t="shared" si="26"/>
        <v/>
      </c>
      <c r="Q191" t="str">
        <f t="shared" si="27"/>
        <v/>
      </c>
      <c r="R191" t="str">
        <f t="shared" si="33"/>
        <v/>
      </c>
      <c r="S191" s="15" t="str">
        <f t="shared" si="34"/>
        <v/>
      </c>
    </row>
    <row r="192" spans="1:19" x14ac:dyDescent="0.25">
      <c r="A192" s="3">
        <v>45643</v>
      </c>
      <c r="B192" s="4">
        <v>106030.69</v>
      </c>
      <c r="C192" s="4">
        <v>108268.45</v>
      </c>
      <c r="D192" s="4">
        <v>105291.73</v>
      </c>
      <c r="E192" s="4">
        <v>106140.6</v>
      </c>
      <c r="F192" s="5">
        <v>68589364868</v>
      </c>
      <c r="G192" s="1">
        <f t="shared" si="28"/>
        <v>99488.89449999998</v>
      </c>
      <c r="H192" s="1">
        <f t="shared" si="29"/>
        <v>3272.2687400728005</v>
      </c>
      <c r="I192" s="1">
        <f t="shared" si="30"/>
        <v>106033.43198014559</v>
      </c>
      <c r="J192" s="1">
        <f t="shared" si="31"/>
        <v>92944.357019854375</v>
      </c>
      <c r="K192" s="2">
        <f t="shared" si="32"/>
        <v>3.2890794058152907E-2</v>
      </c>
      <c r="L192" s="16" t="str">
        <f t="shared" si="35"/>
        <v/>
      </c>
      <c r="M192" s="12" t="str">
        <f t="shared" si="36"/>
        <v/>
      </c>
      <c r="N192" s="13">
        <f t="shared" si="37"/>
        <v>0</v>
      </c>
      <c r="O192" s="13">
        <f t="shared" si="38"/>
        <v>0</v>
      </c>
      <c r="P192" t="str">
        <f t="shared" si="26"/>
        <v/>
      </c>
      <c r="Q192" t="str">
        <f t="shared" si="27"/>
        <v/>
      </c>
      <c r="R192" t="str">
        <f t="shared" si="33"/>
        <v/>
      </c>
      <c r="S192" s="15" t="str">
        <f t="shared" si="34"/>
        <v/>
      </c>
    </row>
    <row r="193" spans="1:19" x14ac:dyDescent="0.25">
      <c r="A193" s="3">
        <v>45644</v>
      </c>
      <c r="B193" s="4">
        <v>106147.3</v>
      </c>
      <c r="C193" s="4">
        <v>106470.61</v>
      </c>
      <c r="D193" s="4">
        <v>100041.54</v>
      </c>
      <c r="E193" s="4">
        <v>100041.54</v>
      </c>
      <c r="F193" s="5">
        <v>93865656139</v>
      </c>
      <c r="G193" s="1">
        <f t="shared" si="28"/>
        <v>99708.347999999998</v>
      </c>
      <c r="H193" s="1">
        <f t="shared" si="29"/>
        <v>3146.1854829478157</v>
      </c>
      <c r="I193" s="1">
        <f t="shared" si="30"/>
        <v>106000.71896589563</v>
      </c>
      <c r="J193" s="1">
        <f t="shared" si="31"/>
        <v>93415.977034104362</v>
      </c>
      <c r="K193" s="2">
        <f t="shared" si="32"/>
        <v>3.1553882358454237E-2</v>
      </c>
      <c r="L193" s="16" t="str">
        <f t="shared" si="35"/>
        <v/>
      </c>
      <c r="M193" s="12" t="str">
        <f t="shared" si="36"/>
        <v/>
      </c>
      <c r="N193" s="13">
        <f t="shared" si="37"/>
        <v>0</v>
      </c>
      <c r="O193" s="13">
        <f t="shared" si="38"/>
        <v>0</v>
      </c>
      <c r="P193" t="str">
        <f t="shared" si="26"/>
        <v/>
      </c>
      <c r="Q193" t="str">
        <f t="shared" si="27"/>
        <v/>
      </c>
      <c r="R193" t="str">
        <f t="shared" si="33"/>
        <v/>
      </c>
      <c r="S193" s="15" t="str">
        <f t="shared" si="34"/>
        <v/>
      </c>
    </row>
    <row r="194" spans="1:19" x14ac:dyDescent="0.25">
      <c r="A194" s="3">
        <v>45645</v>
      </c>
      <c r="B194" s="4">
        <v>100070.69</v>
      </c>
      <c r="C194" s="4">
        <v>102748.15</v>
      </c>
      <c r="D194" s="4">
        <v>95587.68</v>
      </c>
      <c r="E194" s="4">
        <v>97490.95</v>
      </c>
      <c r="F194" s="5">
        <v>97221662392</v>
      </c>
      <c r="G194" s="1">
        <f t="shared" si="28"/>
        <v>99709.819500000012</v>
      </c>
      <c r="H194" s="1">
        <f t="shared" si="29"/>
        <v>3145.0860024363069</v>
      </c>
      <c r="I194" s="1">
        <f t="shared" si="30"/>
        <v>105999.99150487263</v>
      </c>
      <c r="J194" s="1">
        <f t="shared" si="31"/>
        <v>93419.647495127399</v>
      </c>
      <c r="K194" s="2">
        <f t="shared" si="32"/>
        <v>3.1542389889055077E-2</v>
      </c>
      <c r="L194" s="16" t="str">
        <f t="shared" si="35"/>
        <v/>
      </c>
      <c r="M194" s="12" t="str">
        <f t="shared" si="36"/>
        <v/>
      </c>
      <c r="N194" s="13">
        <f t="shared" si="37"/>
        <v>0</v>
      </c>
      <c r="O194" s="13">
        <f t="shared" si="38"/>
        <v>0</v>
      </c>
      <c r="P194" t="str">
        <f t="shared" si="26"/>
        <v/>
      </c>
      <c r="Q194" t="str">
        <f t="shared" si="27"/>
        <v/>
      </c>
      <c r="R194" t="str">
        <f t="shared" si="33"/>
        <v/>
      </c>
      <c r="S194" s="15" t="str">
        <f t="shared" si="34"/>
        <v/>
      </c>
    </row>
    <row r="195" spans="1:19" x14ac:dyDescent="0.25">
      <c r="A195" s="3">
        <v>45646</v>
      </c>
      <c r="B195" s="4">
        <v>97484.7</v>
      </c>
      <c r="C195" s="4">
        <v>98098.91</v>
      </c>
      <c r="D195" s="4">
        <v>92175.18</v>
      </c>
      <c r="E195" s="4">
        <v>97755.93</v>
      </c>
      <c r="F195" s="5">
        <v>105634083408</v>
      </c>
      <c r="G195" s="1">
        <f t="shared" si="28"/>
        <v>99775.163499999995</v>
      </c>
      <c r="H195" s="1">
        <f t="shared" si="29"/>
        <v>3086.8091425754055</v>
      </c>
      <c r="I195" s="1">
        <f t="shared" si="30"/>
        <v>105948.7817851508</v>
      </c>
      <c r="J195" s="1">
        <f t="shared" si="31"/>
        <v>93601.54521484919</v>
      </c>
      <c r="K195" s="2">
        <f t="shared" si="32"/>
        <v>3.0937650556447403E-2</v>
      </c>
      <c r="L195" s="16" t="str">
        <f t="shared" si="35"/>
        <v/>
      </c>
      <c r="M195" s="12" t="str">
        <f t="shared" si="36"/>
        <v/>
      </c>
      <c r="N195" s="13">
        <f t="shared" si="37"/>
        <v>0</v>
      </c>
      <c r="O195" s="13">
        <f t="shared" si="38"/>
        <v>0</v>
      </c>
      <c r="P195" t="str">
        <f t="shared" si="26"/>
        <v/>
      </c>
      <c r="Q195" t="str">
        <f t="shared" si="27"/>
        <v/>
      </c>
      <c r="R195" t="str">
        <f t="shared" si="33"/>
        <v/>
      </c>
      <c r="S195" s="15" t="str">
        <f t="shared" si="34"/>
        <v/>
      </c>
    </row>
    <row r="196" spans="1:19" x14ac:dyDescent="0.25">
      <c r="A196" s="3">
        <v>45647</v>
      </c>
      <c r="B196" s="4">
        <v>97756.2</v>
      </c>
      <c r="C196" s="4">
        <v>99507.1</v>
      </c>
      <c r="D196" s="4">
        <v>96426.52</v>
      </c>
      <c r="E196" s="4">
        <v>97224.73</v>
      </c>
      <c r="F196" s="5">
        <v>51765334294</v>
      </c>
      <c r="G196" s="1">
        <f t="shared" si="28"/>
        <v>99772.410499999998</v>
      </c>
      <c r="H196" s="1">
        <f t="shared" si="29"/>
        <v>3089.1754437602467</v>
      </c>
      <c r="I196" s="1">
        <f t="shared" si="30"/>
        <v>105950.7613875205</v>
      </c>
      <c r="J196" s="1">
        <f t="shared" si="31"/>
        <v>93594.059612479497</v>
      </c>
      <c r="K196" s="2">
        <f t="shared" si="32"/>
        <v>3.0962221202025051E-2</v>
      </c>
      <c r="L196" s="16" t="str">
        <f t="shared" si="35"/>
        <v/>
      </c>
      <c r="M196" s="12" t="str">
        <f t="shared" si="36"/>
        <v/>
      </c>
      <c r="N196" s="13">
        <f t="shared" si="37"/>
        <v>0</v>
      </c>
      <c r="O196" s="13">
        <f t="shared" si="38"/>
        <v>0</v>
      </c>
      <c r="P196" t="str">
        <f t="shared" si="26"/>
        <v/>
      </c>
      <c r="Q196" t="str">
        <f t="shared" si="27"/>
        <v/>
      </c>
      <c r="R196" t="str">
        <f t="shared" si="33"/>
        <v/>
      </c>
      <c r="S196" s="15" t="str">
        <f t="shared" si="34"/>
        <v/>
      </c>
    </row>
    <row r="197" spans="1:19" x14ac:dyDescent="0.25">
      <c r="A197" s="3">
        <v>45648</v>
      </c>
      <c r="B197" s="4">
        <v>97218.32</v>
      </c>
      <c r="C197" s="4">
        <v>97360.27</v>
      </c>
      <c r="D197" s="4">
        <v>94202.19</v>
      </c>
      <c r="E197" s="4">
        <v>95104.94</v>
      </c>
      <c r="F197" s="5">
        <v>43147981314</v>
      </c>
      <c r="G197" s="1">
        <f t="shared" si="28"/>
        <v>99734.392499999987</v>
      </c>
      <c r="H197" s="1">
        <f t="shared" si="29"/>
        <v>3143.9830132708307</v>
      </c>
      <c r="I197" s="1">
        <f t="shared" si="30"/>
        <v>106022.35852654165</v>
      </c>
      <c r="J197" s="1">
        <f t="shared" si="31"/>
        <v>93446.426473458327</v>
      </c>
      <c r="K197" s="2">
        <f t="shared" si="32"/>
        <v>3.1523559069864801E-2</v>
      </c>
      <c r="L197" s="16" t="str">
        <f t="shared" si="35"/>
        <v/>
      </c>
      <c r="M197" s="12" t="str">
        <f t="shared" si="36"/>
        <v/>
      </c>
      <c r="N197" s="13">
        <f t="shared" si="37"/>
        <v>0</v>
      </c>
      <c r="O197" s="13">
        <f t="shared" si="38"/>
        <v>0</v>
      </c>
      <c r="P197" t="str">
        <f t="shared" si="26"/>
        <v/>
      </c>
      <c r="Q197" t="str">
        <f t="shared" si="27"/>
        <v/>
      </c>
      <c r="R197" t="str">
        <f t="shared" si="33"/>
        <v/>
      </c>
      <c r="S197" s="15" t="str">
        <f t="shared" si="34"/>
        <v/>
      </c>
    </row>
    <row r="198" spans="1:19" x14ac:dyDescent="0.25">
      <c r="A198" s="3">
        <v>45649</v>
      </c>
      <c r="B198" s="4">
        <v>95099.39</v>
      </c>
      <c r="C198" s="4">
        <v>96416.21</v>
      </c>
      <c r="D198" s="4">
        <v>92403.13</v>
      </c>
      <c r="E198" s="4">
        <v>94686.24</v>
      </c>
      <c r="F198" s="5">
        <v>65239002919</v>
      </c>
      <c r="G198" s="1">
        <f t="shared" si="28"/>
        <v>99668.5965</v>
      </c>
      <c r="H198" s="1">
        <f t="shared" si="29"/>
        <v>3238.5478919762713</v>
      </c>
      <c r="I198" s="1">
        <f t="shared" si="30"/>
        <v>106145.69228395254</v>
      </c>
      <c r="J198" s="1">
        <f t="shared" si="31"/>
        <v>93191.500716047463</v>
      </c>
      <c r="K198" s="2">
        <f t="shared" si="32"/>
        <v>3.2493162397207745E-2</v>
      </c>
      <c r="L198" s="16" t="str">
        <f t="shared" si="35"/>
        <v/>
      </c>
      <c r="M198" s="12" t="str">
        <f t="shared" si="36"/>
        <v/>
      </c>
      <c r="N198" s="13">
        <f t="shared" si="37"/>
        <v>0</v>
      </c>
      <c r="O198" s="13">
        <f t="shared" si="38"/>
        <v>0</v>
      </c>
      <c r="P198" t="str">
        <f t="shared" si="26"/>
        <v/>
      </c>
      <c r="Q198" t="str">
        <f t="shared" si="27"/>
        <v/>
      </c>
      <c r="R198" t="str">
        <f t="shared" si="33"/>
        <v/>
      </c>
      <c r="S198" s="15" t="str">
        <f t="shared" si="34"/>
        <v/>
      </c>
    </row>
    <row r="199" spans="1:19" x14ac:dyDescent="0.25">
      <c r="A199" s="3">
        <v>45650</v>
      </c>
      <c r="B199" s="4">
        <v>94684.34</v>
      </c>
      <c r="C199" s="4">
        <v>99404.06</v>
      </c>
      <c r="D199" s="4">
        <v>93448.02</v>
      </c>
      <c r="E199" s="4">
        <v>98676.09</v>
      </c>
      <c r="F199" s="5">
        <v>47114953674</v>
      </c>
      <c r="G199" s="1">
        <f t="shared" si="28"/>
        <v>99663.974499999997</v>
      </c>
      <c r="H199" s="1">
        <f t="shared" si="29"/>
        <v>3239.9657138723182</v>
      </c>
      <c r="I199" s="1">
        <f t="shared" si="30"/>
        <v>106143.90592774464</v>
      </c>
      <c r="J199" s="1">
        <f t="shared" si="31"/>
        <v>93184.043072255357</v>
      </c>
      <c r="K199" s="2">
        <f t="shared" si="32"/>
        <v>3.2508895316755791E-2</v>
      </c>
      <c r="L199" s="16" t="str">
        <f t="shared" si="35"/>
        <v/>
      </c>
      <c r="M199" s="12" t="str">
        <f t="shared" si="36"/>
        <v/>
      </c>
      <c r="N199" s="13">
        <f t="shared" si="37"/>
        <v>0</v>
      </c>
      <c r="O199" s="13">
        <f t="shared" si="38"/>
        <v>0</v>
      </c>
      <c r="P199" t="str">
        <f t="shared" si="26"/>
        <v/>
      </c>
      <c r="Q199" t="str">
        <f t="shared" si="27"/>
        <v/>
      </c>
      <c r="R199" t="str">
        <f t="shared" si="33"/>
        <v/>
      </c>
      <c r="S199" s="15" t="str">
        <f t="shared" si="34"/>
        <v/>
      </c>
    </row>
    <row r="200" spans="1:19" x14ac:dyDescent="0.25">
      <c r="A200" s="3">
        <v>45651</v>
      </c>
      <c r="B200" s="4">
        <v>98675.91</v>
      </c>
      <c r="C200" s="4">
        <v>99478.75</v>
      </c>
      <c r="D200" s="4">
        <v>97593.47</v>
      </c>
      <c r="E200" s="4">
        <v>99299.199999999997</v>
      </c>
      <c r="F200" s="5">
        <v>33700394629</v>
      </c>
      <c r="G200" s="1">
        <f t="shared" si="28"/>
        <v>99799.255999999994</v>
      </c>
      <c r="H200" s="1">
        <f t="shared" si="29"/>
        <v>3160.5282176084038</v>
      </c>
      <c r="I200" s="1">
        <f t="shared" si="30"/>
        <v>106120.31243521679</v>
      </c>
      <c r="J200" s="1">
        <f t="shared" si="31"/>
        <v>93478.199564783194</v>
      </c>
      <c r="K200" s="2">
        <f t="shared" si="32"/>
        <v>3.166885550337574E-2</v>
      </c>
      <c r="L200" s="16" t="str">
        <f t="shared" si="35"/>
        <v/>
      </c>
      <c r="M200" s="12" t="str">
        <f t="shared" si="36"/>
        <v/>
      </c>
      <c r="N200" s="13">
        <f t="shared" si="37"/>
        <v>0</v>
      </c>
      <c r="O200" s="13">
        <f t="shared" si="38"/>
        <v>0</v>
      </c>
      <c r="P200" t="str">
        <f t="shared" si="26"/>
        <v/>
      </c>
      <c r="Q200" t="str">
        <f t="shared" si="27"/>
        <v/>
      </c>
      <c r="R200" t="str">
        <f t="shared" si="33"/>
        <v/>
      </c>
      <c r="S200" s="15" t="str">
        <f t="shared" si="34"/>
        <v/>
      </c>
    </row>
    <row r="201" spans="1:19" x14ac:dyDescent="0.25">
      <c r="A201" s="3">
        <v>45652</v>
      </c>
      <c r="B201" s="4">
        <v>99297.7</v>
      </c>
      <c r="C201" s="4">
        <v>99884.57</v>
      </c>
      <c r="D201" s="4">
        <v>95137.88</v>
      </c>
      <c r="E201" s="4">
        <v>95795.520000000004</v>
      </c>
      <c r="F201" s="5">
        <v>47054980873</v>
      </c>
      <c r="G201" s="1">
        <f t="shared" si="28"/>
        <v>99592.996499999979</v>
      </c>
      <c r="H201" s="1">
        <f t="shared" si="29"/>
        <v>3284.365875897628</v>
      </c>
      <c r="I201" s="1">
        <f t="shared" si="30"/>
        <v>106161.72825179524</v>
      </c>
      <c r="J201" s="1">
        <f t="shared" si="31"/>
        <v>93024.264748204718</v>
      </c>
      <c r="K201" s="2">
        <f t="shared" si="32"/>
        <v>3.2977879884331311E-2</v>
      </c>
      <c r="L201" s="16" t="str">
        <f t="shared" si="35"/>
        <v/>
      </c>
      <c r="M201" s="12" t="str">
        <f t="shared" si="36"/>
        <v/>
      </c>
      <c r="N201" s="13">
        <f t="shared" si="37"/>
        <v>0</v>
      </c>
      <c r="O201" s="13">
        <f t="shared" si="38"/>
        <v>0</v>
      </c>
      <c r="P201" t="str">
        <f t="shared" si="26"/>
        <v/>
      </c>
      <c r="Q201" t="str">
        <f t="shared" si="27"/>
        <v/>
      </c>
      <c r="R201" t="str">
        <f t="shared" si="33"/>
        <v/>
      </c>
      <c r="S201" s="15" t="str">
        <f t="shared" si="34"/>
        <v/>
      </c>
    </row>
    <row r="202" spans="1:19" x14ac:dyDescent="0.25">
      <c r="A202" s="3">
        <v>45653</v>
      </c>
      <c r="B202" s="4">
        <v>95704.98</v>
      </c>
      <c r="C202" s="4">
        <v>97294.84</v>
      </c>
      <c r="D202" s="4">
        <v>93310.74</v>
      </c>
      <c r="E202" s="4">
        <v>94164.86</v>
      </c>
      <c r="F202" s="5">
        <v>52419934565</v>
      </c>
      <c r="G202" s="1">
        <f t="shared" si="28"/>
        <v>99305.07249999998</v>
      </c>
      <c r="H202" s="1">
        <f t="shared" si="29"/>
        <v>3499.2605186297278</v>
      </c>
      <c r="I202" s="1">
        <f t="shared" si="30"/>
        <v>106303.59353725944</v>
      </c>
      <c r="J202" s="1">
        <f t="shared" si="31"/>
        <v>92306.551462740521</v>
      </c>
      <c r="K202" s="2">
        <f t="shared" si="32"/>
        <v>3.5237480125999893E-2</v>
      </c>
      <c r="L202" s="16" t="str">
        <f t="shared" si="35"/>
        <v/>
      </c>
      <c r="M202" s="12" t="str">
        <f t="shared" si="36"/>
        <v/>
      </c>
      <c r="N202" s="13">
        <f t="shared" si="37"/>
        <v>0</v>
      </c>
      <c r="O202" s="13">
        <f t="shared" si="38"/>
        <v>0</v>
      </c>
      <c r="P202" t="str">
        <f t="shared" si="26"/>
        <v/>
      </c>
      <c r="Q202" t="str">
        <f t="shared" si="27"/>
        <v/>
      </c>
      <c r="R202" t="str">
        <f t="shared" si="33"/>
        <v/>
      </c>
      <c r="S202" s="15" t="str">
        <f t="shared" si="34"/>
        <v/>
      </c>
    </row>
    <row r="203" spans="1:19" x14ac:dyDescent="0.25">
      <c r="A203" s="3">
        <v>45654</v>
      </c>
      <c r="B203" s="4">
        <v>94160.19</v>
      </c>
      <c r="C203" s="4">
        <v>95525.9</v>
      </c>
      <c r="D203" s="4">
        <v>94014.29</v>
      </c>
      <c r="E203" s="4">
        <v>95163.93</v>
      </c>
      <c r="F203" s="5">
        <v>24107436185</v>
      </c>
      <c r="G203" s="1">
        <f t="shared" si="28"/>
        <v>99001.467999999993</v>
      </c>
      <c r="H203" s="1">
        <f t="shared" si="29"/>
        <v>3585.2669905477869</v>
      </c>
      <c r="I203" s="1">
        <f t="shared" si="30"/>
        <v>106172.00198109557</v>
      </c>
      <c r="J203" s="1">
        <f t="shared" si="31"/>
        <v>91830.934018904416</v>
      </c>
      <c r="K203" s="2">
        <f t="shared" si="32"/>
        <v>3.6214281090738848E-2</v>
      </c>
      <c r="L203" s="16" t="str">
        <f t="shared" si="35"/>
        <v/>
      </c>
      <c r="M203" s="12" t="str">
        <f t="shared" si="36"/>
        <v/>
      </c>
      <c r="N203" s="13">
        <f t="shared" si="37"/>
        <v>0</v>
      </c>
      <c r="O203" s="13">
        <f t="shared" si="38"/>
        <v>0</v>
      </c>
      <c r="P203" t="str">
        <f t="shared" si="26"/>
        <v/>
      </c>
      <c r="Q203" t="str">
        <f t="shared" si="27"/>
        <v/>
      </c>
      <c r="R203" t="str">
        <f t="shared" si="33"/>
        <v/>
      </c>
      <c r="S203" s="15" t="str">
        <f t="shared" si="34"/>
        <v/>
      </c>
    </row>
    <row r="204" spans="1:19" x14ac:dyDescent="0.25">
      <c r="A204" s="3">
        <v>45655</v>
      </c>
      <c r="B204" s="4">
        <v>95174.05</v>
      </c>
      <c r="C204" s="4">
        <v>95174.88</v>
      </c>
      <c r="D204" s="4">
        <v>92881.79</v>
      </c>
      <c r="E204" s="4">
        <v>93530.23</v>
      </c>
      <c r="F204" s="5">
        <v>29635885267</v>
      </c>
      <c r="G204" s="1">
        <f t="shared" si="28"/>
        <v>98806.343499999988</v>
      </c>
      <c r="H204" s="1">
        <f t="shared" si="29"/>
        <v>3776.2460615624686</v>
      </c>
      <c r="I204" s="1">
        <f t="shared" si="30"/>
        <v>106358.83562312492</v>
      </c>
      <c r="J204" s="1">
        <f t="shared" si="31"/>
        <v>91253.851376875056</v>
      </c>
      <c r="K204" s="2">
        <f t="shared" si="32"/>
        <v>3.8218660136557621E-2</v>
      </c>
      <c r="L204" s="16" t="str">
        <f t="shared" si="35"/>
        <v/>
      </c>
      <c r="M204" s="12" t="str">
        <f t="shared" si="36"/>
        <v/>
      </c>
      <c r="N204" s="13">
        <f t="shared" si="37"/>
        <v>0</v>
      </c>
      <c r="O204" s="13">
        <f t="shared" si="38"/>
        <v>0</v>
      </c>
      <c r="P204" t="str">
        <f t="shared" si="26"/>
        <v/>
      </c>
      <c r="Q204" t="str">
        <f t="shared" si="27"/>
        <v/>
      </c>
      <c r="R204" t="str">
        <f t="shared" si="33"/>
        <v/>
      </c>
      <c r="S204" s="15" t="str">
        <f t="shared" si="34"/>
        <v/>
      </c>
    </row>
    <row r="205" spans="1:19" x14ac:dyDescent="0.25">
      <c r="A205" s="3">
        <v>45656</v>
      </c>
      <c r="B205" s="4">
        <v>93527.2</v>
      </c>
      <c r="C205" s="4">
        <v>94903.32</v>
      </c>
      <c r="D205" s="4">
        <v>91317.13</v>
      </c>
      <c r="E205" s="4">
        <v>92643.21</v>
      </c>
      <c r="F205" s="5">
        <v>56188003691</v>
      </c>
      <c r="G205" s="1">
        <f t="shared" si="28"/>
        <v>98604.732499999998</v>
      </c>
      <c r="H205" s="1">
        <f t="shared" si="29"/>
        <v>3997.1775194621296</v>
      </c>
      <c r="I205" s="1">
        <f t="shared" si="30"/>
        <v>106599.08753892426</v>
      </c>
      <c r="J205" s="1">
        <f t="shared" si="31"/>
        <v>90610.377461075739</v>
      </c>
      <c r="K205" s="2">
        <f t="shared" si="32"/>
        <v>4.0537380084288852E-2</v>
      </c>
      <c r="L205" s="16" t="str">
        <f t="shared" si="35"/>
        <v/>
      </c>
      <c r="M205" s="12" t="str">
        <f t="shared" si="36"/>
        <v/>
      </c>
      <c r="N205" s="13">
        <f t="shared" si="37"/>
        <v>0</v>
      </c>
      <c r="O205" s="13">
        <f t="shared" si="38"/>
        <v>0</v>
      </c>
      <c r="P205" t="str">
        <f t="shared" si="26"/>
        <v/>
      </c>
      <c r="Q205" t="str">
        <f t="shared" si="27"/>
        <v/>
      </c>
      <c r="R205" t="str">
        <f t="shared" si="33"/>
        <v/>
      </c>
      <c r="S205" s="15" t="str">
        <f t="shared" si="34"/>
        <v/>
      </c>
    </row>
    <row r="206" spans="1:19" x14ac:dyDescent="0.25">
      <c r="A206" s="3">
        <v>45657</v>
      </c>
      <c r="B206" s="4">
        <v>92643.25</v>
      </c>
      <c r="C206" s="4">
        <v>96090.6</v>
      </c>
      <c r="D206" s="4">
        <v>91914.03</v>
      </c>
      <c r="E206" s="4">
        <v>93429.2</v>
      </c>
      <c r="F206" s="5">
        <v>43625106843</v>
      </c>
      <c r="G206" s="1">
        <f t="shared" si="28"/>
        <v>98217.540999999997</v>
      </c>
      <c r="H206" s="1">
        <f t="shared" si="29"/>
        <v>4108.801680707943</v>
      </c>
      <c r="I206" s="1">
        <f t="shared" si="30"/>
        <v>106435.14436141588</v>
      </c>
      <c r="J206" s="1">
        <f t="shared" si="31"/>
        <v>89999.937638584117</v>
      </c>
      <c r="K206" s="2">
        <f t="shared" si="32"/>
        <v>4.1833685092034049E-2</v>
      </c>
      <c r="L206" s="16" t="str">
        <f t="shared" si="35"/>
        <v/>
      </c>
      <c r="M206" s="12" t="str">
        <f t="shared" si="36"/>
        <v/>
      </c>
      <c r="N206" s="13">
        <f t="shared" si="37"/>
        <v>0</v>
      </c>
      <c r="O206" s="13">
        <f t="shared" si="38"/>
        <v>0</v>
      </c>
      <c r="P206" t="str">
        <f t="shared" si="26"/>
        <v/>
      </c>
      <c r="Q206" t="str">
        <f t="shared" si="27"/>
        <v/>
      </c>
      <c r="R206" t="str">
        <f t="shared" si="33"/>
        <v/>
      </c>
      <c r="S206" s="15" t="str">
        <f t="shared" si="34"/>
        <v/>
      </c>
    </row>
    <row r="207" spans="1:19" x14ac:dyDescent="0.25">
      <c r="A207" s="3">
        <v>45658</v>
      </c>
      <c r="B207" s="4">
        <v>93425.1</v>
      </c>
      <c r="C207" s="4">
        <v>94929.87</v>
      </c>
      <c r="D207" s="4">
        <v>92788.13</v>
      </c>
      <c r="E207" s="4">
        <v>94419.76</v>
      </c>
      <c r="F207" s="5">
        <v>24519888919</v>
      </c>
      <c r="G207" s="1">
        <f t="shared" si="28"/>
        <v>97936.378999999986</v>
      </c>
      <c r="H207" s="1">
        <f t="shared" si="29"/>
        <v>4169.2645592464405</v>
      </c>
      <c r="I207" s="1">
        <f t="shared" si="30"/>
        <v>106274.90811849287</v>
      </c>
      <c r="J207" s="1">
        <f t="shared" si="31"/>
        <v>89597.849881507107</v>
      </c>
      <c r="K207" s="2">
        <f t="shared" si="32"/>
        <v>4.2571152842463586E-2</v>
      </c>
      <c r="L207" s="16" t="str">
        <f t="shared" si="35"/>
        <v/>
      </c>
      <c r="M207" s="12" t="str">
        <f t="shared" si="36"/>
        <v/>
      </c>
      <c r="N207" s="13">
        <f t="shared" si="37"/>
        <v>0</v>
      </c>
      <c r="O207" s="13">
        <f t="shared" si="38"/>
        <v>0</v>
      </c>
      <c r="P207" t="str">
        <f t="shared" si="26"/>
        <v/>
      </c>
      <c r="Q207" t="str">
        <f t="shared" si="27"/>
        <v/>
      </c>
      <c r="R207" t="str">
        <f t="shared" si="33"/>
        <v/>
      </c>
      <c r="S207" s="15" t="str">
        <f t="shared" si="34"/>
        <v/>
      </c>
    </row>
    <row r="208" spans="1:19" x14ac:dyDescent="0.25">
      <c r="A208" s="3">
        <v>45659</v>
      </c>
      <c r="B208" s="4">
        <v>94416.29</v>
      </c>
      <c r="C208" s="4">
        <v>97739.82</v>
      </c>
      <c r="D208" s="4">
        <v>94201.57</v>
      </c>
      <c r="E208" s="4">
        <v>96886.88</v>
      </c>
      <c r="F208" s="5">
        <v>46009564411</v>
      </c>
      <c r="G208" s="1">
        <f t="shared" si="28"/>
        <v>97707.75999999998</v>
      </c>
      <c r="H208" s="1">
        <f t="shared" si="29"/>
        <v>4090.541059324677</v>
      </c>
      <c r="I208" s="1">
        <f t="shared" si="30"/>
        <v>105888.84211864934</v>
      </c>
      <c r="J208" s="1">
        <f t="shared" si="31"/>
        <v>89526.677881350624</v>
      </c>
      <c r="K208" s="2">
        <f t="shared" si="32"/>
        <v>4.1865058203408592E-2</v>
      </c>
      <c r="L208" s="16" t="str">
        <f t="shared" si="35"/>
        <v/>
      </c>
      <c r="M208" s="12" t="str">
        <f t="shared" si="36"/>
        <v/>
      </c>
      <c r="N208" s="13">
        <f t="shared" si="37"/>
        <v>0</v>
      </c>
      <c r="O208" s="13">
        <f t="shared" si="38"/>
        <v>0</v>
      </c>
      <c r="P208" t="str">
        <f t="shared" si="26"/>
        <v/>
      </c>
      <c r="Q208" t="str">
        <f t="shared" si="27"/>
        <v/>
      </c>
      <c r="R208" t="str">
        <f t="shared" si="33"/>
        <v/>
      </c>
      <c r="S208" s="15" t="str">
        <f t="shared" si="34"/>
        <v/>
      </c>
    </row>
    <row r="209" spans="1:19" x14ac:dyDescent="0.25">
      <c r="A209" s="3">
        <v>45660</v>
      </c>
      <c r="B209" s="4">
        <v>96881.73</v>
      </c>
      <c r="C209" s="4">
        <v>98956.91</v>
      </c>
      <c r="D209" s="4">
        <v>96034.62</v>
      </c>
      <c r="E209" s="4">
        <v>98107.43</v>
      </c>
      <c r="F209" s="5">
        <v>35611391163</v>
      </c>
      <c r="G209" s="1">
        <f t="shared" si="28"/>
        <v>97544.482999999993</v>
      </c>
      <c r="H209" s="1">
        <f t="shared" si="29"/>
        <v>4000.7287572497671</v>
      </c>
      <c r="I209" s="1">
        <f t="shared" si="30"/>
        <v>105545.94051449953</v>
      </c>
      <c r="J209" s="1">
        <f t="shared" si="31"/>
        <v>89543.02548550046</v>
      </c>
      <c r="K209" s="2">
        <f t="shared" si="32"/>
        <v>4.1014403215912966E-2</v>
      </c>
      <c r="L209" s="16" t="str">
        <f t="shared" si="35"/>
        <v/>
      </c>
      <c r="M209" s="12" t="str">
        <f t="shared" si="36"/>
        <v/>
      </c>
      <c r="N209" s="13">
        <f t="shared" si="37"/>
        <v>0</v>
      </c>
      <c r="O209" s="13">
        <f t="shared" si="38"/>
        <v>0</v>
      </c>
      <c r="P209" t="str">
        <f t="shared" si="26"/>
        <v/>
      </c>
      <c r="Q209" t="str">
        <f t="shared" si="27"/>
        <v/>
      </c>
      <c r="R209" t="str">
        <f t="shared" si="33"/>
        <v/>
      </c>
      <c r="S209" s="15" t="str">
        <f t="shared" si="34"/>
        <v/>
      </c>
    </row>
    <row r="210" spans="1:19" x14ac:dyDescent="0.25">
      <c r="A210" s="3">
        <v>45661</v>
      </c>
      <c r="B210" s="4">
        <v>98106.99</v>
      </c>
      <c r="C210" s="4">
        <v>98734.43</v>
      </c>
      <c r="D210" s="4">
        <v>97562.98</v>
      </c>
      <c r="E210" s="4">
        <v>98236.23</v>
      </c>
      <c r="F210" s="5">
        <v>22342608078</v>
      </c>
      <c r="G210" s="1">
        <f t="shared" si="28"/>
        <v>97241.359499999991</v>
      </c>
      <c r="H210" s="1">
        <f t="shared" si="29"/>
        <v>3678.7595928411511</v>
      </c>
      <c r="I210" s="1">
        <f t="shared" si="30"/>
        <v>104598.8786856823</v>
      </c>
      <c r="J210" s="1">
        <f t="shared" si="31"/>
        <v>89883.840314317684</v>
      </c>
      <c r="K210" s="2">
        <f t="shared" si="32"/>
        <v>3.7831223378167099E-2</v>
      </c>
      <c r="L210" s="16" t="str">
        <f t="shared" si="35"/>
        <v/>
      </c>
      <c r="M210" s="12" t="str">
        <f t="shared" si="36"/>
        <v/>
      </c>
      <c r="N210" s="13">
        <f t="shared" si="37"/>
        <v>0</v>
      </c>
      <c r="O210" s="13">
        <f t="shared" si="38"/>
        <v>0</v>
      </c>
      <c r="P210" t="str">
        <f t="shared" si="26"/>
        <v/>
      </c>
      <c r="Q210" t="str">
        <f t="shared" si="27"/>
        <v/>
      </c>
      <c r="R210" t="str">
        <f t="shared" si="33"/>
        <v/>
      </c>
      <c r="S210" s="15" t="str">
        <f t="shared" si="34"/>
        <v/>
      </c>
    </row>
    <row r="211" spans="1:19" x14ac:dyDescent="0.25">
      <c r="A211" s="3">
        <v>45662</v>
      </c>
      <c r="B211" s="4">
        <v>98233.91</v>
      </c>
      <c r="C211" s="4">
        <v>98813.3</v>
      </c>
      <c r="D211" s="4">
        <v>97291.77</v>
      </c>
      <c r="E211" s="4">
        <v>98314.96</v>
      </c>
      <c r="F211" s="5">
        <v>20525254825</v>
      </c>
      <c r="G211" s="1">
        <f t="shared" si="28"/>
        <v>96855.621499999979</v>
      </c>
      <c r="H211" s="1">
        <f t="shared" si="29"/>
        <v>3061.4206571395557</v>
      </c>
      <c r="I211" s="1">
        <f t="shared" si="30"/>
        <v>102978.46281427909</v>
      </c>
      <c r="J211" s="1">
        <f t="shared" si="31"/>
        <v>90732.780185720869</v>
      </c>
      <c r="K211" s="2">
        <f t="shared" si="32"/>
        <v>3.1608084380931427E-2</v>
      </c>
      <c r="L211" s="16" t="str">
        <f t="shared" si="35"/>
        <v/>
      </c>
      <c r="M211" s="12" t="str">
        <f t="shared" si="36"/>
        <v/>
      </c>
      <c r="N211" s="13">
        <f t="shared" si="37"/>
        <v>0</v>
      </c>
      <c r="O211" s="13">
        <f t="shared" si="38"/>
        <v>0</v>
      </c>
      <c r="P211" t="str">
        <f t="shared" si="26"/>
        <v/>
      </c>
      <c r="Q211" t="str">
        <f t="shared" si="27"/>
        <v/>
      </c>
      <c r="R211" t="str">
        <f t="shared" si="33"/>
        <v/>
      </c>
      <c r="S211" s="15" t="str">
        <f t="shared" si="34"/>
        <v/>
      </c>
    </row>
    <row r="212" spans="1:19" x14ac:dyDescent="0.25">
      <c r="A212" s="3">
        <v>45663</v>
      </c>
      <c r="B212" s="4">
        <v>98314.95</v>
      </c>
      <c r="C212" s="4">
        <v>102482.88</v>
      </c>
      <c r="D212" s="4">
        <v>97926.15</v>
      </c>
      <c r="E212" s="4">
        <v>102078.09</v>
      </c>
      <c r="F212" s="5">
        <v>51823432705</v>
      </c>
      <c r="G212" s="1">
        <f t="shared" si="28"/>
        <v>96652.495999999999</v>
      </c>
      <c r="H212" s="1">
        <f t="shared" si="29"/>
        <v>2495.3829415255755</v>
      </c>
      <c r="I212" s="1">
        <f t="shared" si="30"/>
        <v>101643.26188305115</v>
      </c>
      <c r="J212" s="1">
        <f t="shared" si="31"/>
        <v>91661.730116948849</v>
      </c>
      <c r="K212" s="2">
        <f t="shared" si="32"/>
        <v>2.5818091045735389E-2</v>
      </c>
      <c r="L212" s="16" t="str">
        <f t="shared" si="35"/>
        <v/>
      </c>
      <c r="M212" s="12" t="str">
        <f t="shared" si="36"/>
        <v/>
      </c>
      <c r="N212" s="13">
        <f t="shared" si="37"/>
        <v>0</v>
      </c>
      <c r="O212" s="13">
        <f t="shared" si="38"/>
        <v>0</v>
      </c>
      <c r="P212" t="str">
        <f t="shared" si="26"/>
        <v/>
      </c>
      <c r="Q212" t="str">
        <f t="shared" si="27"/>
        <v/>
      </c>
      <c r="R212" t="str">
        <f t="shared" si="33"/>
        <v/>
      </c>
      <c r="S212" s="15" t="str">
        <f t="shared" si="34"/>
        <v/>
      </c>
    </row>
    <row r="213" spans="1:19" x14ac:dyDescent="0.25">
      <c r="A213" s="3">
        <v>45664</v>
      </c>
      <c r="B213" s="4">
        <v>102248.85</v>
      </c>
      <c r="C213" s="4">
        <v>102712.48</v>
      </c>
      <c r="D213" s="4">
        <v>96132.88</v>
      </c>
      <c r="E213" s="4">
        <v>96922.7</v>
      </c>
      <c r="F213" s="5">
        <v>58685738547</v>
      </c>
      <c r="G213" s="1">
        <f t="shared" si="28"/>
        <v>96496.553999999989</v>
      </c>
      <c r="H213" s="1">
        <f t="shared" si="29"/>
        <v>2366.5744430191867</v>
      </c>
      <c r="I213" s="1">
        <f t="shared" si="30"/>
        <v>101229.70288603836</v>
      </c>
      <c r="J213" s="1">
        <f t="shared" si="31"/>
        <v>91763.40511396162</v>
      </c>
      <c r="K213" s="2">
        <f t="shared" si="32"/>
        <v>2.4524963275053189E-2</v>
      </c>
      <c r="L213" s="16" t="str">
        <f t="shared" si="35"/>
        <v/>
      </c>
      <c r="M213" s="12" t="str">
        <f t="shared" si="36"/>
        <v/>
      </c>
      <c r="N213" s="13">
        <f t="shared" si="37"/>
        <v>0</v>
      </c>
      <c r="O213" s="13">
        <f t="shared" si="38"/>
        <v>0</v>
      </c>
      <c r="P213" t="str">
        <f t="shared" ref="P213:P276" si="39">IF(L213="BUY", E213, "")</f>
        <v/>
      </c>
      <c r="Q213" t="str">
        <f t="shared" ref="Q213:Q276" si="40">IF(L213="BUY",
   IF(COUNTA(M214:M218)&gt;0,
      INDEX(E214:E218, MATCH("SELL", M214:M218, 0)),
      E218),
   "")</f>
        <v/>
      </c>
      <c r="R213" t="str">
        <f t="shared" si="33"/>
        <v/>
      </c>
      <c r="S213" s="15" t="str">
        <f t="shared" si="34"/>
        <v/>
      </c>
    </row>
    <row r="214" spans="1:19" x14ac:dyDescent="0.25">
      <c r="A214" s="3">
        <v>45665</v>
      </c>
      <c r="B214" s="4">
        <v>96924.160000000003</v>
      </c>
      <c r="C214" s="4">
        <v>97258.32</v>
      </c>
      <c r="D214" s="4">
        <v>92525.84</v>
      </c>
      <c r="E214" s="4">
        <v>95043.520000000004</v>
      </c>
      <c r="F214" s="5">
        <v>63875859171</v>
      </c>
      <c r="G214" s="1">
        <f t="shared" ref="G214:G277" si="41">AVERAGE(E195:E214)</f>
        <v>96374.182499999981</v>
      </c>
      <c r="H214" s="1">
        <f t="shared" ref="H214:H277" si="42">_xlfn.STDEV.S(E195:E214)</f>
        <v>2375.7082712627084</v>
      </c>
      <c r="I214" s="1">
        <f t="shared" ref="I214:I277" si="43">G214 + (2 * H214)</f>
        <v>101125.5990425254</v>
      </c>
      <c r="J214" s="1">
        <f t="shared" ref="J214:J277" si="44">G214 - (2 * H214)</f>
        <v>91622.765957474563</v>
      </c>
      <c r="K214" s="2">
        <f t="shared" ref="K214:K277" si="45">_xlfn.STDEV.S(E195:E214)/AVERAGE(E195:E214)</f>
        <v>2.4650878582162902E-2</v>
      </c>
      <c r="L214" s="16" t="str">
        <f t="shared" si="35"/>
        <v/>
      </c>
      <c r="M214" s="12" t="str">
        <f t="shared" si="36"/>
        <v/>
      </c>
      <c r="N214" s="13">
        <f t="shared" si="37"/>
        <v>0</v>
      </c>
      <c r="O214" s="13">
        <f t="shared" si="38"/>
        <v>0</v>
      </c>
      <c r="P214" t="str">
        <f t="shared" si="39"/>
        <v/>
      </c>
      <c r="Q214" t="str">
        <f t="shared" si="40"/>
        <v/>
      </c>
      <c r="R214" t="str">
        <f t="shared" ref="R214:R277" si="46">IF(AND(P214&lt;&gt;"", Q214&lt;&gt;""), Q214 - P214, "")</f>
        <v/>
      </c>
      <c r="S214" s="15" t="str">
        <f t="shared" ref="S214:S277" si="47">IF(AND(P214&lt;&gt;"", Q214&lt;&gt;""), (Q214 - P214) / P214, "")</f>
        <v/>
      </c>
    </row>
    <row r="215" spans="1:19" x14ac:dyDescent="0.25">
      <c r="A215" s="3">
        <v>45666</v>
      </c>
      <c r="B215" s="4">
        <v>95043.48</v>
      </c>
      <c r="C215" s="4">
        <v>95349.72</v>
      </c>
      <c r="D215" s="4">
        <v>91220.84</v>
      </c>
      <c r="E215" s="4">
        <v>92484.04</v>
      </c>
      <c r="F215" s="5">
        <v>62777261693</v>
      </c>
      <c r="G215" s="1">
        <f t="shared" si="41"/>
        <v>96110.588000000003</v>
      </c>
      <c r="H215" s="1">
        <f t="shared" si="42"/>
        <v>2503.3677035116634</v>
      </c>
      <c r="I215" s="1">
        <f t="shared" si="43"/>
        <v>101117.32340702333</v>
      </c>
      <c r="J215" s="1">
        <f t="shared" si="44"/>
        <v>91103.852592976677</v>
      </c>
      <c r="K215" s="2">
        <f t="shared" si="45"/>
        <v>2.6046742149904059E-2</v>
      </c>
      <c r="L215" s="16" t="str">
        <f t="shared" ref="L215:L278" si="48">IF(AND(N215=1, N214=0), "BUY", "")</f>
        <v/>
      </c>
      <c r="M215" s="12" t="str">
        <f t="shared" ref="M215:M278" si="49">IF(AND(N215=0, N214=1), "SELL", "")</f>
        <v/>
      </c>
      <c r="N215" s="13">
        <f t="shared" ref="N215:N278" si="50">IF(N214=1,
     IF(OR(E215 &gt; I215, O214 &gt;= 5), 0, 1),
     IF(E215 &lt; J215, 1, 0)
)</f>
        <v>0</v>
      </c>
      <c r="O215" s="13">
        <f t="shared" ref="O215:O278" si="51">IF(N214=1, O214 + 1, IF(AND(E215 &lt; J215, N214=0), 1, 0))</f>
        <v>0</v>
      </c>
      <c r="P215" t="str">
        <f t="shared" si="39"/>
        <v/>
      </c>
      <c r="Q215" t="str">
        <f t="shared" si="40"/>
        <v/>
      </c>
      <c r="R215" t="str">
        <f t="shared" si="46"/>
        <v/>
      </c>
      <c r="S215" s="15" t="str">
        <f t="shared" si="47"/>
        <v/>
      </c>
    </row>
    <row r="216" spans="1:19" x14ac:dyDescent="0.25">
      <c r="A216" s="3">
        <v>45667</v>
      </c>
      <c r="B216" s="4">
        <v>92494.49</v>
      </c>
      <c r="C216" s="4">
        <v>95770.61</v>
      </c>
      <c r="D216" s="4">
        <v>92250.09</v>
      </c>
      <c r="E216" s="4">
        <v>94701.45</v>
      </c>
      <c r="F216" s="5">
        <v>62058693684</v>
      </c>
      <c r="G216" s="1">
        <f t="shared" si="41"/>
        <v>95984.423999999999</v>
      </c>
      <c r="H216" s="1">
        <f t="shared" si="42"/>
        <v>2507.8419925220246</v>
      </c>
      <c r="I216" s="1">
        <f t="shared" si="43"/>
        <v>101000.10798504404</v>
      </c>
      <c r="J216" s="1">
        <f t="shared" si="44"/>
        <v>90968.740014955954</v>
      </c>
      <c r="K216" s="2">
        <f t="shared" si="45"/>
        <v>2.6127593290782521E-2</v>
      </c>
      <c r="L216" s="16" t="str">
        <f t="shared" si="48"/>
        <v/>
      </c>
      <c r="M216" s="12" t="str">
        <f t="shared" si="49"/>
        <v/>
      </c>
      <c r="N216" s="13">
        <f t="shared" si="50"/>
        <v>0</v>
      </c>
      <c r="O216" s="13">
        <f t="shared" si="51"/>
        <v>0</v>
      </c>
      <c r="P216" t="str">
        <f t="shared" si="39"/>
        <v/>
      </c>
      <c r="Q216" t="str">
        <f t="shared" si="40"/>
        <v/>
      </c>
      <c r="R216" t="str">
        <f t="shared" si="46"/>
        <v/>
      </c>
      <c r="S216" s="15" t="str">
        <f t="shared" si="47"/>
        <v/>
      </c>
    </row>
    <row r="217" spans="1:19" x14ac:dyDescent="0.25">
      <c r="A217" s="3">
        <v>45668</v>
      </c>
      <c r="B217" s="4">
        <v>94700.84</v>
      </c>
      <c r="C217" s="4">
        <v>94977.69</v>
      </c>
      <c r="D217" s="4">
        <v>93840.05</v>
      </c>
      <c r="E217" s="4">
        <v>94566.59</v>
      </c>
      <c r="F217" s="5">
        <v>18860894100</v>
      </c>
      <c r="G217" s="1">
        <f t="shared" si="41"/>
        <v>95957.506500000003</v>
      </c>
      <c r="H217" s="1">
        <f t="shared" si="42"/>
        <v>2520.6351313117279</v>
      </c>
      <c r="I217" s="1">
        <f t="shared" si="43"/>
        <v>100998.77676262346</v>
      </c>
      <c r="J217" s="1">
        <f t="shared" si="44"/>
        <v>90916.23623737655</v>
      </c>
      <c r="K217" s="2">
        <f t="shared" si="45"/>
        <v>2.6268243342814749E-2</v>
      </c>
      <c r="L217" s="16" t="str">
        <f t="shared" si="48"/>
        <v/>
      </c>
      <c r="M217" s="12" t="str">
        <f t="shared" si="49"/>
        <v/>
      </c>
      <c r="N217" s="13">
        <f t="shared" si="50"/>
        <v>0</v>
      </c>
      <c r="O217" s="13">
        <f t="shared" si="51"/>
        <v>0</v>
      </c>
      <c r="P217" t="str">
        <f t="shared" si="39"/>
        <v/>
      </c>
      <c r="Q217" t="str">
        <f t="shared" si="40"/>
        <v/>
      </c>
      <c r="R217" t="str">
        <f t="shared" si="46"/>
        <v/>
      </c>
      <c r="S217" s="15" t="str">
        <f t="shared" si="47"/>
        <v/>
      </c>
    </row>
    <row r="218" spans="1:19" x14ac:dyDescent="0.25">
      <c r="A218" s="3">
        <v>45669</v>
      </c>
      <c r="B218" s="4">
        <v>94565.73</v>
      </c>
      <c r="C218" s="4">
        <v>95367.54</v>
      </c>
      <c r="D218" s="4">
        <v>93712.51</v>
      </c>
      <c r="E218" s="4">
        <v>94488.44</v>
      </c>
      <c r="F218" s="5">
        <v>20885130965</v>
      </c>
      <c r="G218" s="1">
        <f t="shared" si="41"/>
        <v>95947.616499999989</v>
      </c>
      <c r="H218" s="1">
        <f t="shared" si="42"/>
        <v>2526.2673678587857</v>
      </c>
      <c r="I218" s="1">
        <f t="shared" si="43"/>
        <v>101000.15123571757</v>
      </c>
      <c r="J218" s="1">
        <f t="shared" si="44"/>
        <v>90895.081764282411</v>
      </c>
      <c r="K218" s="2">
        <f t="shared" si="45"/>
        <v>2.6329652158256438E-2</v>
      </c>
      <c r="L218" s="16" t="str">
        <f t="shared" si="48"/>
        <v/>
      </c>
      <c r="M218" s="12" t="str">
        <f t="shared" si="49"/>
        <v/>
      </c>
      <c r="N218" s="13">
        <f t="shared" si="50"/>
        <v>0</v>
      </c>
      <c r="O218" s="13">
        <f t="shared" si="51"/>
        <v>0</v>
      </c>
      <c r="P218" t="str">
        <f t="shared" si="39"/>
        <v/>
      </c>
      <c r="Q218" t="str">
        <f t="shared" si="40"/>
        <v/>
      </c>
      <c r="R218" t="str">
        <f t="shared" si="46"/>
        <v/>
      </c>
      <c r="S218" s="15" t="str">
        <f t="shared" si="47"/>
        <v/>
      </c>
    </row>
    <row r="219" spans="1:19" x14ac:dyDescent="0.25">
      <c r="A219" s="3">
        <v>45670</v>
      </c>
      <c r="B219" s="4">
        <v>94488.89</v>
      </c>
      <c r="C219" s="4">
        <v>95837</v>
      </c>
      <c r="D219" s="4">
        <v>89260.1</v>
      </c>
      <c r="E219" s="4">
        <v>94516.52</v>
      </c>
      <c r="F219" s="5">
        <v>72978998252</v>
      </c>
      <c r="G219" s="1">
        <f t="shared" si="41"/>
        <v>95739.638000000006</v>
      </c>
      <c r="H219" s="1">
        <f t="shared" si="42"/>
        <v>2460.1762654770978</v>
      </c>
      <c r="I219" s="1">
        <f t="shared" si="43"/>
        <v>100659.99053095421</v>
      </c>
      <c r="J219" s="1">
        <f t="shared" si="44"/>
        <v>90819.285469045804</v>
      </c>
      <c r="K219" s="2">
        <f t="shared" si="45"/>
        <v>2.5696527758723064E-2</v>
      </c>
      <c r="L219" s="16" t="str">
        <f t="shared" si="48"/>
        <v/>
      </c>
      <c r="M219" s="12" t="str">
        <f t="shared" si="49"/>
        <v/>
      </c>
      <c r="N219" s="13">
        <f t="shared" si="50"/>
        <v>0</v>
      </c>
      <c r="O219" s="13">
        <f t="shared" si="51"/>
        <v>0</v>
      </c>
      <c r="P219" t="str">
        <f t="shared" si="39"/>
        <v/>
      </c>
      <c r="Q219" t="str">
        <f t="shared" si="40"/>
        <v/>
      </c>
      <c r="R219" t="str">
        <f t="shared" si="46"/>
        <v/>
      </c>
      <c r="S219" s="15" t="str">
        <f t="shared" si="47"/>
        <v/>
      </c>
    </row>
    <row r="220" spans="1:19" x14ac:dyDescent="0.25">
      <c r="A220" s="3">
        <v>45671</v>
      </c>
      <c r="B220" s="4">
        <v>94519.01</v>
      </c>
      <c r="C220" s="4">
        <v>97352.66</v>
      </c>
      <c r="D220" s="4">
        <v>94322.16</v>
      </c>
      <c r="E220" s="4">
        <v>96534.05</v>
      </c>
      <c r="F220" s="5">
        <v>53769675818</v>
      </c>
      <c r="G220" s="1">
        <f t="shared" si="41"/>
        <v>95601.380499999999</v>
      </c>
      <c r="H220" s="1">
        <f t="shared" si="42"/>
        <v>2323.5089611109515</v>
      </c>
      <c r="I220" s="1">
        <f t="shared" si="43"/>
        <v>100248.3984222219</v>
      </c>
      <c r="J220" s="1">
        <f t="shared" si="44"/>
        <v>90954.362577778098</v>
      </c>
      <c r="K220" s="2">
        <f t="shared" si="45"/>
        <v>2.4304136080032353E-2</v>
      </c>
      <c r="L220" s="16" t="str">
        <f t="shared" si="48"/>
        <v/>
      </c>
      <c r="M220" s="12" t="str">
        <f t="shared" si="49"/>
        <v/>
      </c>
      <c r="N220" s="13">
        <f t="shared" si="50"/>
        <v>0</v>
      </c>
      <c r="O220" s="13">
        <f t="shared" si="51"/>
        <v>0</v>
      </c>
      <c r="P220" t="str">
        <f t="shared" si="39"/>
        <v/>
      </c>
      <c r="Q220" t="str">
        <f t="shared" si="40"/>
        <v/>
      </c>
      <c r="R220" t="str">
        <f t="shared" si="46"/>
        <v/>
      </c>
      <c r="S220" s="15" t="str">
        <f t="shared" si="47"/>
        <v/>
      </c>
    </row>
    <row r="221" spans="1:19" x14ac:dyDescent="0.25">
      <c r="A221" s="3">
        <v>45672</v>
      </c>
      <c r="B221" s="4">
        <v>96534.05</v>
      </c>
      <c r="C221" s="4">
        <v>100697.23</v>
      </c>
      <c r="D221" s="4">
        <v>96501.64</v>
      </c>
      <c r="E221" s="4">
        <v>100504.49</v>
      </c>
      <c r="F221" s="5">
        <v>57805923627</v>
      </c>
      <c r="G221" s="1">
        <f t="shared" si="41"/>
        <v>95836.828999999998</v>
      </c>
      <c r="H221" s="1">
        <f t="shared" si="42"/>
        <v>2569.7558419284242</v>
      </c>
      <c r="I221" s="1">
        <f t="shared" si="43"/>
        <v>100976.34068385685</v>
      </c>
      <c r="J221" s="1">
        <f t="shared" si="44"/>
        <v>90697.317316143148</v>
      </c>
      <c r="K221" s="2">
        <f t="shared" si="45"/>
        <v>2.6813865491401266E-2</v>
      </c>
      <c r="L221" s="16" t="str">
        <f t="shared" si="48"/>
        <v/>
      </c>
      <c r="M221" s="12" t="str">
        <f t="shared" si="49"/>
        <v/>
      </c>
      <c r="N221" s="13">
        <f t="shared" si="50"/>
        <v>0</v>
      </c>
      <c r="O221" s="13">
        <f t="shared" si="51"/>
        <v>0</v>
      </c>
      <c r="P221" t="str">
        <f t="shared" si="39"/>
        <v/>
      </c>
      <c r="Q221" t="str">
        <f t="shared" si="40"/>
        <v/>
      </c>
      <c r="R221" t="str">
        <f t="shared" si="46"/>
        <v/>
      </c>
      <c r="S221" s="15" t="str">
        <f t="shared" si="47"/>
        <v/>
      </c>
    </row>
    <row r="222" spans="1:19" x14ac:dyDescent="0.25">
      <c r="A222" s="3">
        <v>45673</v>
      </c>
      <c r="B222" s="4">
        <v>100505.3</v>
      </c>
      <c r="C222" s="4">
        <v>100781.59</v>
      </c>
      <c r="D222" s="4">
        <v>97364.45</v>
      </c>
      <c r="E222" s="4">
        <v>99756.91</v>
      </c>
      <c r="F222" s="5">
        <v>54103781805</v>
      </c>
      <c r="G222" s="1">
        <f t="shared" si="41"/>
        <v>96116.431499999992</v>
      </c>
      <c r="H222" s="1">
        <f t="shared" si="42"/>
        <v>2680.1144928887597</v>
      </c>
      <c r="I222" s="1">
        <f t="shared" si="43"/>
        <v>101476.66048577751</v>
      </c>
      <c r="J222" s="1">
        <f t="shared" si="44"/>
        <v>90756.202514222474</v>
      </c>
      <c r="K222" s="2">
        <f t="shared" si="45"/>
        <v>2.7884040752061835E-2</v>
      </c>
      <c r="L222" s="16" t="str">
        <f t="shared" si="48"/>
        <v/>
      </c>
      <c r="M222" s="12" t="str">
        <f t="shared" si="49"/>
        <v/>
      </c>
      <c r="N222" s="13">
        <f t="shared" si="50"/>
        <v>0</v>
      </c>
      <c r="O222" s="13">
        <f t="shared" si="51"/>
        <v>0</v>
      </c>
      <c r="P222" t="str">
        <f t="shared" si="39"/>
        <v/>
      </c>
      <c r="Q222" t="str">
        <f t="shared" si="40"/>
        <v/>
      </c>
      <c r="R222" t="str">
        <f t="shared" si="46"/>
        <v/>
      </c>
      <c r="S222" s="15" t="str">
        <f t="shared" si="47"/>
        <v/>
      </c>
    </row>
    <row r="223" spans="1:19" x14ac:dyDescent="0.25">
      <c r="A223" s="3">
        <v>45674</v>
      </c>
      <c r="B223" s="4">
        <v>100025.77</v>
      </c>
      <c r="C223" s="4">
        <v>105884.23</v>
      </c>
      <c r="D223" s="4">
        <v>99948.91</v>
      </c>
      <c r="E223" s="4">
        <v>104462.04</v>
      </c>
      <c r="F223" s="5">
        <v>71888972663</v>
      </c>
      <c r="G223" s="1">
        <f t="shared" si="41"/>
        <v>96581.336999999985</v>
      </c>
      <c r="H223" s="1">
        <f t="shared" si="42"/>
        <v>3251.691380562138</v>
      </c>
      <c r="I223" s="1">
        <f t="shared" si="43"/>
        <v>103084.71976112426</v>
      </c>
      <c r="J223" s="1">
        <f t="shared" si="44"/>
        <v>90077.954238875711</v>
      </c>
      <c r="K223" s="2">
        <f t="shared" si="45"/>
        <v>3.3667906052720499E-2</v>
      </c>
      <c r="L223" s="16" t="str">
        <f t="shared" si="48"/>
        <v/>
      </c>
      <c r="M223" s="12" t="str">
        <f t="shared" si="49"/>
        <v/>
      </c>
      <c r="N223" s="13">
        <f t="shared" si="50"/>
        <v>0</v>
      </c>
      <c r="O223" s="13">
        <f t="shared" si="51"/>
        <v>0</v>
      </c>
      <c r="P223" t="str">
        <f t="shared" si="39"/>
        <v/>
      </c>
      <c r="Q223" t="str">
        <f t="shared" si="40"/>
        <v/>
      </c>
      <c r="R223" t="str">
        <f t="shared" si="46"/>
        <v/>
      </c>
      <c r="S223" s="15" t="str">
        <f t="shared" si="47"/>
        <v/>
      </c>
    </row>
    <row r="224" spans="1:19" x14ac:dyDescent="0.25">
      <c r="A224" s="3">
        <v>45675</v>
      </c>
      <c r="B224" s="4">
        <v>104124.95</v>
      </c>
      <c r="C224" s="4">
        <v>104913.2</v>
      </c>
      <c r="D224" s="4">
        <v>102226.62</v>
      </c>
      <c r="E224" s="4">
        <v>104408.07</v>
      </c>
      <c r="F224" s="5">
        <v>50445655726</v>
      </c>
      <c r="G224" s="1">
        <f t="shared" si="41"/>
        <v>97125.228999999992</v>
      </c>
      <c r="H224" s="1">
        <f t="shared" si="42"/>
        <v>3605.0298577388266</v>
      </c>
      <c r="I224" s="1">
        <f t="shared" si="43"/>
        <v>104335.28871547764</v>
      </c>
      <c r="J224" s="1">
        <f t="shared" si="44"/>
        <v>89915.169284522344</v>
      </c>
      <c r="K224" s="2">
        <f t="shared" si="45"/>
        <v>3.711733701795264E-2</v>
      </c>
      <c r="L224" s="16" t="str">
        <f t="shared" si="48"/>
        <v/>
      </c>
      <c r="M224" s="12" t="str">
        <f t="shared" si="49"/>
        <v/>
      </c>
      <c r="N224" s="13">
        <f t="shared" si="50"/>
        <v>0</v>
      </c>
      <c r="O224" s="13">
        <f t="shared" si="51"/>
        <v>0</v>
      </c>
      <c r="P224" t="str">
        <f t="shared" si="39"/>
        <v/>
      </c>
      <c r="Q224" t="str">
        <f t="shared" si="40"/>
        <v/>
      </c>
      <c r="R224" t="str">
        <f t="shared" si="46"/>
        <v/>
      </c>
      <c r="S224" s="15" t="str">
        <f t="shared" si="47"/>
        <v/>
      </c>
    </row>
    <row r="225" spans="1:19" x14ac:dyDescent="0.25">
      <c r="A225" s="3">
        <v>45676</v>
      </c>
      <c r="B225" s="4">
        <v>104411.29</v>
      </c>
      <c r="C225" s="4">
        <v>106299.8</v>
      </c>
      <c r="D225" s="4">
        <v>99570.53</v>
      </c>
      <c r="E225" s="4">
        <v>101089.61</v>
      </c>
      <c r="F225" s="5">
        <v>76789928525</v>
      </c>
      <c r="G225" s="1">
        <f t="shared" si="41"/>
        <v>97547.549000000014</v>
      </c>
      <c r="H225" s="1">
        <f t="shared" si="42"/>
        <v>3546.6018129841009</v>
      </c>
      <c r="I225" s="1">
        <f t="shared" si="43"/>
        <v>104640.75262596822</v>
      </c>
      <c r="J225" s="1">
        <f t="shared" si="44"/>
        <v>90454.345374031807</v>
      </c>
      <c r="K225" s="2">
        <f t="shared" si="45"/>
        <v>3.6357672225922358E-2</v>
      </c>
      <c r="L225" s="16" t="str">
        <f t="shared" si="48"/>
        <v/>
      </c>
      <c r="M225" s="12" t="str">
        <f t="shared" si="49"/>
        <v/>
      </c>
      <c r="N225" s="13">
        <f t="shared" si="50"/>
        <v>0</v>
      </c>
      <c r="O225" s="13">
        <f t="shared" si="51"/>
        <v>0</v>
      </c>
      <c r="P225" t="str">
        <f t="shared" si="39"/>
        <v/>
      </c>
      <c r="Q225" t="str">
        <f t="shared" si="40"/>
        <v/>
      </c>
      <c r="R225" t="str">
        <f t="shared" si="46"/>
        <v/>
      </c>
      <c r="S225" s="15" t="str">
        <f t="shared" si="47"/>
        <v/>
      </c>
    </row>
    <row r="226" spans="1:19" x14ac:dyDescent="0.25">
      <c r="A226" s="3">
        <v>45677</v>
      </c>
      <c r="B226" s="4">
        <v>101083.75</v>
      </c>
      <c r="C226" s="4">
        <v>109114.88</v>
      </c>
      <c r="D226" s="4">
        <v>99471.360000000001</v>
      </c>
      <c r="E226" s="4">
        <v>102016.66</v>
      </c>
      <c r="F226" s="5">
        <v>126279678351</v>
      </c>
      <c r="G226" s="1">
        <f t="shared" si="41"/>
        <v>97976.921999999991</v>
      </c>
      <c r="H226" s="1">
        <f t="shared" si="42"/>
        <v>3541.5892593678163</v>
      </c>
      <c r="I226" s="1">
        <f t="shared" si="43"/>
        <v>105060.10051873562</v>
      </c>
      <c r="J226" s="1">
        <f t="shared" si="44"/>
        <v>90893.743481264362</v>
      </c>
      <c r="K226" s="2">
        <f t="shared" si="45"/>
        <v>3.614717820353467E-2</v>
      </c>
      <c r="L226" s="16" t="str">
        <f t="shared" si="48"/>
        <v/>
      </c>
      <c r="M226" s="12" t="str">
        <f t="shared" si="49"/>
        <v/>
      </c>
      <c r="N226" s="13">
        <f t="shared" si="50"/>
        <v>0</v>
      </c>
      <c r="O226" s="13">
        <f t="shared" si="51"/>
        <v>0</v>
      </c>
      <c r="P226" t="str">
        <f t="shared" si="39"/>
        <v/>
      </c>
      <c r="Q226" t="str">
        <f t="shared" si="40"/>
        <v/>
      </c>
      <c r="R226" t="str">
        <f t="shared" si="46"/>
        <v/>
      </c>
      <c r="S226" s="15" t="str">
        <f t="shared" si="47"/>
        <v/>
      </c>
    </row>
    <row r="227" spans="1:19" x14ac:dyDescent="0.25">
      <c r="A227" s="3">
        <v>45678</v>
      </c>
      <c r="B227" s="4">
        <v>102052.58</v>
      </c>
      <c r="C227" s="4">
        <v>107180.92</v>
      </c>
      <c r="D227" s="4">
        <v>100103.95</v>
      </c>
      <c r="E227" s="4">
        <v>106146.27</v>
      </c>
      <c r="F227" s="5">
        <v>88733878242</v>
      </c>
      <c r="G227" s="1">
        <f t="shared" si="41"/>
        <v>98563.247499999998</v>
      </c>
      <c r="H227" s="1">
        <f t="shared" si="42"/>
        <v>3876.5389376768821</v>
      </c>
      <c r="I227" s="1">
        <f t="shared" si="43"/>
        <v>106316.32537535376</v>
      </c>
      <c r="J227" s="1">
        <f t="shared" si="44"/>
        <v>90810.169624646238</v>
      </c>
      <c r="K227" s="2">
        <f t="shared" si="45"/>
        <v>3.933047090069635E-2</v>
      </c>
      <c r="L227" s="16" t="str">
        <f t="shared" si="48"/>
        <v/>
      </c>
      <c r="M227" s="12" t="str">
        <f t="shared" si="49"/>
        <v/>
      </c>
      <c r="N227" s="13">
        <f t="shared" si="50"/>
        <v>0</v>
      </c>
      <c r="O227" s="13">
        <f t="shared" si="51"/>
        <v>0</v>
      </c>
      <c r="P227" t="str">
        <f t="shared" si="39"/>
        <v/>
      </c>
      <c r="Q227" t="str">
        <f t="shared" si="40"/>
        <v/>
      </c>
      <c r="R227" t="str">
        <f t="shared" si="46"/>
        <v/>
      </c>
      <c r="S227" s="15" t="str">
        <f t="shared" si="47"/>
        <v/>
      </c>
    </row>
    <row r="228" spans="1:19" x14ac:dyDescent="0.25">
      <c r="A228" s="3">
        <v>45679</v>
      </c>
      <c r="B228" s="4">
        <v>106136.38</v>
      </c>
      <c r="C228" s="4">
        <v>106294.34</v>
      </c>
      <c r="D228" s="4">
        <v>103360.27</v>
      </c>
      <c r="E228" s="4">
        <v>103653.07</v>
      </c>
      <c r="F228" s="5">
        <v>53878181052</v>
      </c>
      <c r="G228" s="1">
        <f t="shared" si="41"/>
        <v>98901.557000000001</v>
      </c>
      <c r="H228" s="1">
        <f t="shared" si="42"/>
        <v>4015.3032742628952</v>
      </c>
      <c r="I228" s="1">
        <f t="shared" si="43"/>
        <v>106932.16354852579</v>
      </c>
      <c r="J228" s="1">
        <f t="shared" si="44"/>
        <v>90870.950451474215</v>
      </c>
      <c r="K228" s="2">
        <f t="shared" si="45"/>
        <v>4.0598989500872013E-2</v>
      </c>
      <c r="L228" s="16" t="str">
        <f t="shared" si="48"/>
        <v/>
      </c>
      <c r="M228" s="12" t="str">
        <f t="shared" si="49"/>
        <v/>
      </c>
      <c r="N228" s="13">
        <f t="shared" si="50"/>
        <v>0</v>
      </c>
      <c r="O228" s="13">
        <f t="shared" si="51"/>
        <v>0</v>
      </c>
      <c r="P228" t="str">
        <f t="shared" si="39"/>
        <v/>
      </c>
      <c r="Q228" t="str">
        <f t="shared" si="40"/>
        <v/>
      </c>
      <c r="R228" t="str">
        <f t="shared" si="46"/>
        <v/>
      </c>
      <c r="S228" s="15" t="str">
        <f t="shared" si="47"/>
        <v/>
      </c>
    </row>
    <row r="229" spans="1:19" x14ac:dyDescent="0.25">
      <c r="A229" s="3">
        <v>45680</v>
      </c>
      <c r="B229" s="4">
        <v>103657.67</v>
      </c>
      <c r="C229" s="4">
        <v>106820.33</v>
      </c>
      <c r="D229" s="4">
        <v>101257.8</v>
      </c>
      <c r="E229" s="4">
        <v>103960.17</v>
      </c>
      <c r="F229" s="5">
        <v>104104515428</v>
      </c>
      <c r="G229" s="1">
        <f t="shared" si="41"/>
        <v>99194.194000000003</v>
      </c>
      <c r="H229" s="1">
        <f t="shared" si="42"/>
        <v>4164.870294423662</v>
      </c>
      <c r="I229" s="1">
        <f t="shared" si="43"/>
        <v>107523.93458884733</v>
      </c>
      <c r="J229" s="1">
        <f t="shared" si="44"/>
        <v>90864.453411152674</v>
      </c>
      <c r="K229" s="2">
        <f t="shared" si="45"/>
        <v>4.1987037007666615E-2</v>
      </c>
      <c r="L229" s="16" t="str">
        <f t="shared" si="48"/>
        <v/>
      </c>
      <c r="M229" s="12" t="str">
        <f t="shared" si="49"/>
        <v/>
      </c>
      <c r="N229" s="13">
        <f t="shared" si="50"/>
        <v>0</v>
      </c>
      <c r="O229" s="13">
        <f t="shared" si="51"/>
        <v>0</v>
      </c>
      <c r="P229" t="str">
        <f t="shared" si="39"/>
        <v/>
      </c>
      <c r="Q229" t="str">
        <f t="shared" si="40"/>
        <v/>
      </c>
      <c r="R229" t="str">
        <f t="shared" si="46"/>
        <v/>
      </c>
      <c r="S229" s="15" t="str">
        <f t="shared" si="47"/>
        <v/>
      </c>
    </row>
    <row r="230" spans="1:19" x14ac:dyDescent="0.25">
      <c r="A230" s="3">
        <v>45681</v>
      </c>
      <c r="B230" s="4">
        <v>103965.67</v>
      </c>
      <c r="C230" s="4">
        <v>107098.55</v>
      </c>
      <c r="D230" s="4">
        <v>102772.13</v>
      </c>
      <c r="E230" s="4">
        <v>104819.48</v>
      </c>
      <c r="F230" s="5">
        <v>52388229265</v>
      </c>
      <c r="G230" s="1">
        <f t="shared" si="41"/>
        <v>99523.356500000009</v>
      </c>
      <c r="H230" s="1">
        <f t="shared" si="42"/>
        <v>4341.5734192889777</v>
      </c>
      <c r="I230" s="1">
        <f t="shared" si="43"/>
        <v>108206.50333857797</v>
      </c>
      <c r="J230" s="1">
        <f t="shared" si="44"/>
        <v>90840.20966142205</v>
      </c>
      <c r="K230" s="2">
        <f t="shared" si="45"/>
        <v>4.3623663549661101E-2</v>
      </c>
      <c r="L230" s="16" t="str">
        <f t="shared" si="48"/>
        <v/>
      </c>
      <c r="M230" s="12" t="str">
        <f t="shared" si="49"/>
        <v/>
      </c>
      <c r="N230" s="13">
        <f t="shared" si="50"/>
        <v>0</v>
      </c>
      <c r="O230" s="13">
        <f t="shared" si="51"/>
        <v>0</v>
      </c>
      <c r="P230" t="str">
        <f t="shared" si="39"/>
        <v/>
      </c>
      <c r="Q230" t="str">
        <f t="shared" si="40"/>
        <v/>
      </c>
      <c r="R230" t="str">
        <f t="shared" si="46"/>
        <v/>
      </c>
      <c r="S230" s="15" t="str">
        <f t="shared" si="47"/>
        <v/>
      </c>
    </row>
    <row r="231" spans="1:19" x14ac:dyDescent="0.25">
      <c r="A231" s="3">
        <v>45682</v>
      </c>
      <c r="B231" s="4">
        <v>104824.03</v>
      </c>
      <c r="C231" s="4">
        <v>105243.79</v>
      </c>
      <c r="D231" s="4">
        <v>104120.38</v>
      </c>
      <c r="E231" s="4">
        <v>104714.65</v>
      </c>
      <c r="F231" s="5">
        <v>23888996502</v>
      </c>
      <c r="G231" s="1">
        <f t="shared" si="41"/>
        <v>99843.341</v>
      </c>
      <c r="H231" s="1">
        <f t="shared" si="42"/>
        <v>4481.4086122180497</v>
      </c>
      <c r="I231" s="1">
        <f t="shared" si="43"/>
        <v>108806.15822443611</v>
      </c>
      <c r="J231" s="1">
        <f t="shared" si="44"/>
        <v>90880.523775563895</v>
      </c>
      <c r="K231" s="2">
        <f t="shared" si="45"/>
        <v>4.4884401576846769E-2</v>
      </c>
      <c r="L231" s="16" t="str">
        <f t="shared" si="48"/>
        <v/>
      </c>
      <c r="M231" s="12" t="str">
        <f t="shared" si="49"/>
        <v/>
      </c>
      <c r="N231" s="13">
        <f t="shared" si="50"/>
        <v>0</v>
      </c>
      <c r="O231" s="13">
        <f t="shared" si="51"/>
        <v>0</v>
      </c>
      <c r="P231" t="str">
        <f t="shared" si="39"/>
        <v/>
      </c>
      <c r="Q231" t="str">
        <f t="shared" si="40"/>
        <v/>
      </c>
      <c r="R231" t="str">
        <f t="shared" si="46"/>
        <v/>
      </c>
      <c r="S231" s="15" t="str">
        <f t="shared" si="47"/>
        <v/>
      </c>
    </row>
    <row r="232" spans="1:19" x14ac:dyDescent="0.25">
      <c r="A232" s="3">
        <v>45683</v>
      </c>
      <c r="B232" s="4">
        <v>104713.21</v>
      </c>
      <c r="C232" s="4">
        <v>105438.65</v>
      </c>
      <c r="D232" s="4">
        <v>102507.71</v>
      </c>
      <c r="E232" s="4">
        <v>102682.5</v>
      </c>
      <c r="F232" s="5">
        <v>22543395879</v>
      </c>
      <c r="G232" s="1">
        <f t="shared" si="41"/>
        <v>99873.561499999996</v>
      </c>
      <c r="H232" s="1">
        <f t="shared" si="42"/>
        <v>4499.274181263223</v>
      </c>
      <c r="I232" s="1">
        <f t="shared" si="43"/>
        <v>108872.10986252644</v>
      </c>
      <c r="J232" s="1">
        <f t="shared" si="44"/>
        <v>90875.01313747355</v>
      </c>
      <c r="K232" s="2">
        <f t="shared" si="45"/>
        <v>4.50497019800703E-2</v>
      </c>
      <c r="L232" s="16" t="str">
        <f t="shared" si="48"/>
        <v/>
      </c>
      <c r="M232" s="12" t="str">
        <f t="shared" si="49"/>
        <v/>
      </c>
      <c r="N232" s="13">
        <f t="shared" si="50"/>
        <v>0</v>
      </c>
      <c r="O232" s="13">
        <f t="shared" si="51"/>
        <v>0</v>
      </c>
      <c r="P232" t="str">
        <f t="shared" si="39"/>
        <v/>
      </c>
      <c r="Q232" t="str">
        <f t="shared" si="40"/>
        <v/>
      </c>
      <c r="R232" t="str">
        <f t="shared" si="46"/>
        <v/>
      </c>
      <c r="S232" s="15" t="str">
        <f t="shared" si="47"/>
        <v/>
      </c>
    </row>
    <row r="233" spans="1:19" x14ac:dyDescent="0.25">
      <c r="A233" s="3">
        <v>45684</v>
      </c>
      <c r="B233" s="4">
        <v>102680.3</v>
      </c>
      <c r="C233" s="4">
        <v>103214.11</v>
      </c>
      <c r="D233" s="4">
        <v>97795.94</v>
      </c>
      <c r="E233" s="4">
        <v>102087.69</v>
      </c>
      <c r="F233" s="5">
        <v>89006608428</v>
      </c>
      <c r="G233" s="1">
        <f t="shared" si="41"/>
        <v>100131.811</v>
      </c>
      <c r="H233" s="1">
        <f t="shared" si="42"/>
        <v>4469.1151858457224</v>
      </c>
      <c r="I233" s="1">
        <f t="shared" si="43"/>
        <v>109070.04137169145</v>
      </c>
      <c r="J233" s="1">
        <f t="shared" si="44"/>
        <v>91193.580628308555</v>
      </c>
      <c r="K233" s="2">
        <f t="shared" si="45"/>
        <v>4.4632321549100136E-2</v>
      </c>
      <c r="L233" s="16" t="str">
        <f t="shared" si="48"/>
        <v/>
      </c>
      <c r="M233" s="12" t="str">
        <f t="shared" si="49"/>
        <v/>
      </c>
      <c r="N233" s="13">
        <f t="shared" si="50"/>
        <v>0</v>
      </c>
      <c r="O233" s="13">
        <f t="shared" si="51"/>
        <v>0</v>
      </c>
      <c r="P233" t="str">
        <f t="shared" si="39"/>
        <v/>
      </c>
      <c r="Q233" t="str">
        <f t="shared" si="40"/>
        <v/>
      </c>
      <c r="R233" t="str">
        <f t="shared" si="46"/>
        <v/>
      </c>
      <c r="S233" s="15" t="str">
        <f t="shared" si="47"/>
        <v/>
      </c>
    </row>
    <row r="234" spans="1:19" x14ac:dyDescent="0.25">
      <c r="A234" s="3">
        <v>45685</v>
      </c>
      <c r="B234" s="4">
        <v>102095.41</v>
      </c>
      <c r="C234" s="4">
        <v>103730.82</v>
      </c>
      <c r="D234" s="4">
        <v>100238.19</v>
      </c>
      <c r="E234" s="4">
        <v>101332.48</v>
      </c>
      <c r="F234" s="5">
        <v>47180685494</v>
      </c>
      <c r="G234" s="1">
        <f t="shared" si="41"/>
        <v>100446.25899999999</v>
      </c>
      <c r="H234" s="1">
        <f t="shared" si="42"/>
        <v>4310.6976489682038</v>
      </c>
      <c r="I234" s="1">
        <f t="shared" si="43"/>
        <v>109067.6542979364</v>
      </c>
      <c r="J234" s="1">
        <f t="shared" si="44"/>
        <v>91824.86370206358</v>
      </c>
      <c r="K234" s="2">
        <f t="shared" si="45"/>
        <v>4.2915462376435586E-2</v>
      </c>
      <c r="L234" s="16" t="str">
        <f t="shared" si="48"/>
        <v/>
      </c>
      <c r="M234" s="12" t="str">
        <f t="shared" si="49"/>
        <v/>
      </c>
      <c r="N234" s="13">
        <f t="shared" si="50"/>
        <v>0</v>
      </c>
      <c r="O234" s="13">
        <f t="shared" si="51"/>
        <v>0</v>
      </c>
      <c r="P234" t="str">
        <f t="shared" si="39"/>
        <v/>
      </c>
      <c r="Q234" t="str">
        <f t="shared" si="40"/>
        <v/>
      </c>
      <c r="R234" t="str">
        <f t="shared" si="46"/>
        <v/>
      </c>
      <c r="S234" s="15" t="str">
        <f t="shared" si="47"/>
        <v/>
      </c>
    </row>
    <row r="235" spans="1:19" x14ac:dyDescent="0.25">
      <c r="A235" s="3">
        <v>45686</v>
      </c>
      <c r="B235" s="4">
        <v>101317.52</v>
      </c>
      <c r="C235" s="4">
        <v>104750.8</v>
      </c>
      <c r="D235" s="4">
        <v>101283.82</v>
      </c>
      <c r="E235" s="4">
        <v>103703.21</v>
      </c>
      <c r="F235" s="5">
        <v>47432049818</v>
      </c>
      <c r="G235" s="1">
        <f t="shared" si="41"/>
        <v>101007.2175</v>
      </c>
      <c r="H235" s="1">
        <f t="shared" si="42"/>
        <v>3933.5097481268822</v>
      </c>
      <c r="I235" s="1">
        <f t="shared" si="43"/>
        <v>108874.23699625376</v>
      </c>
      <c r="J235" s="1">
        <f t="shared" si="44"/>
        <v>93140.198003746234</v>
      </c>
      <c r="K235" s="2">
        <f t="shared" si="45"/>
        <v>3.8942858198493413E-2</v>
      </c>
      <c r="L235" s="16" t="str">
        <f t="shared" si="48"/>
        <v/>
      </c>
      <c r="M235" s="12" t="str">
        <f t="shared" si="49"/>
        <v/>
      </c>
      <c r="N235" s="13">
        <f t="shared" si="50"/>
        <v>0</v>
      </c>
      <c r="O235" s="13">
        <f t="shared" si="51"/>
        <v>0</v>
      </c>
      <c r="P235" t="str">
        <f t="shared" si="39"/>
        <v/>
      </c>
      <c r="Q235" t="str">
        <f t="shared" si="40"/>
        <v/>
      </c>
      <c r="R235" t="str">
        <f t="shared" si="46"/>
        <v/>
      </c>
      <c r="S235" s="15" t="str">
        <f t="shared" si="47"/>
        <v/>
      </c>
    </row>
    <row r="236" spans="1:19" x14ac:dyDescent="0.25">
      <c r="A236" s="3">
        <v>45687</v>
      </c>
      <c r="B236" s="4">
        <v>103709.34</v>
      </c>
      <c r="C236" s="4">
        <v>106418.77</v>
      </c>
      <c r="D236" s="4">
        <v>103321.65</v>
      </c>
      <c r="E236" s="4">
        <v>104735.3</v>
      </c>
      <c r="F236" s="5">
        <v>41915744521</v>
      </c>
      <c r="G236" s="1">
        <f t="shared" si="41"/>
        <v>101508.91</v>
      </c>
      <c r="H236" s="1">
        <f t="shared" si="42"/>
        <v>3721.0600350550931</v>
      </c>
      <c r="I236" s="1">
        <f t="shared" si="43"/>
        <v>108951.0300701102</v>
      </c>
      <c r="J236" s="1">
        <f t="shared" si="44"/>
        <v>94066.789929889812</v>
      </c>
      <c r="K236" s="2">
        <f t="shared" si="45"/>
        <v>3.6657472088460936E-2</v>
      </c>
      <c r="L236" s="16" t="str">
        <f t="shared" si="48"/>
        <v/>
      </c>
      <c r="M236" s="12" t="str">
        <f t="shared" si="49"/>
        <v/>
      </c>
      <c r="N236" s="13">
        <f t="shared" si="50"/>
        <v>0</v>
      </c>
      <c r="O236" s="13">
        <f t="shared" si="51"/>
        <v>0</v>
      </c>
      <c r="P236" t="str">
        <f t="shared" si="39"/>
        <v/>
      </c>
      <c r="Q236" t="str">
        <f t="shared" si="40"/>
        <v/>
      </c>
      <c r="R236" t="str">
        <f t="shared" si="46"/>
        <v/>
      </c>
      <c r="S236" s="15" t="str">
        <f t="shared" si="47"/>
        <v/>
      </c>
    </row>
    <row r="237" spans="1:19" x14ac:dyDescent="0.25">
      <c r="A237" s="3">
        <v>45688</v>
      </c>
      <c r="B237" s="4">
        <v>104737.56</v>
      </c>
      <c r="C237" s="4">
        <v>106026.35</v>
      </c>
      <c r="D237" s="4">
        <v>101543.88</v>
      </c>
      <c r="E237" s="4">
        <v>102405.02</v>
      </c>
      <c r="F237" s="5">
        <v>45732764360</v>
      </c>
      <c r="G237" s="1">
        <f t="shared" si="41"/>
        <v>101900.8315</v>
      </c>
      <c r="H237" s="1">
        <f t="shared" si="42"/>
        <v>3345.1821192783705</v>
      </c>
      <c r="I237" s="1">
        <f t="shared" si="43"/>
        <v>108591.19573855674</v>
      </c>
      <c r="J237" s="1">
        <f t="shared" si="44"/>
        <v>95210.467261443264</v>
      </c>
      <c r="K237" s="2">
        <f t="shared" si="45"/>
        <v>3.2827819655999277E-2</v>
      </c>
      <c r="L237" s="16" t="str">
        <f t="shared" si="48"/>
        <v/>
      </c>
      <c r="M237" s="12" t="str">
        <f t="shared" si="49"/>
        <v/>
      </c>
      <c r="N237" s="13">
        <f t="shared" si="50"/>
        <v>0</v>
      </c>
      <c r="O237" s="13">
        <f t="shared" si="51"/>
        <v>0</v>
      </c>
      <c r="P237" t="str">
        <f t="shared" si="39"/>
        <v/>
      </c>
      <c r="Q237" t="str">
        <f t="shared" si="40"/>
        <v/>
      </c>
      <c r="R237" t="str">
        <f t="shared" si="46"/>
        <v/>
      </c>
      <c r="S237" s="15" t="str">
        <f t="shared" si="47"/>
        <v/>
      </c>
    </row>
    <row r="238" spans="1:19" x14ac:dyDescent="0.25">
      <c r="A238" s="3">
        <v>45689</v>
      </c>
      <c r="B238" s="4">
        <v>102402.8</v>
      </c>
      <c r="C238" s="4">
        <v>102755.73</v>
      </c>
      <c r="D238" s="4">
        <v>100297.71</v>
      </c>
      <c r="E238" s="4">
        <v>100655.91</v>
      </c>
      <c r="F238" s="5">
        <v>27757944848</v>
      </c>
      <c r="G238" s="1">
        <f t="shared" si="41"/>
        <v>102209.20499999999</v>
      </c>
      <c r="H238" s="1">
        <f t="shared" si="42"/>
        <v>2877.4899724869852</v>
      </c>
      <c r="I238" s="1">
        <f t="shared" si="43"/>
        <v>107964.18494497395</v>
      </c>
      <c r="J238" s="1">
        <f t="shared" si="44"/>
        <v>96454.225055026021</v>
      </c>
      <c r="K238" s="2">
        <f t="shared" si="45"/>
        <v>2.8152943489649349E-2</v>
      </c>
      <c r="L238" s="16" t="str">
        <f t="shared" si="48"/>
        <v/>
      </c>
      <c r="M238" s="12" t="str">
        <f t="shared" si="49"/>
        <v/>
      </c>
      <c r="N238" s="13">
        <f t="shared" si="50"/>
        <v>0</v>
      </c>
      <c r="O238" s="13">
        <f t="shared" si="51"/>
        <v>0</v>
      </c>
      <c r="P238" t="str">
        <f t="shared" si="39"/>
        <v/>
      </c>
      <c r="Q238" t="str">
        <f t="shared" si="40"/>
        <v/>
      </c>
      <c r="R238" t="str">
        <f t="shared" si="46"/>
        <v/>
      </c>
      <c r="S238" s="15" t="str">
        <f t="shared" si="47"/>
        <v/>
      </c>
    </row>
    <row r="239" spans="1:19" x14ac:dyDescent="0.25">
      <c r="A239" s="3">
        <v>45690</v>
      </c>
      <c r="B239" s="4">
        <v>100661.54</v>
      </c>
      <c r="C239" s="4">
        <v>101430.66</v>
      </c>
      <c r="D239" s="4">
        <v>96216.08</v>
      </c>
      <c r="E239" s="4">
        <v>97688.98</v>
      </c>
      <c r="F239" s="5">
        <v>63091816853</v>
      </c>
      <c r="G239" s="1">
        <f t="shared" si="41"/>
        <v>102367.82800000001</v>
      </c>
      <c r="H239" s="1">
        <f t="shared" si="42"/>
        <v>2492.840577083437</v>
      </c>
      <c r="I239" s="1">
        <f t="shared" si="43"/>
        <v>107353.50915416688</v>
      </c>
      <c r="J239" s="1">
        <f t="shared" si="44"/>
        <v>97382.146845833136</v>
      </c>
      <c r="K239" s="2">
        <f t="shared" si="45"/>
        <v>2.435179710058356E-2</v>
      </c>
      <c r="L239" s="16" t="str">
        <f t="shared" si="48"/>
        <v/>
      </c>
      <c r="M239" s="12" t="str">
        <f t="shared" si="49"/>
        <v/>
      </c>
      <c r="N239" s="13">
        <f t="shared" si="50"/>
        <v>0</v>
      </c>
      <c r="O239" s="13">
        <f t="shared" si="51"/>
        <v>0</v>
      </c>
      <c r="P239" t="str">
        <f t="shared" si="39"/>
        <v/>
      </c>
      <c r="Q239" t="str">
        <f t="shared" si="40"/>
        <v/>
      </c>
      <c r="R239" t="str">
        <f t="shared" si="46"/>
        <v/>
      </c>
      <c r="S239" s="15" t="str">
        <f t="shared" si="47"/>
        <v/>
      </c>
    </row>
    <row r="240" spans="1:19" x14ac:dyDescent="0.25">
      <c r="A240" s="3">
        <v>45691</v>
      </c>
      <c r="B240" s="4">
        <v>97681.1</v>
      </c>
      <c r="C240" s="4">
        <v>102514.17</v>
      </c>
      <c r="D240" s="4">
        <v>91242.89</v>
      </c>
      <c r="E240" s="4">
        <v>101405.42</v>
      </c>
      <c r="F240" s="5">
        <v>115400897748</v>
      </c>
      <c r="G240" s="1">
        <f t="shared" si="41"/>
        <v>102611.3965</v>
      </c>
      <c r="H240" s="1">
        <f t="shared" si="42"/>
        <v>2099.8443530496429</v>
      </c>
      <c r="I240" s="1">
        <f t="shared" si="43"/>
        <v>106811.08520609929</v>
      </c>
      <c r="J240" s="1">
        <f t="shared" si="44"/>
        <v>98411.707793900714</v>
      </c>
      <c r="K240" s="2">
        <f t="shared" si="45"/>
        <v>2.0464046145689509E-2</v>
      </c>
      <c r="L240" s="16" t="str">
        <f t="shared" si="48"/>
        <v/>
      </c>
      <c r="M240" s="12" t="str">
        <f t="shared" si="49"/>
        <v/>
      </c>
      <c r="N240" s="13">
        <f t="shared" si="50"/>
        <v>0</v>
      </c>
      <c r="O240" s="13">
        <f t="shared" si="51"/>
        <v>0</v>
      </c>
      <c r="P240" t="str">
        <f t="shared" si="39"/>
        <v/>
      </c>
      <c r="Q240" t="str">
        <f t="shared" si="40"/>
        <v/>
      </c>
      <c r="R240" t="str">
        <f t="shared" si="46"/>
        <v/>
      </c>
      <c r="S240" s="15" t="str">
        <f t="shared" si="47"/>
        <v/>
      </c>
    </row>
    <row r="241" spans="1:19" x14ac:dyDescent="0.25">
      <c r="A241" s="3">
        <v>45692</v>
      </c>
      <c r="B241" s="4">
        <v>101398.72</v>
      </c>
      <c r="C241" s="4">
        <v>101745.62</v>
      </c>
      <c r="D241" s="4">
        <v>96208.11</v>
      </c>
      <c r="E241" s="4">
        <v>97871.82</v>
      </c>
      <c r="F241" s="5">
        <v>73002130211</v>
      </c>
      <c r="G241" s="1">
        <f t="shared" si="41"/>
        <v>102479.76300000001</v>
      </c>
      <c r="H241" s="1">
        <f t="shared" si="42"/>
        <v>2310.7934689513945</v>
      </c>
      <c r="I241" s="1">
        <f t="shared" si="43"/>
        <v>107101.34993790279</v>
      </c>
      <c r="J241" s="1">
        <f t="shared" si="44"/>
        <v>97858.17606209722</v>
      </c>
      <c r="K241" s="2">
        <f t="shared" si="45"/>
        <v>2.2548778425174484E-2</v>
      </c>
      <c r="L241" s="16" t="str">
        <f t="shared" si="48"/>
        <v/>
      </c>
      <c r="M241" s="12" t="str">
        <f t="shared" si="49"/>
        <v/>
      </c>
      <c r="N241" s="13">
        <f t="shared" si="50"/>
        <v>0</v>
      </c>
      <c r="O241" s="13">
        <f t="shared" si="51"/>
        <v>0</v>
      </c>
      <c r="P241" t="str">
        <f t="shared" si="39"/>
        <v/>
      </c>
      <c r="Q241" t="str">
        <f t="shared" si="40"/>
        <v/>
      </c>
      <c r="R241" t="str">
        <f t="shared" si="46"/>
        <v/>
      </c>
      <c r="S241" s="15" t="str">
        <f t="shared" si="47"/>
        <v/>
      </c>
    </row>
    <row r="242" spans="1:19" x14ac:dyDescent="0.25">
      <c r="A242" s="3">
        <v>45693</v>
      </c>
      <c r="B242" s="4">
        <v>97878.01</v>
      </c>
      <c r="C242" s="4">
        <v>99113.21</v>
      </c>
      <c r="D242" s="4">
        <v>96174.83</v>
      </c>
      <c r="E242" s="4">
        <v>96615.45</v>
      </c>
      <c r="F242" s="5">
        <v>49125911241</v>
      </c>
      <c r="G242" s="1">
        <f t="shared" si="41"/>
        <v>102322.68999999999</v>
      </c>
      <c r="H242" s="1">
        <f t="shared" si="42"/>
        <v>2594.9177314066087</v>
      </c>
      <c r="I242" s="1">
        <f t="shared" si="43"/>
        <v>107512.52546281321</v>
      </c>
      <c r="J242" s="1">
        <f t="shared" si="44"/>
        <v>97132.854537186766</v>
      </c>
      <c r="K242" s="2">
        <f t="shared" si="45"/>
        <v>2.5360139881062636E-2</v>
      </c>
      <c r="L242" s="16" t="str">
        <f t="shared" si="48"/>
        <v>BUY</v>
      </c>
      <c r="M242" s="12" t="str">
        <f t="shared" si="49"/>
        <v/>
      </c>
      <c r="N242" s="13">
        <f t="shared" si="50"/>
        <v>1</v>
      </c>
      <c r="O242" s="13">
        <f t="shared" si="51"/>
        <v>1</v>
      </c>
      <c r="P242">
        <f t="shared" si="39"/>
        <v>96615.45</v>
      </c>
      <c r="Q242">
        <f t="shared" si="40"/>
        <v>97437.55</v>
      </c>
      <c r="R242">
        <f t="shared" si="46"/>
        <v>822.10000000000582</v>
      </c>
      <c r="S242" s="15">
        <f t="shared" si="47"/>
        <v>8.5089910568134381E-3</v>
      </c>
    </row>
    <row r="243" spans="1:19" x14ac:dyDescent="0.25">
      <c r="A243" s="3">
        <v>45694</v>
      </c>
      <c r="B243" s="4">
        <v>96610.64</v>
      </c>
      <c r="C243" s="4">
        <v>99168.61</v>
      </c>
      <c r="D243" s="4">
        <v>95707.35</v>
      </c>
      <c r="E243" s="4">
        <v>96593.3</v>
      </c>
      <c r="F243" s="5">
        <v>45302471947</v>
      </c>
      <c r="G243" s="1">
        <f t="shared" si="41"/>
        <v>101929.253</v>
      </c>
      <c r="H243" s="1">
        <f t="shared" si="42"/>
        <v>2838.5652464879995</v>
      </c>
      <c r="I243" s="1">
        <f t="shared" si="43"/>
        <v>107606.38349297599</v>
      </c>
      <c r="J243" s="1">
        <f t="shared" si="44"/>
        <v>96252.122507024003</v>
      </c>
      <c r="K243" s="2">
        <f t="shared" si="45"/>
        <v>2.7848386630362137E-2</v>
      </c>
      <c r="L243" s="16" t="str">
        <f t="shared" si="48"/>
        <v/>
      </c>
      <c r="M243" s="12" t="str">
        <f t="shared" si="49"/>
        <v/>
      </c>
      <c r="N243" s="13">
        <f t="shared" si="50"/>
        <v>1</v>
      </c>
      <c r="O243" s="13">
        <f t="shared" si="51"/>
        <v>2</v>
      </c>
      <c r="P243" t="str">
        <f t="shared" si="39"/>
        <v/>
      </c>
      <c r="Q243" t="str">
        <f t="shared" si="40"/>
        <v/>
      </c>
      <c r="R243" t="str">
        <f t="shared" si="46"/>
        <v/>
      </c>
      <c r="S243" s="15" t="str">
        <f t="shared" si="47"/>
        <v/>
      </c>
    </row>
    <row r="244" spans="1:19" x14ac:dyDescent="0.25">
      <c r="A244" s="3">
        <v>45695</v>
      </c>
      <c r="B244" s="4">
        <v>96581.32</v>
      </c>
      <c r="C244" s="4">
        <v>100154.14</v>
      </c>
      <c r="D244" s="4">
        <v>95653.88</v>
      </c>
      <c r="E244" s="4">
        <v>96529.09</v>
      </c>
      <c r="F244" s="5">
        <v>55741290456</v>
      </c>
      <c r="G244" s="1">
        <f t="shared" si="41"/>
        <v>101535.304</v>
      </c>
      <c r="H244" s="1">
        <f t="shared" si="42"/>
        <v>3017.5356879054739</v>
      </c>
      <c r="I244" s="1">
        <f t="shared" si="43"/>
        <v>107570.37537581095</v>
      </c>
      <c r="J244" s="1">
        <f t="shared" si="44"/>
        <v>95500.232624189055</v>
      </c>
      <c r="K244" s="2">
        <f t="shared" si="45"/>
        <v>2.9719078675388352E-2</v>
      </c>
      <c r="L244" s="16" t="str">
        <f t="shared" si="48"/>
        <v/>
      </c>
      <c r="M244" s="12" t="str">
        <f t="shared" si="49"/>
        <v/>
      </c>
      <c r="N244" s="13">
        <f t="shared" si="50"/>
        <v>1</v>
      </c>
      <c r="O244" s="13">
        <f t="shared" si="51"/>
        <v>3</v>
      </c>
      <c r="P244" t="str">
        <f t="shared" si="39"/>
        <v/>
      </c>
      <c r="Q244" t="str">
        <f t="shared" si="40"/>
        <v/>
      </c>
      <c r="R244" t="str">
        <f t="shared" si="46"/>
        <v/>
      </c>
      <c r="S244" s="15" t="str">
        <f t="shared" si="47"/>
        <v/>
      </c>
    </row>
    <row r="245" spans="1:19" x14ac:dyDescent="0.25">
      <c r="A245" s="3">
        <v>45696</v>
      </c>
      <c r="B245" s="4">
        <v>96533.26</v>
      </c>
      <c r="C245" s="4">
        <v>96877.8</v>
      </c>
      <c r="D245" s="4">
        <v>95702.49</v>
      </c>
      <c r="E245" s="4">
        <v>96482.45</v>
      </c>
      <c r="F245" s="5">
        <v>22447526395</v>
      </c>
      <c r="G245" s="1">
        <f t="shared" si="41"/>
        <v>101304.946</v>
      </c>
      <c r="H245" s="1">
        <f t="shared" si="42"/>
        <v>3222.2606086270366</v>
      </c>
      <c r="I245" s="1">
        <f t="shared" si="43"/>
        <v>107749.46721725407</v>
      </c>
      <c r="J245" s="1">
        <f t="shared" si="44"/>
        <v>94860.424782745918</v>
      </c>
      <c r="K245" s="2">
        <f t="shared" si="45"/>
        <v>3.1807534931483375E-2</v>
      </c>
      <c r="L245" s="16" t="str">
        <f t="shared" si="48"/>
        <v/>
      </c>
      <c r="M245" s="12" t="str">
        <f t="shared" si="49"/>
        <v/>
      </c>
      <c r="N245" s="13">
        <f t="shared" si="50"/>
        <v>1</v>
      </c>
      <c r="O245" s="13">
        <f t="shared" si="51"/>
        <v>4</v>
      </c>
      <c r="P245" t="str">
        <f t="shared" si="39"/>
        <v/>
      </c>
      <c r="Q245" t="str">
        <f t="shared" si="40"/>
        <v/>
      </c>
      <c r="R245" t="str">
        <f t="shared" si="46"/>
        <v/>
      </c>
      <c r="S245" s="15" t="str">
        <f t="shared" si="47"/>
        <v/>
      </c>
    </row>
    <row r="246" spans="1:19" x14ac:dyDescent="0.25">
      <c r="A246" s="3">
        <v>45697</v>
      </c>
      <c r="B246" s="4">
        <v>96481.31</v>
      </c>
      <c r="C246" s="4">
        <v>97325.28</v>
      </c>
      <c r="D246" s="4">
        <v>94745.26</v>
      </c>
      <c r="E246" s="4">
        <v>96500.09</v>
      </c>
      <c r="F246" s="5">
        <v>27732901800</v>
      </c>
      <c r="G246" s="1">
        <f t="shared" si="41"/>
        <v>101029.11750000001</v>
      </c>
      <c r="H246" s="1">
        <f t="shared" si="42"/>
        <v>3389.8826427673766</v>
      </c>
      <c r="I246" s="1">
        <f t="shared" si="43"/>
        <v>107808.88278553476</v>
      </c>
      <c r="J246" s="1">
        <f t="shared" si="44"/>
        <v>94249.352214465252</v>
      </c>
      <c r="K246" s="2">
        <f t="shared" si="45"/>
        <v>3.3553521268434083E-2</v>
      </c>
      <c r="L246" s="16" t="str">
        <f t="shared" si="48"/>
        <v/>
      </c>
      <c r="M246" s="12" t="str">
        <f t="shared" si="49"/>
        <v/>
      </c>
      <c r="N246" s="13">
        <f t="shared" si="50"/>
        <v>1</v>
      </c>
      <c r="O246" s="13">
        <f t="shared" si="51"/>
        <v>5</v>
      </c>
      <c r="P246" t="str">
        <f t="shared" si="39"/>
        <v/>
      </c>
      <c r="Q246" t="str">
        <f t="shared" si="40"/>
        <v/>
      </c>
      <c r="R246" t="str">
        <f t="shared" si="46"/>
        <v/>
      </c>
      <c r="S246" s="15" t="str">
        <f t="shared" si="47"/>
        <v/>
      </c>
    </row>
    <row r="247" spans="1:19" x14ac:dyDescent="0.25">
      <c r="A247" s="3">
        <v>45698</v>
      </c>
      <c r="B247" s="4">
        <v>96499.46</v>
      </c>
      <c r="C247" s="4">
        <v>98333.22</v>
      </c>
      <c r="D247" s="4">
        <v>95320.84</v>
      </c>
      <c r="E247" s="4">
        <v>97437.55</v>
      </c>
      <c r="F247" s="5">
        <v>40078962391</v>
      </c>
      <c r="G247" s="1">
        <f t="shared" si="41"/>
        <v>100593.68150000001</v>
      </c>
      <c r="H247" s="1">
        <f t="shared" si="42"/>
        <v>3254.6064480319765</v>
      </c>
      <c r="I247" s="1">
        <f t="shared" si="43"/>
        <v>107102.89439606396</v>
      </c>
      <c r="J247" s="1">
        <f t="shared" si="44"/>
        <v>94084.468603936053</v>
      </c>
      <c r="K247" s="2">
        <f t="shared" si="45"/>
        <v>3.2353984857706755E-2</v>
      </c>
      <c r="L247" s="16" t="str">
        <f t="shared" si="48"/>
        <v/>
      </c>
      <c r="M247" s="12" t="str">
        <f t="shared" si="49"/>
        <v>SELL</v>
      </c>
      <c r="N247" s="13">
        <f t="shared" si="50"/>
        <v>0</v>
      </c>
      <c r="O247" s="13">
        <f t="shared" si="51"/>
        <v>6</v>
      </c>
      <c r="P247" t="str">
        <f t="shared" si="39"/>
        <v/>
      </c>
      <c r="Q247" t="str">
        <f t="shared" si="40"/>
        <v/>
      </c>
      <c r="R247" t="str">
        <f t="shared" si="46"/>
        <v/>
      </c>
      <c r="S247" s="15" t="str">
        <f t="shared" si="47"/>
        <v/>
      </c>
    </row>
    <row r="248" spans="1:19" x14ac:dyDescent="0.25">
      <c r="A248" s="3">
        <v>45699</v>
      </c>
      <c r="B248" s="4">
        <v>97438.13</v>
      </c>
      <c r="C248" s="4">
        <v>98492.9</v>
      </c>
      <c r="D248" s="4">
        <v>94875.04</v>
      </c>
      <c r="E248" s="4">
        <v>95747.43</v>
      </c>
      <c r="F248" s="5">
        <v>37488783272</v>
      </c>
      <c r="G248" s="1">
        <f t="shared" si="41"/>
        <v>100198.39950000001</v>
      </c>
      <c r="H248" s="1">
        <f t="shared" si="42"/>
        <v>3342.3765411730546</v>
      </c>
      <c r="I248" s="1">
        <f t="shared" si="43"/>
        <v>106883.15258234613</v>
      </c>
      <c r="J248" s="1">
        <f t="shared" si="44"/>
        <v>93513.646417653901</v>
      </c>
      <c r="K248" s="2">
        <f t="shared" si="45"/>
        <v>3.3357584131601364E-2</v>
      </c>
      <c r="L248" s="16" t="str">
        <f t="shared" si="48"/>
        <v/>
      </c>
      <c r="M248" s="12" t="str">
        <f t="shared" si="49"/>
        <v/>
      </c>
      <c r="N248" s="13">
        <f t="shared" si="50"/>
        <v>0</v>
      </c>
      <c r="O248" s="13">
        <f t="shared" si="51"/>
        <v>0</v>
      </c>
      <c r="P248" t="str">
        <f t="shared" si="39"/>
        <v/>
      </c>
      <c r="Q248" t="str">
        <f t="shared" si="40"/>
        <v/>
      </c>
      <c r="R248" t="str">
        <f t="shared" si="46"/>
        <v/>
      </c>
      <c r="S248" s="15" t="str">
        <f t="shared" si="47"/>
        <v/>
      </c>
    </row>
    <row r="249" spans="1:19" x14ac:dyDescent="0.25">
      <c r="A249" s="3">
        <v>45700</v>
      </c>
      <c r="B249" s="4">
        <v>95745.7</v>
      </c>
      <c r="C249" s="4">
        <v>98151.02</v>
      </c>
      <c r="D249" s="4">
        <v>94101.2</v>
      </c>
      <c r="E249" s="4">
        <v>97885.86</v>
      </c>
      <c r="F249" s="5">
        <v>49340445530</v>
      </c>
      <c r="G249" s="1">
        <f t="shared" si="41"/>
        <v>99894.684000000023</v>
      </c>
      <c r="H249" s="1">
        <f t="shared" si="42"/>
        <v>3257.4626666057943</v>
      </c>
      <c r="I249" s="1">
        <f t="shared" si="43"/>
        <v>106409.60933321161</v>
      </c>
      <c r="J249" s="1">
        <f t="shared" si="44"/>
        <v>93379.758666788432</v>
      </c>
      <c r="K249" s="2">
        <f t="shared" si="45"/>
        <v>3.2608969127984763E-2</v>
      </c>
      <c r="L249" s="16" t="str">
        <f t="shared" si="48"/>
        <v/>
      </c>
      <c r="M249" s="12" t="str">
        <f t="shared" si="49"/>
        <v/>
      </c>
      <c r="N249" s="13">
        <f t="shared" si="50"/>
        <v>0</v>
      </c>
      <c r="O249" s="13">
        <f t="shared" si="51"/>
        <v>0</v>
      </c>
      <c r="P249" t="str">
        <f t="shared" si="39"/>
        <v/>
      </c>
      <c r="Q249" t="str">
        <f t="shared" si="40"/>
        <v/>
      </c>
      <c r="R249" t="str">
        <f t="shared" si="46"/>
        <v/>
      </c>
      <c r="S249" s="15" t="str">
        <f t="shared" si="47"/>
        <v/>
      </c>
    </row>
    <row r="250" spans="1:19" x14ac:dyDescent="0.25">
      <c r="A250" s="3">
        <v>45701</v>
      </c>
      <c r="B250" s="4">
        <v>97888.75</v>
      </c>
      <c r="C250" s="4">
        <v>98111.09</v>
      </c>
      <c r="D250" s="4">
        <v>95269.71</v>
      </c>
      <c r="E250" s="4">
        <v>96623.87</v>
      </c>
      <c r="F250" s="5">
        <v>37147280860</v>
      </c>
      <c r="G250" s="1">
        <f t="shared" si="41"/>
        <v>99484.903500000015</v>
      </c>
      <c r="H250" s="1">
        <f t="shared" si="42"/>
        <v>3117.8299207491568</v>
      </c>
      <c r="I250" s="1">
        <f t="shared" si="43"/>
        <v>105720.56334149833</v>
      </c>
      <c r="J250" s="1">
        <f t="shared" si="44"/>
        <v>93249.243658501699</v>
      </c>
      <c r="K250" s="2">
        <f t="shared" si="45"/>
        <v>3.1339729054963163E-2</v>
      </c>
      <c r="L250" s="16" t="str">
        <f t="shared" si="48"/>
        <v/>
      </c>
      <c r="M250" s="12" t="str">
        <f t="shared" si="49"/>
        <v/>
      </c>
      <c r="N250" s="13">
        <f t="shared" si="50"/>
        <v>0</v>
      </c>
      <c r="O250" s="13">
        <f t="shared" si="51"/>
        <v>0</v>
      </c>
      <c r="P250" t="str">
        <f t="shared" si="39"/>
        <v/>
      </c>
      <c r="Q250" t="str">
        <f t="shared" si="40"/>
        <v/>
      </c>
      <c r="R250" t="str">
        <f t="shared" si="46"/>
        <v/>
      </c>
      <c r="S250" s="15" t="str">
        <f t="shared" si="47"/>
        <v/>
      </c>
    </row>
    <row r="251" spans="1:19" x14ac:dyDescent="0.25">
      <c r="A251" s="3">
        <v>45702</v>
      </c>
      <c r="B251" s="4">
        <v>96623.37</v>
      </c>
      <c r="C251" s="4">
        <v>98819.47</v>
      </c>
      <c r="D251" s="4">
        <v>96342.8</v>
      </c>
      <c r="E251" s="4">
        <v>97508.97</v>
      </c>
      <c r="F251" s="5">
        <v>32697987277</v>
      </c>
      <c r="G251" s="1">
        <f t="shared" si="41"/>
        <v>99124.619500000015</v>
      </c>
      <c r="H251" s="1">
        <f t="shared" si="42"/>
        <v>2889.6765290535391</v>
      </c>
      <c r="I251" s="1">
        <f t="shared" si="43"/>
        <v>104903.9725581071</v>
      </c>
      <c r="J251" s="1">
        <f t="shared" si="44"/>
        <v>93345.266441892934</v>
      </c>
      <c r="K251" s="2">
        <f t="shared" si="45"/>
        <v>2.9151955827215446E-2</v>
      </c>
      <c r="L251" s="16" t="str">
        <f t="shared" si="48"/>
        <v/>
      </c>
      <c r="M251" s="12" t="str">
        <f t="shared" si="49"/>
        <v/>
      </c>
      <c r="N251" s="13">
        <f t="shared" si="50"/>
        <v>0</v>
      </c>
      <c r="O251" s="13">
        <f t="shared" si="51"/>
        <v>0</v>
      </c>
      <c r="P251" t="str">
        <f t="shared" si="39"/>
        <v/>
      </c>
      <c r="Q251" t="str">
        <f t="shared" si="40"/>
        <v/>
      </c>
      <c r="R251" t="str">
        <f t="shared" si="46"/>
        <v/>
      </c>
      <c r="S251" s="15" t="str">
        <f t="shared" si="47"/>
        <v/>
      </c>
    </row>
    <row r="252" spans="1:19" x14ac:dyDescent="0.25">
      <c r="A252" s="3">
        <v>45703</v>
      </c>
      <c r="B252" s="4">
        <v>97508.38</v>
      </c>
      <c r="C252" s="4">
        <v>97975.039999999994</v>
      </c>
      <c r="D252" s="4">
        <v>97240.2</v>
      </c>
      <c r="E252" s="4">
        <v>97580.35</v>
      </c>
      <c r="F252" s="5">
        <v>17047266288</v>
      </c>
      <c r="G252" s="1">
        <f t="shared" si="41"/>
        <v>98869.512000000017</v>
      </c>
      <c r="H252" s="1">
        <f t="shared" si="42"/>
        <v>2782.2656076045218</v>
      </c>
      <c r="I252" s="1">
        <f t="shared" si="43"/>
        <v>104434.04321520907</v>
      </c>
      <c r="J252" s="1">
        <f t="shared" si="44"/>
        <v>93304.980784790969</v>
      </c>
      <c r="K252" s="2">
        <f t="shared" si="45"/>
        <v>2.8140784265269978E-2</v>
      </c>
      <c r="L252" s="16" t="str">
        <f t="shared" si="48"/>
        <v/>
      </c>
      <c r="M252" s="12" t="str">
        <f t="shared" si="49"/>
        <v/>
      </c>
      <c r="N252" s="13">
        <f t="shared" si="50"/>
        <v>0</v>
      </c>
      <c r="O252" s="13">
        <f t="shared" si="51"/>
        <v>0</v>
      </c>
      <c r="P252" t="str">
        <f t="shared" si="39"/>
        <v/>
      </c>
      <c r="Q252" t="str">
        <f t="shared" si="40"/>
        <v/>
      </c>
      <c r="R252" t="str">
        <f t="shared" si="46"/>
        <v/>
      </c>
      <c r="S252" s="15" t="str">
        <f t="shared" si="47"/>
        <v/>
      </c>
    </row>
    <row r="253" spans="1:19" x14ac:dyDescent="0.25">
      <c r="A253" s="3">
        <v>45704</v>
      </c>
      <c r="B253" s="4">
        <v>97580.49</v>
      </c>
      <c r="C253" s="4">
        <v>97725.59</v>
      </c>
      <c r="D253" s="4">
        <v>96060.98</v>
      </c>
      <c r="E253" s="4">
        <v>96175.03</v>
      </c>
      <c r="F253" s="5">
        <v>16536755396</v>
      </c>
      <c r="G253" s="1">
        <f t="shared" si="41"/>
        <v>98573.87900000003</v>
      </c>
      <c r="H253" s="1">
        <f t="shared" si="42"/>
        <v>2736.0615423670588</v>
      </c>
      <c r="I253" s="1">
        <f t="shared" si="43"/>
        <v>104046.00208473415</v>
      </c>
      <c r="J253" s="1">
        <f t="shared" si="44"/>
        <v>93101.755915265909</v>
      </c>
      <c r="K253" s="2">
        <f t="shared" si="45"/>
        <v>2.775645607257738E-2</v>
      </c>
      <c r="L253" s="16" t="str">
        <f t="shared" si="48"/>
        <v/>
      </c>
      <c r="M253" s="12" t="str">
        <f t="shared" si="49"/>
        <v/>
      </c>
      <c r="N253" s="13">
        <f t="shared" si="50"/>
        <v>0</v>
      </c>
      <c r="O253" s="13">
        <f t="shared" si="51"/>
        <v>0</v>
      </c>
      <c r="P253" t="str">
        <f t="shared" si="39"/>
        <v/>
      </c>
      <c r="Q253" t="str">
        <f t="shared" si="40"/>
        <v/>
      </c>
      <c r="R253" t="str">
        <f t="shared" si="46"/>
        <v/>
      </c>
      <c r="S253" s="15" t="str">
        <f t="shared" si="47"/>
        <v/>
      </c>
    </row>
    <row r="254" spans="1:19" x14ac:dyDescent="0.25">
      <c r="A254" s="3">
        <v>45705</v>
      </c>
      <c r="B254" s="4">
        <v>96179.01</v>
      </c>
      <c r="C254" s="4">
        <v>97032.23</v>
      </c>
      <c r="D254" s="4">
        <v>95243.55</v>
      </c>
      <c r="E254" s="4">
        <v>95773.38</v>
      </c>
      <c r="F254" s="5">
        <v>27336550690</v>
      </c>
      <c r="G254" s="1">
        <f t="shared" si="41"/>
        <v>98295.924000000028</v>
      </c>
      <c r="H254" s="1">
        <f t="shared" si="42"/>
        <v>2723.4107682528906</v>
      </c>
      <c r="I254" s="1">
        <f t="shared" si="43"/>
        <v>103742.74553650581</v>
      </c>
      <c r="J254" s="1">
        <f t="shared" si="44"/>
        <v>92849.102463494244</v>
      </c>
      <c r="K254" s="2">
        <f t="shared" si="45"/>
        <v>2.7706243122073808E-2</v>
      </c>
      <c r="L254" s="16" t="str">
        <f t="shared" si="48"/>
        <v/>
      </c>
      <c r="M254" s="12" t="str">
        <f t="shared" si="49"/>
        <v/>
      </c>
      <c r="N254" s="13">
        <f t="shared" si="50"/>
        <v>0</v>
      </c>
      <c r="O254" s="13">
        <f t="shared" si="51"/>
        <v>0</v>
      </c>
      <c r="P254" t="str">
        <f t="shared" si="39"/>
        <v/>
      </c>
      <c r="Q254" t="str">
        <f t="shared" si="40"/>
        <v/>
      </c>
      <c r="R254" t="str">
        <f t="shared" si="46"/>
        <v/>
      </c>
      <c r="S254" s="15" t="str">
        <f t="shared" si="47"/>
        <v/>
      </c>
    </row>
    <row r="255" spans="1:19" x14ac:dyDescent="0.25">
      <c r="A255" s="3">
        <v>45706</v>
      </c>
      <c r="B255" s="4">
        <v>95773.81</v>
      </c>
      <c r="C255" s="4">
        <v>96695.38</v>
      </c>
      <c r="D255" s="4">
        <v>93388.84</v>
      </c>
      <c r="E255" s="4">
        <v>95539.55</v>
      </c>
      <c r="F255" s="5">
        <v>37325720482</v>
      </c>
      <c r="G255" s="1">
        <f t="shared" si="41"/>
        <v>97887.741000000009</v>
      </c>
      <c r="H255" s="1">
        <f t="shared" si="42"/>
        <v>2470.3392751474021</v>
      </c>
      <c r="I255" s="1">
        <f t="shared" si="43"/>
        <v>102828.41955029481</v>
      </c>
      <c r="J255" s="1">
        <f t="shared" si="44"/>
        <v>92947.062449705205</v>
      </c>
      <c r="K255" s="2">
        <f t="shared" si="45"/>
        <v>2.5236451979695821E-2</v>
      </c>
      <c r="L255" s="16" t="str">
        <f t="shared" si="48"/>
        <v/>
      </c>
      <c r="M255" s="12" t="str">
        <f t="shared" si="49"/>
        <v/>
      </c>
      <c r="N255" s="13">
        <f t="shared" si="50"/>
        <v>0</v>
      </c>
      <c r="O255" s="13">
        <f t="shared" si="51"/>
        <v>0</v>
      </c>
      <c r="P255" t="str">
        <f t="shared" si="39"/>
        <v/>
      </c>
      <c r="Q255" t="str">
        <f t="shared" si="40"/>
        <v/>
      </c>
      <c r="R255" t="str">
        <f t="shared" si="46"/>
        <v/>
      </c>
      <c r="S255" s="15" t="str">
        <f t="shared" si="47"/>
        <v/>
      </c>
    </row>
    <row r="256" spans="1:19" x14ac:dyDescent="0.25">
      <c r="A256" s="3">
        <v>45707</v>
      </c>
      <c r="B256" s="4">
        <v>95532.53</v>
      </c>
      <c r="C256" s="4">
        <v>96855.59</v>
      </c>
      <c r="D256" s="4">
        <v>95011.97</v>
      </c>
      <c r="E256" s="4">
        <v>96635.61</v>
      </c>
      <c r="F256" s="5">
        <v>28990872862</v>
      </c>
      <c r="G256" s="1">
        <f t="shared" si="41"/>
        <v>97482.756499999989</v>
      </c>
      <c r="H256" s="1">
        <f t="shared" si="42"/>
        <v>1882.7117261274059</v>
      </c>
      <c r="I256" s="1">
        <f t="shared" si="43"/>
        <v>101248.1799522548</v>
      </c>
      <c r="J256" s="1">
        <f t="shared" si="44"/>
        <v>93717.333047745182</v>
      </c>
      <c r="K256" s="2">
        <f t="shared" si="45"/>
        <v>1.9313279535005827E-2</v>
      </c>
      <c r="L256" s="16" t="str">
        <f t="shared" si="48"/>
        <v/>
      </c>
      <c r="M256" s="12" t="str">
        <f t="shared" si="49"/>
        <v/>
      </c>
      <c r="N256" s="13">
        <f t="shared" si="50"/>
        <v>0</v>
      </c>
      <c r="O256" s="13">
        <f t="shared" si="51"/>
        <v>0</v>
      </c>
      <c r="P256" t="str">
        <f t="shared" si="39"/>
        <v/>
      </c>
      <c r="Q256" t="str">
        <f t="shared" si="40"/>
        <v/>
      </c>
      <c r="R256" t="str">
        <f t="shared" si="46"/>
        <v/>
      </c>
      <c r="S256" s="15" t="str">
        <f t="shared" si="47"/>
        <v/>
      </c>
    </row>
    <row r="257" spans="1:19" x14ac:dyDescent="0.25">
      <c r="A257" s="3">
        <v>45708</v>
      </c>
      <c r="B257" s="4">
        <v>96632.68</v>
      </c>
      <c r="C257" s="4">
        <v>98767.2</v>
      </c>
      <c r="D257" s="4">
        <v>96442.67</v>
      </c>
      <c r="E257" s="4">
        <v>98333.94</v>
      </c>
      <c r="F257" s="5">
        <v>31668022771</v>
      </c>
      <c r="G257" s="1">
        <f t="shared" si="41"/>
        <v>97279.202500000014</v>
      </c>
      <c r="H257" s="1">
        <f t="shared" si="42"/>
        <v>1504.6352276806608</v>
      </c>
      <c r="I257" s="1">
        <f t="shared" si="43"/>
        <v>100288.47295536133</v>
      </c>
      <c r="J257" s="1">
        <f t="shared" si="44"/>
        <v>94269.932044638699</v>
      </c>
      <c r="K257" s="2">
        <f t="shared" si="45"/>
        <v>1.5467183005336218E-2</v>
      </c>
      <c r="L257" s="16" t="str">
        <f t="shared" si="48"/>
        <v/>
      </c>
      <c r="M257" s="12" t="str">
        <f t="shared" si="49"/>
        <v/>
      </c>
      <c r="N257" s="13">
        <f t="shared" si="50"/>
        <v>0</v>
      </c>
      <c r="O257" s="13">
        <f t="shared" si="51"/>
        <v>0</v>
      </c>
      <c r="P257" t="str">
        <f t="shared" si="39"/>
        <v/>
      </c>
      <c r="Q257" t="str">
        <f t="shared" si="40"/>
        <v/>
      </c>
      <c r="R257" t="str">
        <f t="shared" si="46"/>
        <v/>
      </c>
      <c r="S257" s="15" t="str">
        <f t="shared" si="47"/>
        <v/>
      </c>
    </row>
    <row r="258" spans="1:19" x14ac:dyDescent="0.25">
      <c r="A258" s="3">
        <v>45709</v>
      </c>
      <c r="B258" s="4">
        <v>98340.67</v>
      </c>
      <c r="C258" s="4">
        <v>99497.97</v>
      </c>
      <c r="D258" s="4">
        <v>94852.96</v>
      </c>
      <c r="E258" s="4">
        <v>96125.55</v>
      </c>
      <c r="F258" s="5">
        <v>49608706470</v>
      </c>
      <c r="G258" s="1">
        <f t="shared" si="41"/>
        <v>97052.684500000003</v>
      </c>
      <c r="H258" s="1">
        <f t="shared" si="42"/>
        <v>1296.0906535646463</v>
      </c>
      <c r="I258" s="1">
        <f t="shared" si="43"/>
        <v>99644.865807129303</v>
      </c>
      <c r="J258" s="1">
        <f t="shared" si="44"/>
        <v>94460.503192870703</v>
      </c>
      <c r="K258" s="2">
        <f t="shared" si="45"/>
        <v>1.3354505959746495E-2</v>
      </c>
      <c r="L258" s="16" t="str">
        <f t="shared" si="48"/>
        <v/>
      </c>
      <c r="M258" s="12" t="str">
        <f t="shared" si="49"/>
        <v/>
      </c>
      <c r="N258" s="13">
        <f t="shared" si="50"/>
        <v>0</v>
      </c>
      <c r="O258" s="13">
        <f t="shared" si="51"/>
        <v>0</v>
      </c>
      <c r="P258" t="str">
        <f t="shared" si="39"/>
        <v/>
      </c>
      <c r="Q258" t="str">
        <f t="shared" si="40"/>
        <v/>
      </c>
      <c r="R258" t="str">
        <f t="shared" si="46"/>
        <v/>
      </c>
      <c r="S258" s="15" t="str">
        <f t="shared" si="47"/>
        <v/>
      </c>
    </row>
    <row r="259" spans="1:19" x14ac:dyDescent="0.25">
      <c r="A259" s="3">
        <v>45710</v>
      </c>
      <c r="B259" s="4">
        <v>96134.2</v>
      </c>
      <c r="C259" s="4">
        <v>96950.16</v>
      </c>
      <c r="D259" s="4">
        <v>95765.34</v>
      </c>
      <c r="E259" s="4">
        <v>96577.76</v>
      </c>
      <c r="F259" s="5">
        <v>18353824477</v>
      </c>
      <c r="G259" s="1">
        <f t="shared" si="41"/>
        <v>96997.123500000016</v>
      </c>
      <c r="H259" s="1">
        <f t="shared" si="42"/>
        <v>1291.1869179751877</v>
      </c>
      <c r="I259" s="1">
        <f t="shared" si="43"/>
        <v>99579.497335950393</v>
      </c>
      <c r="J259" s="1">
        <f t="shared" si="44"/>
        <v>94414.749664049639</v>
      </c>
      <c r="K259" s="2">
        <f t="shared" si="45"/>
        <v>1.331160009064792E-2</v>
      </c>
      <c r="L259" s="16" t="str">
        <f t="shared" si="48"/>
        <v/>
      </c>
      <c r="M259" s="12" t="str">
        <f t="shared" si="49"/>
        <v/>
      </c>
      <c r="N259" s="13">
        <f t="shared" si="50"/>
        <v>0</v>
      </c>
      <c r="O259" s="13">
        <f t="shared" si="51"/>
        <v>0</v>
      </c>
      <c r="P259" t="str">
        <f t="shared" si="39"/>
        <v/>
      </c>
      <c r="Q259" t="str">
        <f t="shared" si="40"/>
        <v/>
      </c>
      <c r="R259" t="str">
        <f t="shared" si="46"/>
        <v/>
      </c>
      <c r="S259" s="15" t="str">
        <f t="shared" si="47"/>
        <v/>
      </c>
    </row>
    <row r="260" spans="1:19" x14ac:dyDescent="0.25">
      <c r="A260" s="3">
        <v>45711</v>
      </c>
      <c r="B260" s="4">
        <v>96577.8</v>
      </c>
      <c r="C260" s="4">
        <v>96671.88</v>
      </c>
      <c r="D260" s="4">
        <v>95270.45</v>
      </c>
      <c r="E260" s="4">
        <v>96273.919999999998</v>
      </c>
      <c r="F260" s="5">
        <v>16999478976</v>
      </c>
      <c r="G260" s="1">
        <f t="shared" si="41"/>
        <v>96740.548500000004</v>
      </c>
      <c r="H260" s="1">
        <f t="shared" si="42"/>
        <v>776.2745086852176</v>
      </c>
      <c r="I260" s="1">
        <f t="shared" si="43"/>
        <v>98293.097517370436</v>
      </c>
      <c r="J260" s="1">
        <f t="shared" si="44"/>
        <v>95187.999482629573</v>
      </c>
      <c r="K260" s="2">
        <f t="shared" si="45"/>
        <v>8.0242930262610368E-3</v>
      </c>
      <c r="L260" s="16" t="str">
        <f t="shared" si="48"/>
        <v/>
      </c>
      <c r="M260" s="12" t="str">
        <f t="shared" si="49"/>
        <v/>
      </c>
      <c r="N260" s="13">
        <f t="shared" si="50"/>
        <v>0</v>
      </c>
      <c r="O260" s="13">
        <f t="shared" si="51"/>
        <v>0</v>
      </c>
      <c r="P260" t="str">
        <f t="shared" si="39"/>
        <v/>
      </c>
      <c r="Q260" t="str">
        <f t="shared" si="40"/>
        <v/>
      </c>
      <c r="R260" t="str">
        <f t="shared" si="46"/>
        <v/>
      </c>
      <c r="S260" s="15" t="str">
        <f t="shared" si="47"/>
        <v/>
      </c>
    </row>
    <row r="261" spans="1:19" x14ac:dyDescent="0.25">
      <c r="A261" s="3">
        <v>45712</v>
      </c>
      <c r="B261" s="4">
        <v>96277.96</v>
      </c>
      <c r="C261" s="4">
        <v>96503.45</v>
      </c>
      <c r="D261" s="4">
        <v>91371.74</v>
      </c>
      <c r="E261" s="4">
        <v>91418.17</v>
      </c>
      <c r="F261" s="5">
        <v>44046480529</v>
      </c>
      <c r="G261" s="1">
        <f t="shared" si="41"/>
        <v>96417.866000000009</v>
      </c>
      <c r="H261" s="1">
        <f t="shared" si="42"/>
        <v>1384.403689191241</v>
      </c>
      <c r="I261" s="1">
        <f t="shared" si="43"/>
        <v>99186.673378382489</v>
      </c>
      <c r="J261" s="1">
        <f t="shared" si="44"/>
        <v>93649.058621617529</v>
      </c>
      <c r="K261" s="2">
        <f t="shared" si="45"/>
        <v>1.4358373054961005E-2</v>
      </c>
      <c r="L261" s="16" t="str">
        <f t="shared" si="48"/>
        <v>BUY</v>
      </c>
      <c r="M261" s="12" t="str">
        <f t="shared" si="49"/>
        <v/>
      </c>
      <c r="N261" s="13">
        <f t="shared" si="50"/>
        <v>1</v>
      </c>
      <c r="O261" s="13">
        <f t="shared" si="51"/>
        <v>1</v>
      </c>
      <c r="P261">
        <f t="shared" si="39"/>
        <v>91418.17</v>
      </c>
      <c r="Q261">
        <f t="shared" si="40"/>
        <v>86031.91</v>
      </c>
      <c r="R261">
        <f t="shared" si="46"/>
        <v>-5386.2599999999948</v>
      </c>
      <c r="S261" s="15">
        <f t="shared" si="47"/>
        <v>-5.8918921697951238E-2</v>
      </c>
    </row>
    <row r="262" spans="1:19" x14ac:dyDescent="0.25">
      <c r="A262" s="3">
        <v>45713</v>
      </c>
      <c r="B262" s="4">
        <v>91437.119999999995</v>
      </c>
      <c r="C262" s="4">
        <v>92511.08</v>
      </c>
      <c r="D262" s="4">
        <v>86008.23</v>
      </c>
      <c r="E262" s="4">
        <v>88736.17</v>
      </c>
      <c r="F262" s="5">
        <v>92139104128</v>
      </c>
      <c r="G262" s="1">
        <f t="shared" si="41"/>
        <v>96023.902000000002</v>
      </c>
      <c r="H262" s="1">
        <f t="shared" si="42"/>
        <v>2203.8263286685356</v>
      </c>
      <c r="I262" s="1">
        <f t="shared" si="43"/>
        <v>100431.55465733707</v>
      </c>
      <c r="J262" s="1">
        <f t="shared" si="44"/>
        <v>91616.249342662937</v>
      </c>
      <c r="K262" s="2">
        <f t="shared" si="45"/>
        <v>2.2950809983419914E-2</v>
      </c>
      <c r="L262" s="16" t="str">
        <f t="shared" si="48"/>
        <v/>
      </c>
      <c r="M262" s="12" t="str">
        <f t="shared" si="49"/>
        <v/>
      </c>
      <c r="N262" s="13">
        <f t="shared" si="50"/>
        <v>1</v>
      </c>
      <c r="O262" s="13">
        <f t="shared" si="51"/>
        <v>2</v>
      </c>
      <c r="P262" t="str">
        <f t="shared" si="39"/>
        <v/>
      </c>
      <c r="Q262" t="str">
        <f t="shared" si="40"/>
        <v/>
      </c>
      <c r="R262" t="str">
        <f t="shared" si="46"/>
        <v/>
      </c>
      <c r="S262" s="15" t="str">
        <f t="shared" si="47"/>
        <v/>
      </c>
    </row>
    <row r="263" spans="1:19" x14ac:dyDescent="0.25">
      <c r="A263" s="3">
        <v>45714</v>
      </c>
      <c r="B263" s="4">
        <v>88638.89</v>
      </c>
      <c r="C263" s="4">
        <v>89286.25</v>
      </c>
      <c r="D263" s="4">
        <v>82131.899999999994</v>
      </c>
      <c r="E263" s="4">
        <v>84347.02</v>
      </c>
      <c r="F263" s="5">
        <v>64597492134</v>
      </c>
      <c r="G263" s="1">
        <f t="shared" si="41"/>
        <v>95411.587999999989</v>
      </c>
      <c r="H263" s="1">
        <f t="shared" si="42"/>
        <v>3409.0201533989202</v>
      </c>
      <c r="I263" s="1">
        <f t="shared" si="43"/>
        <v>102229.62830679782</v>
      </c>
      <c r="J263" s="1">
        <f t="shared" si="44"/>
        <v>88593.547693202156</v>
      </c>
      <c r="K263" s="2">
        <f t="shared" si="45"/>
        <v>3.5729623883829713E-2</v>
      </c>
      <c r="L263" s="16" t="str">
        <f t="shared" si="48"/>
        <v/>
      </c>
      <c r="M263" s="12" t="str">
        <f t="shared" si="49"/>
        <v/>
      </c>
      <c r="N263" s="13">
        <f t="shared" si="50"/>
        <v>1</v>
      </c>
      <c r="O263" s="13">
        <f t="shared" si="51"/>
        <v>3</v>
      </c>
      <c r="P263" t="str">
        <f t="shared" si="39"/>
        <v/>
      </c>
      <c r="Q263" t="str">
        <f t="shared" si="40"/>
        <v/>
      </c>
      <c r="R263" t="str">
        <f t="shared" si="46"/>
        <v/>
      </c>
      <c r="S263" s="15" t="str">
        <f t="shared" si="47"/>
        <v/>
      </c>
    </row>
    <row r="264" spans="1:19" x14ac:dyDescent="0.25">
      <c r="A264" s="3">
        <v>45715</v>
      </c>
      <c r="B264" s="4">
        <v>84076.86</v>
      </c>
      <c r="C264" s="4">
        <v>87000.78</v>
      </c>
      <c r="D264" s="4">
        <v>83144.960000000006</v>
      </c>
      <c r="E264" s="4">
        <v>84704.23</v>
      </c>
      <c r="F264" s="5">
        <v>52659591954</v>
      </c>
      <c r="G264" s="1">
        <f t="shared" si="41"/>
        <v>94820.345000000001</v>
      </c>
      <c r="H264" s="1">
        <f t="shared" si="42"/>
        <v>4149.9162238753943</v>
      </c>
      <c r="I264" s="1">
        <f t="shared" si="43"/>
        <v>103120.17744775079</v>
      </c>
      <c r="J264" s="1">
        <f t="shared" si="44"/>
        <v>86520.512552249216</v>
      </c>
      <c r="K264" s="2">
        <f t="shared" si="45"/>
        <v>4.3766094964908575E-2</v>
      </c>
      <c r="L264" s="16" t="str">
        <f t="shared" si="48"/>
        <v/>
      </c>
      <c r="M264" s="12" t="str">
        <f t="shared" si="49"/>
        <v/>
      </c>
      <c r="N264" s="13">
        <f t="shared" si="50"/>
        <v>1</v>
      </c>
      <c r="O264" s="13">
        <f t="shared" si="51"/>
        <v>4</v>
      </c>
      <c r="P264" t="str">
        <f t="shared" si="39"/>
        <v/>
      </c>
      <c r="Q264" t="str">
        <f t="shared" si="40"/>
        <v/>
      </c>
      <c r="R264" t="str">
        <f t="shared" si="46"/>
        <v/>
      </c>
      <c r="S264" s="15" t="str">
        <f t="shared" si="47"/>
        <v/>
      </c>
    </row>
    <row r="265" spans="1:19" x14ac:dyDescent="0.25">
      <c r="A265" s="3">
        <v>45716</v>
      </c>
      <c r="B265" s="4">
        <v>84705.63</v>
      </c>
      <c r="C265" s="4">
        <v>85036.32</v>
      </c>
      <c r="D265" s="4">
        <v>78248.91</v>
      </c>
      <c r="E265" s="4">
        <v>84373.01</v>
      </c>
      <c r="F265" s="5">
        <v>83610570576</v>
      </c>
      <c r="G265" s="1">
        <f t="shared" si="41"/>
        <v>94214.872999999992</v>
      </c>
      <c r="H265" s="1">
        <f t="shared" si="42"/>
        <v>4736.5686967078436</v>
      </c>
      <c r="I265" s="1">
        <f t="shared" si="43"/>
        <v>103688.01039341568</v>
      </c>
      <c r="J265" s="1">
        <f t="shared" si="44"/>
        <v>84741.735606584305</v>
      </c>
      <c r="K265" s="2">
        <f t="shared" si="45"/>
        <v>5.0274107960723402E-2</v>
      </c>
      <c r="L265" s="16" t="str">
        <f t="shared" si="48"/>
        <v/>
      </c>
      <c r="M265" s="12" t="str">
        <f t="shared" si="49"/>
        <v/>
      </c>
      <c r="N265" s="13">
        <f t="shared" si="50"/>
        <v>1</v>
      </c>
      <c r="O265" s="13">
        <f t="shared" si="51"/>
        <v>5</v>
      </c>
      <c r="P265" t="str">
        <f t="shared" si="39"/>
        <v/>
      </c>
      <c r="Q265" t="str">
        <f t="shared" si="40"/>
        <v/>
      </c>
      <c r="R265" t="str">
        <f t="shared" si="46"/>
        <v/>
      </c>
      <c r="S265" s="15" t="str">
        <f t="shared" si="47"/>
        <v/>
      </c>
    </row>
    <row r="266" spans="1:19" x14ac:dyDescent="0.25">
      <c r="A266" s="3">
        <v>45717</v>
      </c>
      <c r="B266" s="4">
        <v>84373.87</v>
      </c>
      <c r="C266" s="4">
        <v>86522.3</v>
      </c>
      <c r="D266" s="4">
        <v>83794.23</v>
      </c>
      <c r="E266" s="4">
        <v>86031.91</v>
      </c>
      <c r="F266" s="5">
        <v>29190628396</v>
      </c>
      <c r="G266" s="1">
        <f t="shared" si="41"/>
        <v>93691.463999999993</v>
      </c>
      <c r="H266" s="1">
        <f t="shared" si="42"/>
        <v>5039.4554031722628</v>
      </c>
      <c r="I266" s="1">
        <f t="shared" si="43"/>
        <v>103770.37480634452</v>
      </c>
      <c r="J266" s="1">
        <f t="shared" si="44"/>
        <v>83612.553193655462</v>
      </c>
      <c r="K266" s="2">
        <f t="shared" si="45"/>
        <v>5.3787775193397162E-2</v>
      </c>
      <c r="L266" s="16" t="str">
        <f t="shared" si="48"/>
        <v/>
      </c>
      <c r="M266" s="12" t="str">
        <f t="shared" si="49"/>
        <v>SELL</v>
      </c>
      <c r="N266" s="13">
        <f t="shared" si="50"/>
        <v>0</v>
      </c>
      <c r="O266" s="13">
        <f t="shared" si="51"/>
        <v>6</v>
      </c>
      <c r="P266" t="str">
        <f t="shared" si="39"/>
        <v/>
      </c>
      <c r="Q266" t="str">
        <f t="shared" si="40"/>
        <v/>
      </c>
      <c r="R266" t="str">
        <f t="shared" si="46"/>
        <v/>
      </c>
      <c r="S266" s="15" t="str">
        <f t="shared" si="47"/>
        <v/>
      </c>
    </row>
    <row r="267" spans="1:19" x14ac:dyDescent="0.25">
      <c r="A267" s="3">
        <v>45718</v>
      </c>
      <c r="B267" s="4">
        <v>86036.26</v>
      </c>
      <c r="C267" s="4">
        <v>95043.44</v>
      </c>
      <c r="D267" s="4">
        <v>85040.21</v>
      </c>
      <c r="E267" s="4">
        <v>94248.35</v>
      </c>
      <c r="F267" s="5">
        <v>58398341092</v>
      </c>
      <c r="G267" s="1">
        <f t="shared" si="41"/>
        <v>93532.003999999986</v>
      </c>
      <c r="H267" s="1">
        <f t="shared" si="42"/>
        <v>4964.5825409715981</v>
      </c>
      <c r="I267" s="1">
        <f t="shared" si="43"/>
        <v>103461.16908194318</v>
      </c>
      <c r="J267" s="1">
        <f t="shared" si="44"/>
        <v>83602.83891805679</v>
      </c>
      <c r="K267" s="2">
        <f t="shared" si="45"/>
        <v>5.3078971139884898E-2</v>
      </c>
      <c r="L267" s="16" t="str">
        <f t="shared" si="48"/>
        <v/>
      </c>
      <c r="M267" s="12" t="str">
        <f t="shared" si="49"/>
        <v/>
      </c>
      <c r="N267" s="13">
        <f t="shared" si="50"/>
        <v>0</v>
      </c>
      <c r="O267" s="13">
        <f t="shared" si="51"/>
        <v>0</v>
      </c>
      <c r="P267" t="str">
        <f t="shared" si="39"/>
        <v/>
      </c>
      <c r="Q267" t="str">
        <f t="shared" si="40"/>
        <v/>
      </c>
      <c r="R267" t="str">
        <f t="shared" si="46"/>
        <v/>
      </c>
      <c r="S267" s="15" t="str">
        <f t="shared" si="47"/>
        <v/>
      </c>
    </row>
    <row r="268" spans="1:19" x14ac:dyDescent="0.25">
      <c r="A268" s="3">
        <v>45719</v>
      </c>
      <c r="B268" s="4">
        <v>94248.42</v>
      </c>
      <c r="C268" s="4">
        <v>94429.75</v>
      </c>
      <c r="D268" s="4">
        <v>85081.3</v>
      </c>
      <c r="E268" s="4">
        <v>86065.67</v>
      </c>
      <c r="F268" s="5">
        <v>70072228536</v>
      </c>
      <c r="G268" s="1">
        <f t="shared" si="41"/>
        <v>93047.915999999997</v>
      </c>
      <c r="H268" s="1">
        <f t="shared" si="42"/>
        <v>5203.4691035454016</v>
      </c>
      <c r="I268" s="1">
        <f t="shared" si="43"/>
        <v>103454.8542070908</v>
      </c>
      <c r="J268" s="1">
        <f t="shared" si="44"/>
        <v>82640.977792909194</v>
      </c>
      <c r="K268" s="2">
        <f t="shared" si="45"/>
        <v>5.5922467984617752E-2</v>
      </c>
      <c r="L268" s="16" t="str">
        <f t="shared" si="48"/>
        <v/>
      </c>
      <c r="M268" s="12" t="str">
        <f t="shared" si="49"/>
        <v/>
      </c>
      <c r="N268" s="13">
        <f t="shared" si="50"/>
        <v>0</v>
      </c>
      <c r="O268" s="13">
        <f t="shared" si="51"/>
        <v>0</v>
      </c>
      <c r="P268" t="str">
        <f t="shared" si="39"/>
        <v/>
      </c>
      <c r="Q268" t="str">
        <f t="shared" si="40"/>
        <v/>
      </c>
      <c r="R268" t="str">
        <f t="shared" si="46"/>
        <v/>
      </c>
      <c r="S268" s="15" t="str">
        <f t="shared" si="47"/>
        <v/>
      </c>
    </row>
    <row r="269" spans="1:19" x14ac:dyDescent="0.25">
      <c r="A269" s="3">
        <v>45720</v>
      </c>
      <c r="B269" s="4">
        <v>86064.07</v>
      </c>
      <c r="C269" s="4">
        <v>88911.27</v>
      </c>
      <c r="D269" s="4">
        <v>81529.240000000005</v>
      </c>
      <c r="E269" s="4">
        <v>87222.2</v>
      </c>
      <c r="F269" s="5">
        <v>68095241474</v>
      </c>
      <c r="G269" s="1">
        <f t="shared" si="41"/>
        <v>92514.732999999978</v>
      </c>
      <c r="H269" s="1">
        <f t="shared" si="42"/>
        <v>5227.9275659179975</v>
      </c>
      <c r="I269" s="1">
        <f t="shared" si="43"/>
        <v>102970.58813183598</v>
      </c>
      <c r="J269" s="1">
        <f t="shared" si="44"/>
        <v>82058.877868163981</v>
      </c>
      <c r="K269" s="2">
        <f t="shared" si="45"/>
        <v>5.6509135317052678E-2</v>
      </c>
      <c r="L269" s="16" t="str">
        <f t="shared" si="48"/>
        <v/>
      </c>
      <c r="M269" s="12" t="str">
        <f t="shared" si="49"/>
        <v/>
      </c>
      <c r="N269" s="13">
        <f t="shared" si="50"/>
        <v>0</v>
      </c>
      <c r="O269" s="13">
        <f t="shared" si="51"/>
        <v>0</v>
      </c>
      <c r="P269" t="str">
        <f t="shared" si="39"/>
        <v/>
      </c>
      <c r="Q269" t="str">
        <f t="shared" si="40"/>
        <v/>
      </c>
      <c r="R269" t="str">
        <f t="shared" si="46"/>
        <v/>
      </c>
      <c r="S269" s="15" t="str">
        <f t="shared" si="47"/>
        <v/>
      </c>
    </row>
    <row r="270" spans="1:19" x14ac:dyDescent="0.25">
      <c r="A270" s="3">
        <v>45721</v>
      </c>
      <c r="B270" s="4">
        <v>87222.95</v>
      </c>
      <c r="C270" s="4">
        <v>90998.24</v>
      </c>
      <c r="D270" s="4">
        <v>86379.77</v>
      </c>
      <c r="E270" s="4">
        <v>90623.56</v>
      </c>
      <c r="F270" s="5">
        <v>50498988027</v>
      </c>
      <c r="G270" s="1">
        <f t="shared" si="41"/>
        <v>92214.717499999999</v>
      </c>
      <c r="H270" s="1">
        <f t="shared" si="42"/>
        <v>5151.313825676827</v>
      </c>
      <c r="I270" s="1">
        <f t="shared" si="43"/>
        <v>102517.34515135366</v>
      </c>
      <c r="J270" s="1">
        <f t="shared" si="44"/>
        <v>81912.089848646341</v>
      </c>
      <c r="K270" s="2">
        <f t="shared" si="45"/>
        <v>5.5862165664356422E-2</v>
      </c>
      <c r="L270" s="16" t="str">
        <f t="shared" si="48"/>
        <v/>
      </c>
      <c r="M270" s="12" t="str">
        <f t="shared" si="49"/>
        <v/>
      </c>
      <c r="N270" s="13">
        <f t="shared" si="50"/>
        <v>0</v>
      </c>
      <c r="O270" s="13">
        <f t="shared" si="51"/>
        <v>0</v>
      </c>
      <c r="P270" t="str">
        <f t="shared" si="39"/>
        <v/>
      </c>
      <c r="Q270" t="str">
        <f t="shared" si="40"/>
        <v/>
      </c>
      <c r="R270" t="str">
        <f t="shared" si="46"/>
        <v/>
      </c>
      <c r="S270" s="15" t="str">
        <f t="shared" si="47"/>
        <v/>
      </c>
    </row>
    <row r="271" spans="1:19" x14ac:dyDescent="0.25">
      <c r="A271" s="3">
        <v>45722</v>
      </c>
      <c r="B271" s="4">
        <v>90622.36</v>
      </c>
      <c r="C271" s="4">
        <v>92804.94</v>
      </c>
      <c r="D271" s="4">
        <v>87852.14</v>
      </c>
      <c r="E271" s="4">
        <v>89961.73</v>
      </c>
      <c r="F271" s="5">
        <v>47749810486</v>
      </c>
      <c r="G271" s="1">
        <f t="shared" si="41"/>
        <v>91837.355500000005</v>
      </c>
      <c r="H271" s="1">
        <f t="shared" si="42"/>
        <v>5017.7760330653473</v>
      </c>
      <c r="I271" s="1">
        <f t="shared" si="43"/>
        <v>101872.9075661307</v>
      </c>
      <c r="J271" s="1">
        <f t="shared" si="44"/>
        <v>81801.803433869311</v>
      </c>
      <c r="K271" s="2">
        <f t="shared" si="45"/>
        <v>5.4637636349027352E-2</v>
      </c>
      <c r="L271" s="16" t="str">
        <f t="shared" si="48"/>
        <v/>
      </c>
      <c r="M271" s="12" t="str">
        <f t="shared" si="49"/>
        <v/>
      </c>
      <c r="N271" s="13">
        <f t="shared" si="50"/>
        <v>0</v>
      </c>
      <c r="O271" s="13">
        <f t="shared" si="51"/>
        <v>0</v>
      </c>
      <c r="P271" t="str">
        <f t="shared" si="39"/>
        <v/>
      </c>
      <c r="Q271" t="str">
        <f t="shared" si="40"/>
        <v/>
      </c>
      <c r="R271" t="str">
        <f t="shared" si="46"/>
        <v/>
      </c>
      <c r="S271" s="15" t="str">
        <f t="shared" si="47"/>
        <v/>
      </c>
    </row>
    <row r="272" spans="1:19" x14ac:dyDescent="0.25">
      <c r="A272" s="3">
        <v>45723</v>
      </c>
      <c r="B272" s="4">
        <v>89963.28</v>
      </c>
      <c r="C272" s="4">
        <v>91191.05</v>
      </c>
      <c r="D272" s="4">
        <v>84717.68</v>
      </c>
      <c r="E272" s="4">
        <v>86742.67</v>
      </c>
      <c r="F272" s="5">
        <v>65945677657</v>
      </c>
      <c r="G272" s="1">
        <f t="shared" si="41"/>
        <v>91295.471500000014</v>
      </c>
      <c r="H272" s="1">
        <f t="shared" si="42"/>
        <v>4949.6651623585676</v>
      </c>
      <c r="I272" s="1">
        <f t="shared" si="43"/>
        <v>101194.80182471714</v>
      </c>
      <c r="J272" s="1">
        <f t="shared" si="44"/>
        <v>81396.141175282886</v>
      </c>
      <c r="K272" s="2">
        <f t="shared" si="45"/>
        <v>5.4215889145811214E-2</v>
      </c>
      <c r="L272" s="16" t="str">
        <f t="shared" si="48"/>
        <v/>
      </c>
      <c r="M272" s="12" t="str">
        <f t="shared" si="49"/>
        <v/>
      </c>
      <c r="N272" s="13">
        <f t="shared" si="50"/>
        <v>0</v>
      </c>
      <c r="O272" s="13">
        <f t="shared" si="51"/>
        <v>0</v>
      </c>
      <c r="P272" t="str">
        <f t="shared" si="39"/>
        <v/>
      </c>
      <c r="Q272" t="str">
        <f t="shared" si="40"/>
        <v/>
      </c>
      <c r="R272" t="str">
        <f t="shared" si="46"/>
        <v/>
      </c>
      <c r="S272" s="15" t="str">
        <f t="shared" si="47"/>
        <v/>
      </c>
    </row>
    <row r="273" spans="1:19" x14ac:dyDescent="0.25">
      <c r="A273" s="3">
        <v>45724</v>
      </c>
      <c r="B273" s="4">
        <v>86742.66</v>
      </c>
      <c r="C273" s="4">
        <v>86847.27</v>
      </c>
      <c r="D273" s="4">
        <v>85247.48</v>
      </c>
      <c r="E273" s="4">
        <v>86154.59</v>
      </c>
      <c r="F273" s="5">
        <v>18206118081</v>
      </c>
      <c r="G273" s="1">
        <f t="shared" si="41"/>
        <v>90794.449500000002</v>
      </c>
      <c r="H273" s="1">
        <f t="shared" si="42"/>
        <v>4936.8785670081006</v>
      </c>
      <c r="I273" s="1">
        <f t="shared" si="43"/>
        <v>100668.2066340162</v>
      </c>
      <c r="J273" s="1">
        <f t="shared" si="44"/>
        <v>80920.692365983807</v>
      </c>
      <c r="K273" s="2">
        <f t="shared" si="45"/>
        <v>5.4374233162877435E-2</v>
      </c>
      <c r="L273" s="16" t="str">
        <f t="shared" si="48"/>
        <v/>
      </c>
      <c r="M273" s="12" t="str">
        <f t="shared" si="49"/>
        <v/>
      </c>
      <c r="N273" s="13">
        <f t="shared" si="50"/>
        <v>0</v>
      </c>
      <c r="O273" s="13">
        <f t="shared" si="51"/>
        <v>0</v>
      </c>
      <c r="P273" t="str">
        <f t="shared" si="39"/>
        <v/>
      </c>
      <c r="Q273" t="str">
        <f t="shared" si="40"/>
        <v/>
      </c>
      <c r="R273" t="str">
        <f t="shared" si="46"/>
        <v/>
      </c>
      <c r="S273" s="15" t="str">
        <f t="shared" si="47"/>
        <v/>
      </c>
    </row>
    <row r="274" spans="1:19" x14ac:dyDescent="0.25">
      <c r="A274" s="3">
        <v>45725</v>
      </c>
      <c r="B274" s="4">
        <v>86154.3</v>
      </c>
      <c r="C274" s="4">
        <v>86471.13</v>
      </c>
      <c r="D274" s="4">
        <v>80052.479999999996</v>
      </c>
      <c r="E274" s="4">
        <v>80601.039999999994</v>
      </c>
      <c r="F274" s="5">
        <v>30899345977</v>
      </c>
      <c r="G274" s="1">
        <f t="shared" si="41"/>
        <v>90035.832500000004</v>
      </c>
      <c r="H274" s="1">
        <f t="shared" si="42"/>
        <v>5284.976138866492</v>
      </c>
      <c r="I274" s="1">
        <f t="shared" si="43"/>
        <v>100605.78477773299</v>
      </c>
      <c r="J274" s="1">
        <f t="shared" si="44"/>
        <v>79465.88022226702</v>
      </c>
      <c r="K274" s="2">
        <f t="shared" si="45"/>
        <v>5.8698586908345535E-2</v>
      </c>
      <c r="L274" s="16" t="str">
        <f t="shared" si="48"/>
        <v/>
      </c>
      <c r="M274" s="12" t="str">
        <f t="shared" si="49"/>
        <v/>
      </c>
      <c r="N274" s="13">
        <f t="shared" si="50"/>
        <v>0</v>
      </c>
      <c r="O274" s="13">
        <f t="shared" si="51"/>
        <v>0</v>
      </c>
      <c r="P274" t="str">
        <f t="shared" si="39"/>
        <v/>
      </c>
      <c r="Q274" t="str">
        <f t="shared" si="40"/>
        <v/>
      </c>
      <c r="R274" t="str">
        <f t="shared" si="46"/>
        <v/>
      </c>
      <c r="S274" s="15" t="str">
        <f t="shared" si="47"/>
        <v/>
      </c>
    </row>
    <row r="275" spans="1:19" x14ac:dyDescent="0.25">
      <c r="A275" s="3">
        <v>45726</v>
      </c>
      <c r="B275" s="4">
        <v>80597.149999999994</v>
      </c>
      <c r="C275" s="4">
        <v>83955.93</v>
      </c>
      <c r="D275" s="4">
        <v>77420.59</v>
      </c>
      <c r="E275" s="4">
        <v>78532</v>
      </c>
      <c r="F275" s="5">
        <v>54061099422</v>
      </c>
      <c r="G275" s="1">
        <f t="shared" si="41"/>
        <v>89185.455000000002</v>
      </c>
      <c r="H275" s="1">
        <f t="shared" si="42"/>
        <v>5704.4437940844355</v>
      </c>
      <c r="I275" s="1">
        <f t="shared" si="43"/>
        <v>100594.34258816887</v>
      </c>
      <c r="J275" s="1">
        <f t="shared" si="44"/>
        <v>77776.567411831129</v>
      </c>
      <c r="K275" s="2">
        <f t="shared" si="45"/>
        <v>6.3961593222621738E-2</v>
      </c>
      <c r="L275" s="16" t="str">
        <f t="shared" si="48"/>
        <v/>
      </c>
      <c r="M275" s="12" t="str">
        <f t="shared" si="49"/>
        <v/>
      </c>
      <c r="N275" s="13">
        <f t="shared" si="50"/>
        <v>0</v>
      </c>
      <c r="O275" s="13">
        <f t="shared" si="51"/>
        <v>0</v>
      </c>
      <c r="P275" t="str">
        <f t="shared" si="39"/>
        <v/>
      </c>
      <c r="Q275" t="str">
        <f t="shared" si="40"/>
        <v/>
      </c>
      <c r="R275" t="str">
        <f t="shared" si="46"/>
        <v/>
      </c>
      <c r="S275" s="15" t="str">
        <f t="shared" si="47"/>
        <v/>
      </c>
    </row>
    <row r="276" spans="1:19" x14ac:dyDescent="0.25">
      <c r="A276" s="3">
        <v>45727</v>
      </c>
      <c r="B276" s="4">
        <v>78523.88</v>
      </c>
      <c r="C276" s="4">
        <v>83577.759999999995</v>
      </c>
      <c r="D276" s="4">
        <v>76624.25</v>
      </c>
      <c r="E276" s="4">
        <v>82862.210000000006</v>
      </c>
      <c r="F276" s="5">
        <v>54702837196</v>
      </c>
      <c r="G276" s="1">
        <f t="shared" si="41"/>
        <v>88496.785000000003</v>
      </c>
      <c r="H276" s="1">
        <f t="shared" si="42"/>
        <v>5587.8919451628435</v>
      </c>
      <c r="I276" s="1">
        <f t="shared" si="43"/>
        <v>99672.568890325696</v>
      </c>
      <c r="J276" s="1">
        <f t="shared" si="44"/>
        <v>77321.001109674311</v>
      </c>
      <c r="K276" s="2">
        <f t="shared" si="45"/>
        <v>6.3142315793312073E-2</v>
      </c>
      <c r="L276" s="16" t="str">
        <f t="shared" si="48"/>
        <v/>
      </c>
      <c r="M276" s="12" t="str">
        <f t="shared" si="49"/>
        <v/>
      </c>
      <c r="N276" s="13">
        <f t="shared" si="50"/>
        <v>0</v>
      </c>
      <c r="O276" s="13">
        <f t="shared" si="51"/>
        <v>0</v>
      </c>
      <c r="P276" t="str">
        <f t="shared" si="39"/>
        <v/>
      </c>
      <c r="Q276" t="str">
        <f t="shared" si="40"/>
        <v/>
      </c>
      <c r="R276" t="str">
        <f t="shared" si="46"/>
        <v/>
      </c>
      <c r="S276" s="15" t="str">
        <f t="shared" si="47"/>
        <v/>
      </c>
    </row>
    <row r="277" spans="1:19" x14ac:dyDescent="0.25">
      <c r="A277" s="3">
        <v>45728</v>
      </c>
      <c r="B277" s="4">
        <v>82857.38</v>
      </c>
      <c r="C277" s="4">
        <v>84358.58</v>
      </c>
      <c r="D277" s="4">
        <v>80635.25</v>
      </c>
      <c r="E277" s="4">
        <v>83722.36</v>
      </c>
      <c r="F277" s="5">
        <v>40353484454</v>
      </c>
      <c r="G277" s="1">
        <f t="shared" si="41"/>
        <v>87766.206000000006</v>
      </c>
      <c r="H277" s="1">
        <f t="shared" si="42"/>
        <v>5173.906156999351</v>
      </c>
      <c r="I277" s="1">
        <f t="shared" si="43"/>
        <v>98114.018313998706</v>
      </c>
      <c r="J277" s="1">
        <f t="shared" si="44"/>
        <v>77418.393686001305</v>
      </c>
      <c r="K277" s="2">
        <f t="shared" si="45"/>
        <v>5.8951006233530827E-2</v>
      </c>
      <c r="L277" s="16" t="str">
        <f t="shared" si="48"/>
        <v/>
      </c>
      <c r="M277" s="12" t="str">
        <f t="shared" si="49"/>
        <v/>
      </c>
      <c r="N277" s="13">
        <f t="shared" si="50"/>
        <v>0</v>
      </c>
      <c r="O277" s="13">
        <f t="shared" si="51"/>
        <v>0</v>
      </c>
      <c r="P277" t="str">
        <f t="shared" ref="P277:P340" si="52">IF(L277="BUY", E277, "")</f>
        <v/>
      </c>
      <c r="Q277" t="str">
        <f t="shared" ref="Q277:Q340" si="53">IF(L277="BUY",
   IF(COUNTA(M278:M282)&gt;0,
      INDEX(E278:E282, MATCH("SELL", M278:M282, 0)),
      E282),
   "")</f>
        <v/>
      </c>
      <c r="R277" t="str">
        <f t="shared" si="46"/>
        <v/>
      </c>
      <c r="S277" s="15" t="str">
        <f t="shared" si="47"/>
        <v/>
      </c>
    </row>
    <row r="278" spans="1:19" x14ac:dyDescent="0.25">
      <c r="A278" s="3">
        <v>45729</v>
      </c>
      <c r="B278" s="4">
        <v>83724.92</v>
      </c>
      <c r="C278" s="4">
        <v>84301.7</v>
      </c>
      <c r="D278" s="4">
        <v>79931.850000000006</v>
      </c>
      <c r="E278" s="4">
        <v>81066.7</v>
      </c>
      <c r="F278" s="5">
        <v>31412940153</v>
      </c>
      <c r="G278" s="1">
        <f t="shared" ref="G278:G341" si="54">AVERAGE(E259:E278)</f>
        <v>87013.263500000001</v>
      </c>
      <c r="H278" s="1">
        <f t="shared" ref="H278:H341" si="55">_xlfn.STDEV.S(E259:E278)</f>
        <v>4985.6799878032534</v>
      </c>
      <c r="I278" s="1">
        <f t="shared" ref="I278:I341" si="56">G278 + (2 * H278)</f>
        <v>96984.62347560651</v>
      </c>
      <c r="J278" s="1">
        <f t="shared" ref="J278:J341" si="57">G278 - (2 * H278)</f>
        <v>77041.903524393492</v>
      </c>
      <c r="K278" s="2">
        <f t="shared" ref="K278:K341" si="58">_xlfn.STDEV.S(E259:E278)/AVERAGE(E259:E278)</f>
        <v>5.7297931226349803E-2</v>
      </c>
      <c r="L278" s="16" t="str">
        <f t="shared" si="48"/>
        <v/>
      </c>
      <c r="M278" s="12" t="str">
        <f t="shared" si="49"/>
        <v/>
      </c>
      <c r="N278" s="13">
        <f t="shared" si="50"/>
        <v>0</v>
      </c>
      <c r="O278" s="13">
        <f t="shared" si="51"/>
        <v>0</v>
      </c>
      <c r="P278" t="str">
        <f t="shared" si="52"/>
        <v/>
      </c>
      <c r="Q278" t="str">
        <f t="shared" si="53"/>
        <v/>
      </c>
      <c r="R278" t="str">
        <f t="shared" ref="R278:R341" si="59">IF(AND(P278&lt;&gt;"", Q278&lt;&gt;""), Q278 - P278, "")</f>
        <v/>
      </c>
      <c r="S278" s="15" t="str">
        <f t="shared" ref="S278:S341" si="60">IF(AND(P278&lt;&gt;"", Q278&lt;&gt;""), (Q278 - P278) / P278, "")</f>
        <v/>
      </c>
    </row>
    <row r="279" spans="1:19" x14ac:dyDescent="0.25">
      <c r="A279" s="3">
        <v>45730</v>
      </c>
      <c r="B279" s="4">
        <v>81066.990000000005</v>
      </c>
      <c r="C279" s="4">
        <v>85263.29</v>
      </c>
      <c r="D279" s="4">
        <v>80797.56</v>
      </c>
      <c r="E279" s="4">
        <v>83969.1</v>
      </c>
      <c r="F279" s="5">
        <v>29588112414</v>
      </c>
      <c r="G279" s="1">
        <f t="shared" si="54"/>
        <v>86382.830500000011</v>
      </c>
      <c r="H279" s="1">
        <f t="shared" si="55"/>
        <v>4484.6024094220966</v>
      </c>
      <c r="I279" s="1">
        <f t="shared" si="56"/>
        <v>95352.03531884421</v>
      </c>
      <c r="J279" s="1">
        <f t="shared" si="57"/>
        <v>77413.625681155812</v>
      </c>
      <c r="K279" s="2">
        <f t="shared" si="58"/>
        <v>5.1915437170377228E-2</v>
      </c>
      <c r="L279" s="16" t="str">
        <f t="shared" ref="L279:L342" si="61">IF(AND(N279=1, N278=0), "BUY", "")</f>
        <v/>
      </c>
      <c r="M279" s="12" t="str">
        <f t="shared" ref="M279:M342" si="62">IF(AND(N279=0, N278=1), "SELL", "")</f>
        <v/>
      </c>
      <c r="N279" s="13">
        <f t="shared" ref="N279:N342" si="63">IF(N278=1,
     IF(OR(E279 &gt; I279, O278 &gt;= 5), 0, 1),
     IF(E279 &lt; J279, 1, 0)
)</f>
        <v>0</v>
      </c>
      <c r="O279" s="13">
        <f t="shared" ref="O279:O342" si="64">IF(N278=1, O278 + 1, IF(AND(E279 &lt; J279, N278=0), 1, 0))</f>
        <v>0</v>
      </c>
      <c r="P279" t="str">
        <f t="shared" si="52"/>
        <v/>
      </c>
      <c r="Q279" t="str">
        <f t="shared" si="53"/>
        <v/>
      </c>
      <c r="R279" t="str">
        <f t="shared" si="59"/>
        <v/>
      </c>
      <c r="S279" s="15" t="str">
        <f t="shared" si="60"/>
        <v/>
      </c>
    </row>
    <row r="280" spans="1:19" x14ac:dyDescent="0.25">
      <c r="A280" s="3">
        <v>45731</v>
      </c>
      <c r="B280" s="4">
        <v>83968.41</v>
      </c>
      <c r="C280" s="4">
        <v>84672.67</v>
      </c>
      <c r="D280" s="4">
        <v>83639.59</v>
      </c>
      <c r="E280" s="4">
        <v>84343.11</v>
      </c>
      <c r="F280" s="5">
        <v>13650491277</v>
      </c>
      <c r="G280" s="1">
        <f t="shared" si="54"/>
        <v>85786.290000000008</v>
      </c>
      <c r="H280" s="1">
        <f t="shared" si="55"/>
        <v>3847.9735849541985</v>
      </c>
      <c r="I280" s="1">
        <f t="shared" si="56"/>
        <v>93482.237169908403</v>
      </c>
      <c r="J280" s="1">
        <f t="shared" si="57"/>
        <v>78090.342830091613</v>
      </c>
      <c r="K280" s="2">
        <f t="shared" si="58"/>
        <v>4.4855344425714157E-2</v>
      </c>
      <c r="L280" s="16" t="str">
        <f t="shared" si="61"/>
        <v/>
      </c>
      <c r="M280" s="12" t="str">
        <f t="shared" si="62"/>
        <v/>
      </c>
      <c r="N280" s="13">
        <f t="shared" si="63"/>
        <v>0</v>
      </c>
      <c r="O280" s="13">
        <f t="shared" si="64"/>
        <v>0</v>
      </c>
      <c r="P280" t="str">
        <f t="shared" si="52"/>
        <v/>
      </c>
      <c r="Q280" t="str">
        <f t="shared" si="53"/>
        <v/>
      </c>
      <c r="R280" t="str">
        <f t="shared" si="59"/>
        <v/>
      </c>
      <c r="S280" s="15" t="str">
        <f t="shared" si="60"/>
        <v/>
      </c>
    </row>
    <row r="281" spans="1:19" x14ac:dyDescent="0.25">
      <c r="A281" s="3">
        <v>45732</v>
      </c>
      <c r="B281" s="4">
        <v>84333.32</v>
      </c>
      <c r="C281" s="4">
        <v>85051.6</v>
      </c>
      <c r="D281" s="4">
        <v>82017.91</v>
      </c>
      <c r="E281" s="4">
        <v>82579.69</v>
      </c>
      <c r="F281" s="5">
        <v>21330270174</v>
      </c>
      <c r="G281" s="1">
        <f t="shared" si="54"/>
        <v>85344.366000000009</v>
      </c>
      <c r="H281" s="1">
        <f t="shared" si="55"/>
        <v>3670.575663224618</v>
      </c>
      <c r="I281" s="1">
        <f t="shared" si="56"/>
        <v>92685.517326449248</v>
      </c>
      <c r="J281" s="1">
        <f t="shared" si="57"/>
        <v>78003.21467355077</v>
      </c>
      <c r="K281" s="2">
        <f t="shared" si="58"/>
        <v>4.3008997960388123E-2</v>
      </c>
      <c r="L281" s="16" t="str">
        <f t="shared" si="61"/>
        <v/>
      </c>
      <c r="M281" s="12" t="str">
        <f t="shared" si="62"/>
        <v/>
      </c>
      <c r="N281" s="13">
        <f t="shared" si="63"/>
        <v>0</v>
      </c>
      <c r="O281" s="13">
        <f t="shared" si="64"/>
        <v>0</v>
      </c>
      <c r="P281" t="str">
        <f t="shared" si="52"/>
        <v/>
      </c>
      <c r="Q281" t="str">
        <f t="shared" si="53"/>
        <v/>
      </c>
      <c r="R281" t="str">
        <f t="shared" si="59"/>
        <v/>
      </c>
      <c r="S281" s="15" t="str">
        <f t="shared" si="60"/>
        <v/>
      </c>
    </row>
    <row r="282" spans="1:19" x14ac:dyDescent="0.25">
      <c r="A282" s="3">
        <v>45733</v>
      </c>
      <c r="B282" s="4">
        <v>82576.34</v>
      </c>
      <c r="C282" s="4">
        <v>84725.33</v>
      </c>
      <c r="D282" s="4">
        <v>82492.160000000003</v>
      </c>
      <c r="E282" s="4">
        <v>84075.69</v>
      </c>
      <c r="F282" s="5">
        <v>25092785558</v>
      </c>
      <c r="G282" s="1">
        <f t="shared" si="54"/>
        <v>85111.342000000004</v>
      </c>
      <c r="H282" s="1">
        <f t="shared" si="55"/>
        <v>3590.9871756408215</v>
      </c>
      <c r="I282" s="1">
        <f t="shared" si="56"/>
        <v>92293.316351281654</v>
      </c>
      <c r="J282" s="1">
        <f t="shared" si="57"/>
        <v>77929.367648718355</v>
      </c>
      <c r="K282" s="2">
        <f t="shared" si="58"/>
        <v>4.2191640870153611E-2</v>
      </c>
      <c r="L282" s="16" t="str">
        <f t="shared" si="61"/>
        <v/>
      </c>
      <c r="M282" s="12" t="str">
        <f t="shared" si="62"/>
        <v/>
      </c>
      <c r="N282" s="13">
        <f t="shared" si="63"/>
        <v>0</v>
      </c>
      <c r="O282" s="13">
        <f t="shared" si="64"/>
        <v>0</v>
      </c>
      <c r="P282" t="str">
        <f t="shared" si="52"/>
        <v/>
      </c>
      <c r="Q282" t="str">
        <f t="shared" si="53"/>
        <v/>
      </c>
      <c r="R282" t="str">
        <f t="shared" si="59"/>
        <v/>
      </c>
      <c r="S282" s="15" t="str">
        <f t="shared" si="60"/>
        <v/>
      </c>
    </row>
    <row r="283" spans="1:19" x14ac:dyDescent="0.25">
      <c r="A283" s="3">
        <v>45734</v>
      </c>
      <c r="B283" s="4">
        <v>84075.72</v>
      </c>
      <c r="C283" s="4">
        <v>84075.72</v>
      </c>
      <c r="D283" s="4">
        <v>81179.990000000005</v>
      </c>
      <c r="E283" s="4">
        <v>82718.5</v>
      </c>
      <c r="F283" s="5">
        <v>24095774594</v>
      </c>
      <c r="G283" s="1">
        <f t="shared" si="54"/>
        <v>85029.915999999997</v>
      </c>
      <c r="H283" s="1">
        <f t="shared" si="55"/>
        <v>3627.5081331439173</v>
      </c>
      <c r="I283" s="1">
        <f t="shared" si="56"/>
        <v>92284.932266287826</v>
      </c>
      <c r="J283" s="1">
        <f t="shared" si="57"/>
        <v>77774.899733712169</v>
      </c>
      <c r="K283" s="2">
        <f t="shared" si="58"/>
        <v>4.266155141378615E-2</v>
      </c>
      <c r="L283" s="16" t="str">
        <f t="shared" si="61"/>
        <v/>
      </c>
      <c r="M283" s="12" t="str">
        <f t="shared" si="62"/>
        <v/>
      </c>
      <c r="N283" s="13">
        <f t="shared" si="63"/>
        <v>0</v>
      </c>
      <c r="O283" s="13">
        <f t="shared" si="64"/>
        <v>0</v>
      </c>
      <c r="P283" t="str">
        <f t="shared" si="52"/>
        <v/>
      </c>
      <c r="Q283" t="str">
        <f t="shared" si="53"/>
        <v/>
      </c>
      <c r="R283" t="str">
        <f t="shared" si="59"/>
        <v/>
      </c>
      <c r="S283" s="15" t="str">
        <f t="shared" si="60"/>
        <v/>
      </c>
    </row>
    <row r="284" spans="1:19" x14ac:dyDescent="0.25">
      <c r="A284" s="3">
        <v>45735</v>
      </c>
      <c r="B284" s="4">
        <v>82718.8</v>
      </c>
      <c r="C284" s="4">
        <v>87021.19</v>
      </c>
      <c r="D284" s="4">
        <v>82569.73</v>
      </c>
      <c r="E284" s="4">
        <v>86854.23</v>
      </c>
      <c r="F284" s="5">
        <v>34931960257</v>
      </c>
      <c r="G284" s="1">
        <f t="shared" si="54"/>
        <v>85137.415999999997</v>
      </c>
      <c r="H284" s="1">
        <f t="shared" si="55"/>
        <v>3649.1413197921979</v>
      </c>
      <c r="I284" s="1">
        <f t="shared" si="56"/>
        <v>92435.6986395844</v>
      </c>
      <c r="J284" s="1">
        <f t="shared" si="57"/>
        <v>77839.133360415595</v>
      </c>
      <c r="K284" s="2">
        <f t="shared" si="58"/>
        <v>4.2861781473285468E-2</v>
      </c>
      <c r="L284" s="16" t="str">
        <f t="shared" si="61"/>
        <v/>
      </c>
      <c r="M284" s="12" t="str">
        <f t="shared" si="62"/>
        <v/>
      </c>
      <c r="N284" s="13">
        <f t="shared" si="63"/>
        <v>0</v>
      </c>
      <c r="O284" s="13">
        <f t="shared" si="64"/>
        <v>0</v>
      </c>
      <c r="P284" t="str">
        <f t="shared" si="52"/>
        <v/>
      </c>
      <c r="Q284" t="str">
        <f t="shared" si="53"/>
        <v/>
      </c>
      <c r="R284" t="str">
        <f t="shared" si="59"/>
        <v/>
      </c>
      <c r="S284" s="15" t="str">
        <f t="shared" si="60"/>
        <v/>
      </c>
    </row>
    <row r="285" spans="1:19" x14ac:dyDescent="0.25">
      <c r="A285" s="3">
        <v>45736</v>
      </c>
      <c r="B285" s="4">
        <v>86872.95</v>
      </c>
      <c r="C285" s="4">
        <v>87443.27</v>
      </c>
      <c r="D285" s="4">
        <v>83647.199999999997</v>
      </c>
      <c r="E285" s="4">
        <v>84167.2</v>
      </c>
      <c r="F285" s="5">
        <v>29028988961</v>
      </c>
      <c r="G285" s="1">
        <f t="shared" si="54"/>
        <v>85127.125499999995</v>
      </c>
      <c r="H285" s="1">
        <f t="shared" si="55"/>
        <v>3651.6996744161911</v>
      </c>
      <c r="I285" s="1">
        <f t="shared" si="56"/>
        <v>92430.52484883237</v>
      </c>
      <c r="J285" s="1">
        <f t="shared" si="57"/>
        <v>77823.726151167619</v>
      </c>
      <c r="K285" s="2">
        <f t="shared" si="58"/>
        <v>4.2897016115223945E-2</v>
      </c>
      <c r="L285" s="16" t="str">
        <f t="shared" si="61"/>
        <v/>
      </c>
      <c r="M285" s="12" t="str">
        <f t="shared" si="62"/>
        <v/>
      </c>
      <c r="N285" s="13">
        <f t="shared" si="63"/>
        <v>0</v>
      </c>
      <c r="O285" s="13">
        <f t="shared" si="64"/>
        <v>0</v>
      </c>
      <c r="P285" t="str">
        <f t="shared" si="52"/>
        <v/>
      </c>
      <c r="Q285" t="str">
        <f t="shared" si="53"/>
        <v/>
      </c>
      <c r="R285" t="str">
        <f t="shared" si="59"/>
        <v/>
      </c>
      <c r="S285" s="15" t="str">
        <f t="shared" si="60"/>
        <v/>
      </c>
    </row>
    <row r="286" spans="1:19" x14ac:dyDescent="0.25">
      <c r="A286" s="3">
        <v>45737</v>
      </c>
      <c r="B286" s="4">
        <v>84164.54</v>
      </c>
      <c r="C286" s="4">
        <v>84782.27</v>
      </c>
      <c r="D286" s="4">
        <v>83171.070000000007</v>
      </c>
      <c r="E286" s="4">
        <v>84043.24</v>
      </c>
      <c r="F286" s="5">
        <v>19030452299</v>
      </c>
      <c r="G286" s="1">
        <f t="shared" si="54"/>
        <v>85027.691999999995</v>
      </c>
      <c r="H286" s="1">
        <f t="shared" si="55"/>
        <v>3652.841230846851</v>
      </c>
      <c r="I286" s="1">
        <f t="shared" si="56"/>
        <v>92333.374461693704</v>
      </c>
      <c r="J286" s="1">
        <f t="shared" si="57"/>
        <v>77722.009538306287</v>
      </c>
      <c r="K286" s="2">
        <f t="shared" si="58"/>
        <v>4.296060665561581E-2</v>
      </c>
      <c r="L286" s="16" t="str">
        <f t="shared" si="61"/>
        <v/>
      </c>
      <c r="M286" s="12" t="str">
        <f t="shared" si="62"/>
        <v/>
      </c>
      <c r="N286" s="13">
        <f t="shared" si="63"/>
        <v>0</v>
      </c>
      <c r="O286" s="13">
        <f t="shared" si="64"/>
        <v>0</v>
      </c>
      <c r="P286" t="str">
        <f t="shared" si="52"/>
        <v/>
      </c>
      <c r="Q286" t="str">
        <f t="shared" si="53"/>
        <v/>
      </c>
      <c r="R286" t="str">
        <f t="shared" si="59"/>
        <v/>
      </c>
      <c r="S286" s="15" t="str">
        <f t="shared" si="60"/>
        <v/>
      </c>
    </row>
    <row r="287" spans="1:19" x14ac:dyDescent="0.25">
      <c r="A287" s="3">
        <v>45738</v>
      </c>
      <c r="B287" s="4">
        <v>84046.26</v>
      </c>
      <c r="C287" s="4">
        <v>84513.88</v>
      </c>
      <c r="D287" s="4">
        <v>83674.78</v>
      </c>
      <c r="E287" s="4">
        <v>83832.479999999996</v>
      </c>
      <c r="F287" s="5">
        <v>9863214091</v>
      </c>
      <c r="G287" s="1">
        <f t="shared" si="54"/>
        <v>84506.898499999981</v>
      </c>
      <c r="H287" s="1">
        <f t="shared" si="55"/>
        <v>2942.4766911106035</v>
      </c>
      <c r="I287" s="1">
        <f t="shared" si="56"/>
        <v>90391.851882221192</v>
      </c>
      <c r="J287" s="1">
        <f t="shared" si="57"/>
        <v>78621.945117778771</v>
      </c>
      <c r="K287" s="2">
        <f t="shared" si="58"/>
        <v>3.4819366742119925E-2</v>
      </c>
      <c r="L287" s="16" t="str">
        <f t="shared" si="61"/>
        <v/>
      </c>
      <c r="M287" s="12" t="str">
        <f t="shared" si="62"/>
        <v/>
      </c>
      <c r="N287" s="13">
        <f t="shared" si="63"/>
        <v>0</v>
      </c>
      <c r="O287" s="13">
        <f t="shared" si="64"/>
        <v>0</v>
      </c>
      <c r="P287" t="str">
        <f t="shared" si="52"/>
        <v/>
      </c>
      <c r="Q287" t="str">
        <f t="shared" si="53"/>
        <v/>
      </c>
      <c r="R287" t="str">
        <f t="shared" si="59"/>
        <v/>
      </c>
      <c r="S287" s="15" t="str">
        <f t="shared" si="60"/>
        <v/>
      </c>
    </row>
    <row r="288" spans="1:19" x14ac:dyDescent="0.25">
      <c r="A288" s="3">
        <v>45739</v>
      </c>
      <c r="B288" s="4">
        <v>83831.899999999994</v>
      </c>
      <c r="C288" s="4">
        <v>86094.78</v>
      </c>
      <c r="D288" s="4">
        <v>83794.91</v>
      </c>
      <c r="E288" s="4">
        <v>86054.38</v>
      </c>
      <c r="F288" s="5">
        <v>12594615537</v>
      </c>
      <c r="G288" s="1">
        <f t="shared" si="54"/>
        <v>84506.333999999988</v>
      </c>
      <c r="H288" s="1">
        <f t="shared" si="55"/>
        <v>2942.1629754429582</v>
      </c>
      <c r="I288" s="1">
        <f t="shared" si="56"/>
        <v>90390.659950885907</v>
      </c>
      <c r="J288" s="1">
        <f t="shared" si="57"/>
        <v>78622.008049114069</v>
      </c>
      <c r="K288" s="2">
        <f t="shared" si="58"/>
        <v>3.48158870013573E-2</v>
      </c>
      <c r="L288" s="16" t="str">
        <f t="shared" si="61"/>
        <v/>
      </c>
      <c r="M288" s="12" t="str">
        <f t="shared" si="62"/>
        <v/>
      </c>
      <c r="N288" s="13">
        <f t="shared" si="63"/>
        <v>0</v>
      </c>
      <c r="O288" s="13">
        <f t="shared" si="64"/>
        <v>0</v>
      </c>
      <c r="P288" t="str">
        <f t="shared" si="52"/>
        <v/>
      </c>
      <c r="Q288" t="str">
        <f t="shared" si="53"/>
        <v/>
      </c>
      <c r="R288" t="str">
        <f t="shared" si="59"/>
        <v/>
      </c>
      <c r="S288" s="15" t="str">
        <f t="shared" si="60"/>
        <v/>
      </c>
    </row>
    <row r="289" spans="1:19" x14ac:dyDescent="0.25">
      <c r="A289" s="3">
        <v>45740</v>
      </c>
      <c r="B289" s="4">
        <v>86070.93</v>
      </c>
      <c r="C289" s="4">
        <v>88758.73</v>
      </c>
      <c r="D289" s="4">
        <v>85541.2</v>
      </c>
      <c r="E289" s="4">
        <v>87498.91</v>
      </c>
      <c r="F289" s="5">
        <v>34582604933</v>
      </c>
      <c r="G289" s="1">
        <f t="shared" si="54"/>
        <v>84520.169499999975</v>
      </c>
      <c r="H289" s="1">
        <f t="shared" si="55"/>
        <v>2956.223507253228</v>
      </c>
      <c r="I289" s="1">
        <f t="shared" si="56"/>
        <v>90432.61651450643</v>
      </c>
      <c r="J289" s="1">
        <f t="shared" si="57"/>
        <v>78607.722485493519</v>
      </c>
      <c r="K289" s="2">
        <f t="shared" si="58"/>
        <v>3.4976544944733325E-2</v>
      </c>
      <c r="L289" s="16" t="str">
        <f t="shared" si="61"/>
        <v/>
      </c>
      <c r="M289" s="12" t="str">
        <f t="shared" si="62"/>
        <v/>
      </c>
      <c r="N289" s="13">
        <f t="shared" si="63"/>
        <v>0</v>
      </c>
      <c r="O289" s="13">
        <f t="shared" si="64"/>
        <v>0</v>
      </c>
      <c r="P289" t="str">
        <f t="shared" si="52"/>
        <v/>
      </c>
      <c r="Q289" t="str">
        <f t="shared" si="53"/>
        <v/>
      </c>
      <c r="R289" t="str">
        <f t="shared" si="59"/>
        <v/>
      </c>
      <c r="S289" s="15" t="str">
        <f t="shared" si="60"/>
        <v/>
      </c>
    </row>
    <row r="290" spans="1:19" x14ac:dyDescent="0.25">
      <c r="A290" s="3">
        <v>45741</v>
      </c>
      <c r="B290" s="4">
        <v>87512.82</v>
      </c>
      <c r="C290" s="4">
        <v>88542.399999999994</v>
      </c>
      <c r="D290" s="4">
        <v>86346.08</v>
      </c>
      <c r="E290" s="4">
        <v>87471.7</v>
      </c>
      <c r="F290" s="5">
        <v>30005840049</v>
      </c>
      <c r="G290" s="1">
        <f t="shared" si="54"/>
        <v>84362.576499999996</v>
      </c>
      <c r="H290" s="1">
        <f t="shared" si="55"/>
        <v>2685.3338192549677</v>
      </c>
      <c r="I290" s="1">
        <f t="shared" si="56"/>
        <v>89733.244138509937</v>
      </c>
      <c r="J290" s="1">
        <f t="shared" si="57"/>
        <v>78991.908861490054</v>
      </c>
      <c r="K290" s="2">
        <f t="shared" si="58"/>
        <v>3.1830865422359023E-2</v>
      </c>
      <c r="L290" s="16" t="str">
        <f t="shared" si="61"/>
        <v/>
      </c>
      <c r="M290" s="12" t="str">
        <f t="shared" si="62"/>
        <v/>
      </c>
      <c r="N290" s="13">
        <f t="shared" si="63"/>
        <v>0</v>
      </c>
      <c r="O290" s="13">
        <f t="shared" si="64"/>
        <v>0</v>
      </c>
      <c r="P290" t="str">
        <f t="shared" si="52"/>
        <v/>
      </c>
      <c r="Q290" t="str">
        <f t="shared" si="53"/>
        <v/>
      </c>
      <c r="R290" t="str">
        <f t="shared" si="59"/>
        <v/>
      </c>
      <c r="S290" s="15" t="str">
        <f t="shared" si="60"/>
        <v/>
      </c>
    </row>
    <row r="291" spans="1:19" x14ac:dyDescent="0.25">
      <c r="A291" s="3">
        <v>45742</v>
      </c>
      <c r="B291" s="4">
        <v>87460.23</v>
      </c>
      <c r="C291" s="4">
        <v>88292.160000000003</v>
      </c>
      <c r="D291" s="4">
        <v>85861.45</v>
      </c>
      <c r="E291" s="4">
        <v>86900.88</v>
      </c>
      <c r="F291" s="5">
        <v>26704046038</v>
      </c>
      <c r="G291" s="1">
        <f t="shared" si="54"/>
        <v>84209.533999999985</v>
      </c>
      <c r="H291" s="1">
        <f t="shared" si="55"/>
        <v>2423.9307062060216</v>
      </c>
      <c r="I291" s="1">
        <f t="shared" si="56"/>
        <v>89057.395412412036</v>
      </c>
      <c r="J291" s="1">
        <f t="shared" si="57"/>
        <v>79361.672587587935</v>
      </c>
      <c r="K291" s="2">
        <f t="shared" si="58"/>
        <v>2.8784516325740764E-2</v>
      </c>
      <c r="L291" s="16" t="str">
        <f t="shared" si="61"/>
        <v/>
      </c>
      <c r="M291" s="12" t="str">
        <f t="shared" si="62"/>
        <v/>
      </c>
      <c r="N291" s="13">
        <f t="shared" si="63"/>
        <v>0</v>
      </c>
      <c r="O291" s="13">
        <f t="shared" si="64"/>
        <v>0</v>
      </c>
      <c r="P291" t="str">
        <f t="shared" si="52"/>
        <v/>
      </c>
      <c r="Q291" t="str">
        <f t="shared" si="53"/>
        <v/>
      </c>
      <c r="R291" t="str">
        <f t="shared" si="59"/>
        <v/>
      </c>
      <c r="S291" s="15" t="str">
        <f t="shared" si="60"/>
        <v/>
      </c>
    </row>
    <row r="292" spans="1:19" x14ac:dyDescent="0.25">
      <c r="A292" s="3">
        <v>45743</v>
      </c>
      <c r="B292" s="4">
        <v>86896.26</v>
      </c>
      <c r="C292" s="4">
        <v>87786.73</v>
      </c>
      <c r="D292" s="4">
        <v>85837.94</v>
      </c>
      <c r="E292" s="4">
        <v>87177.1</v>
      </c>
      <c r="F292" s="5">
        <v>24413471941</v>
      </c>
      <c r="G292" s="1">
        <f t="shared" si="54"/>
        <v>84231.255499999999</v>
      </c>
      <c r="H292" s="1">
        <f t="shared" si="55"/>
        <v>2449.6357924769045</v>
      </c>
      <c r="I292" s="1">
        <f t="shared" si="56"/>
        <v>89130.527084953806</v>
      </c>
      <c r="J292" s="1">
        <f t="shared" si="57"/>
        <v>79331.983915046192</v>
      </c>
      <c r="K292" s="2">
        <f t="shared" si="58"/>
        <v>2.9082266172286896E-2</v>
      </c>
      <c r="L292" s="16" t="str">
        <f t="shared" si="61"/>
        <v/>
      </c>
      <c r="M292" s="12" t="str">
        <f t="shared" si="62"/>
        <v/>
      </c>
      <c r="N292" s="13">
        <f t="shared" si="63"/>
        <v>0</v>
      </c>
      <c r="O292" s="13">
        <f t="shared" si="64"/>
        <v>0</v>
      </c>
      <c r="P292" t="str">
        <f t="shared" si="52"/>
        <v/>
      </c>
      <c r="Q292" t="str">
        <f t="shared" si="53"/>
        <v/>
      </c>
      <c r="R292" t="str">
        <f t="shared" si="59"/>
        <v/>
      </c>
      <c r="S292" s="15" t="str">
        <f t="shared" si="60"/>
        <v/>
      </c>
    </row>
    <row r="293" spans="1:19" x14ac:dyDescent="0.25">
      <c r="A293" s="3">
        <v>45744</v>
      </c>
      <c r="B293" s="4">
        <v>87185.23</v>
      </c>
      <c r="C293" s="4">
        <v>87489.86</v>
      </c>
      <c r="D293" s="4">
        <v>83557.64</v>
      </c>
      <c r="E293" s="4">
        <v>84353.15</v>
      </c>
      <c r="F293" s="5">
        <v>34198619509</v>
      </c>
      <c r="G293" s="1">
        <f t="shared" si="54"/>
        <v>84141.18349999997</v>
      </c>
      <c r="H293" s="1">
        <f t="shared" si="55"/>
        <v>2407.9580579322378</v>
      </c>
      <c r="I293" s="1">
        <f t="shared" si="56"/>
        <v>88957.099615864441</v>
      </c>
      <c r="J293" s="1">
        <f t="shared" si="57"/>
        <v>79325.267384135499</v>
      </c>
      <c r="K293" s="2">
        <f t="shared" si="58"/>
        <v>2.8618067369259651E-2</v>
      </c>
      <c r="L293" s="16" t="str">
        <f t="shared" si="61"/>
        <v/>
      </c>
      <c r="M293" s="12" t="str">
        <f t="shared" si="62"/>
        <v/>
      </c>
      <c r="N293" s="13">
        <f t="shared" si="63"/>
        <v>0</v>
      </c>
      <c r="O293" s="13">
        <f t="shared" si="64"/>
        <v>0</v>
      </c>
      <c r="P293" t="str">
        <f t="shared" si="52"/>
        <v/>
      </c>
      <c r="Q293" t="str">
        <f t="shared" si="53"/>
        <v/>
      </c>
      <c r="R293" t="str">
        <f t="shared" si="59"/>
        <v/>
      </c>
      <c r="S293" s="15" t="str">
        <f t="shared" si="60"/>
        <v/>
      </c>
    </row>
    <row r="294" spans="1:19" x14ac:dyDescent="0.25">
      <c r="A294" s="3">
        <v>45745</v>
      </c>
      <c r="B294" s="4">
        <v>84352.07</v>
      </c>
      <c r="C294" s="4">
        <v>84567.34</v>
      </c>
      <c r="D294" s="4">
        <v>81634.14</v>
      </c>
      <c r="E294" s="4">
        <v>82597.59</v>
      </c>
      <c r="F294" s="5">
        <v>16969396135</v>
      </c>
      <c r="G294" s="1">
        <f t="shared" si="54"/>
        <v>84241.010999999969</v>
      </c>
      <c r="H294" s="1">
        <f t="shared" si="55"/>
        <v>2292.0656331190139</v>
      </c>
      <c r="I294" s="1">
        <f t="shared" si="56"/>
        <v>88825.142266237992</v>
      </c>
      <c r="J294" s="1">
        <f t="shared" si="57"/>
        <v>79656.879733761947</v>
      </c>
      <c r="K294" s="2">
        <f t="shared" si="58"/>
        <v>2.7208429788657389E-2</v>
      </c>
      <c r="L294" s="16" t="str">
        <f t="shared" si="61"/>
        <v/>
      </c>
      <c r="M294" s="12" t="str">
        <f t="shared" si="62"/>
        <v/>
      </c>
      <c r="N294" s="13">
        <f t="shared" si="63"/>
        <v>0</v>
      </c>
      <c r="O294" s="13">
        <f t="shared" si="64"/>
        <v>0</v>
      </c>
      <c r="P294" t="str">
        <f t="shared" si="52"/>
        <v/>
      </c>
      <c r="Q294" t="str">
        <f t="shared" si="53"/>
        <v/>
      </c>
      <c r="R294" t="str">
        <f t="shared" si="59"/>
        <v/>
      </c>
      <c r="S294" s="15" t="str">
        <f t="shared" si="60"/>
        <v/>
      </c>
    </row>
    <row r="295" spans="1:19" x14ac:dyDescent="0.25">
      <c r="A295" s="3">
        <v>45746</v>
      </c>
      <c r="B295" s="4">
        <v>82596.98</v>
      </c>
      <c r="C295" s="4">
        <v>83505</v>
      </c>
      <c r="D295" s="4">
        <v>81573.25</v>
      </c>
      <c r="E295" s="4">
        <v>82334.52</v>
      </c>
      <c r="F295" s="5">
        <v>14763760943</v>
      </c>
      <c r="G295" s="1">
        <f t="shared" si="54"/>
        <v>84431.137000000002</v>
      </c>
      <c r="H295" s="1">
        <f t="shared" si="55"/>
        <v>1921.3026814531202</v>
      </c>
      <c r="I295" s="1">
        <f t="shared" si="56"/>
        <v>88273.74236290624</v>
      </c>
      <c r="J295" s="1">
        <f t="shared" si="57"/>
        <v>80588.531637093765</v>
      </c>
      <c r="K295" s="2">
        <f t="shared" si="58"/>
        <v>2.2755854649370886E-2</v>
      </c>
      <c r="L295" s="16" t="str">
        <f t="shared" si="61"/>
        <v/>
      </c>
      <c r="M295" s="12" t="str">
        <f t="shared" si="62"/>
        <v/>
      </c>
      <c r="N295" s="13">
        <f t="shared" si="63"/>
        <v>0</v>
      </c>
      <c r="O295" s="13">
        <f t="shared" si="64"/>
        <v>0</v>
      </c>
      <c r="P295" t="str">
        <f t="shared" si="52"/>
        <v/>
      </c>
      <c r="Q295" t="str">
        <f t="shared" si="53"/>
        <v/>
      </c>
      <c r="R295" t="str">
        <f t="shared" si="59"/>
        <v/>
      </c>
      <c r="S295" s="15" t="str">
        <f t="shared" si="60"/>
        <v/>
      </c>
    </row>
    <row r="296" spans="1:19" x14ac:dyDescent="0.25">
      <c r="A296" s="3">
        <v>45747</v>
      </c>
      <c r="B296" s="4">
        <v>82336.06</v>
      </c>
      <c r="C296" s="4">
        <v>83870.13</v>
      </c>
      <c r="D296" s="4">
        <v>81293.89</v>
      </c>
      <c r="E296" s="4">
        <v>82548.91</v>
      </c>
      <c r="F296" s="5">
        <v>29004228247</v>
      </c>
      <c r="G296" s="1">
        <f t="shared" si="54"/>
        <v>84415.471999999994</v>
      </c>
      <c r="H296" s="1">
        <f t="shared" si="55"/>
        <v>1935.98899770036</v>
      </c>
      <c r="I296" s="1">
        <f t="shared" si="56"/>
        <v>88287.449995400719</v>
      </c>
      <c r="J296" s="1">
        <f t="shared" si="57"/>
        <v>80543.49400459927</v>
      </c>
      <c r="K296" s="2">
        <f t="shared" si="58"/>
        <v>2.2934054052323016E-2</v>
      </c>
      <c r="L296" s="16" t="str">
        <f t="shared" si="61"/>
        <v/>
      </c>
      <c r="M296" s="12" t="str">
        <f t="shared" si="62"/>
        <v/>
      </c>
      <c r="N296" s="13">
        <f t="shared" si="63"/>
        <v>0</v>
      </c>
      <c r="O296" s="13">
        <f t="shared" si="64"/>
        <v>0</v>
      </c>
      <c r="P296" t="str">
        <f t="shared" si="52"/>
        <v/>
      </c>
      <c r="Q296" t="str">
        <f t="shared" si="53"/>
        <v/>
      </c>
      <c r="R296" t="str">
        <f t="shared" si="59"/>
        <v/>
      </c>
      <c r="S296" s="15" t="str">
        <f t="shared" si="60"/>
        <v/>
      </c>
    </row>
    <row r="297" spans="1:19" x14ac:dyDescent="0.25">
      <c r="A297" s="3">
        <v>45748</v>
      </c>
      <c r="B297" s="4">
        <v>82551.92</v>
      </c>
      <c r="C297" s="4">
        <v>85487.37</v>
      </c>
      <c r="D297" s="4">
        <v>82429.36</v>
      </c>
      <c r="E297" s="4">
        <v>85169.17</v>
      </c>
      <c r="F297" s="5">
        <v>28175650319</v>
      </c>
      <c r="G297" s="1">
        <f t="shared" si="54"/>
        <v>84487.8125</v>
      </c>
      <c r="H297" s="1">
        <f t="shared" si="55"/>
        <v>1935.7578151174182</v>
      </c>
      <c r="I297" s="1">
        <f t="shared" si="56"/>
        <v>88359.328130234833</v>
      </c>
      <c r="J297" s="1">
        <f t="shared" si="57"/>
        <v>80616.296869765167</v>
      </c>
      <c r="K297" s="2">
        <f t="shared" si="58"/>
        <v>2.2911681079651792E-2</v>
      </c>
      <c r="L297" s="16" t="str">
        <f t="shared" si="61"/>
        <v/>
      </c>
      <c r="M297" s="12" t="str">
        <f t="shared" si="62"/>
        <v/>
      </c>
      <c r="N297" s="13">
        <f t="shared" si="63"/>
        <v>0</v>
      </c>
      <c r="O297" s="13">
        <f t="shared" si="64"/>
        <v>0</v>
      </c>
      <c r="P297" t="str">
        <f t="shared" si="52"/>
        <v/>
      </c>
      <c r="Q297" t="str">
        <f t="shared" si="53"/>
        <v/>
      </c>
      <c r="R297" t="str">
        <f t="shared" si="59"/>
        <v/>
      </c>
      <c r="S297" s="15" t="str">
        <f t="shared" si="60"/>
        <v/>
      </c>
    </row>
    <row r="298" spans="1:19" x14ac:dyDescent="0.25">
      <c r="A298" s="3">
        <v>45749</v>
      </c>
      <c r="B298" s="4">
        <v>85180.61</v>
      </c>
      <c r="C298" s="4">
        <v>88466.95</v>
      </c>
      <c r="D298" s="4">
        <v>82343.539999999994</v>
      </c>
      <c r="E298" s="4">
        <v>82485.710000000006</v>
      </c>
      <c r="F298" s="5">
        <v>47584398470</v>
      </c>
      <c r="G298" s="1">
        <f t="shared" si="54"/>
        <v>84558.762999999992</v>
      </c>
      <c r="H298" s="1">
        <f t="shared" si="55"/>
        <v>1826.6986654217721</v>
      </c>
      <c r="I298" s="1">
        <f t="shared" si="56"/>
        <v>88212.16033084353</v>
      </c>
      <c r="J298" s="1">
        <f t="shared" si="57"/>
        <v>80905.365669156454</v>
      </c>
      <c r="K298" s="2">
        <f t="shared" si="58"/>
        <v>2.1602712724425408E-2</v>
      </c>
      <c r="L298" s="16" t="str">
        <f t="shared" si="61"/>
        <v/>
      </c>
      <c r="M298" s="12" t="str">
        <f t="shared" si="62"/>
        <v/>
      </c>
      <c r="N298" s="13">
        <f t="shared" si="63"/>
        <v>0</v>
      </c>
      <c r="O298" s="13">
        <f t="shared" si="64"/>
        <v>0</v>
      </c>
      <c r="P298" t="str">
        <f t="shared" si="52"/>
        <v/>
      </c>
      <c r="Q298" t="str">
        <f t="shared" si="53"/>
        <v/>
      </c>
      <c r="R298" t="str">
        <f t="shared" si="59"/>
        <v/>
      </c>
      <c r="S298" s="15" t="str">
        <f t="shared" si="60"/>
        <v/>
      </c>
    </row>
    <row r="299" spans="1:19" x14ac:dyDescent="0.25">
      <c r="A299" s="3">
        <v>45750</v>
      </c>
      <c r="B299" s="4">
        <v>82487.48</v>
      </c>
      <c r="C299" s="4">
        <v>83909.3</v>
      </c>
      <c r="D299" s="4">
        <v>81282.100000000006</v>
      </c>
      <c r="E299" s="4">
        <v>83102.83</v>
      </c>
      <c r="F299" s="5">
        <v>36852112080</v>
      </c>
      <c r="G299" s="1">
        <f t="shared" si="54"/>
        <v>84515.449500000002</v>
      </c>
      <c r="H299" s="1">
        <f t="shared" si="55"/>
        <v>1851.5178628428223</v>
      </c>
      <c r="I299" s="1">
        <f t="shared" si="56"/>
        <v>88218.485225685654</v>
      </c>
      <c r="J299" s="1">
        <f t="shared" si="57"/>
        <v>80812.413774314351</v>
      </c>
      <c r="K299" s="2">
        <f t="shared" si="58"/>
        <v>2.1907448564689017E-2</v>
      </c>
      <c r="L299" s="16" t="str">
        <f t="shared" si="61"/>
        <v/>
      </c>
      <c r="M299" s="12" t="str">
        <f t="shared" si="62"/>
        <v/>
      </c>
      <c r="N299" s="13">
        <f t="shared" si="63"/>
        <v>0</v>
      </c>
      <c r="O299" s="13">
        <f t="shared" si="64"/>
        <v>0</v>
      </c>
      <c r="P299" t="str">
        <f t="shared" si="52"/>
        <v/>
      </c>
      <c r="Q299" t="str">
        <f t="shared" si="53"/>
        <v/>
      </c>
      <c r="R299" t="str">
        <f t="shared" si="59"/>
        <v/>
      </c>
      <c r="S299" s="15" t="str">
        <f t="shared" si="60"/>
        <v/>
      </c>
    </row>
    <row r="300" spans="1:19" x14ac:dyDescent="0.25">
      <c r="A300" s="3">
        <v>45751</v>
      </c>
      <c r="B300" s="4">
        <v>83100.25</v>
      </c>
      <c r="C300" s="4">
        <v>84696.15</v>
      </c>
      <c r="D300" s="4">
        <v>81670.75</v>
      </c>
      <c r="E300" s="4">
        <v>83843.8</v>
      </c>
      <c r="F300" s="5">
        <v>45157640207</v>
      </c>
      <c r="G300" s="1">
        <f t="shared" si="54"/>
        <v>84490.483999999997</v>
      </c>
      <c r="H300" s="1">
        <f t="shared" si="55"/>
        <v>1857.3211631112838</v>
      </c>
      <c r="I300" s="1">
        <f t="shared" si="56"/>
        <v>88205.126326222569</v>
      </c>
      <c r="J300" s="1">
        <f t="shared" si="57"/>
        <v>80775.841673777424</v>
      </c>
      <c r="K300" s="2">
        <f t="shared" si="58"/>
        <v>2.1982607687645438E-2</v>
      </c>
      <c r="L300" s="16" t="str">
        <f t="shared" si="61"/>
        <v/>
      </c>
      <c r="M300" s="12" t="str">
        <f t="shared" si="62"/>
        <v/>
      </c>
      <c r="N300" s="13">
        <f t="shared" si="63"/>
        <v>0</v>
      </c>
      <c r="O300" s="13">
        <f t="shared" si="64"/>
        <v>0</v>
      </c>
      <c r="P300" t="str">
        <f t="shared" si="52"/>
        <v/>
      </c>
      <c r="Q300" t="str">
        <f t="shared" si="53"/>
        <v/>
      </c>
      <c r="R300" t="str">
        <f t="shared" si="59"/>
        <v/>
      </c>
      <c r="S300" s="15" t="str">
        <f t="shared" si="60"/>
        <v/>
      </c>
    </row>
    <row r="301" spans="1:19" x14ac:dyDescent="0.25">
      <c r="A301" s="3">
        <v>45752</v>
      </c>
      <c r="B301" s="4">
        <v>83844.7</v>
      </c>
      <c r="C301" s="4">
        <v>84207.02</v>
      </c>
      <c r="D301" s="4">
        <v>82377.73</v>
      </c>
      <c r="E301" s="4">
        <v>83504.800000000003</v>
      </c>
      <c r="F301" s="5">
        <v>14380803631</v>
      </c>
      <c r="G301" s="1">
        <f t="shared" si="54"/>
        <v>84536.739499999996</v>
      </c>
      <c r="H301" s="1">
        <f t="shared" si="55"/>
        <v>1818.339959640675</v>
      </c>
      <c r="I301" s="1">
        <f t="shared" si="56"/>
        <v>88173.419419281345</v>
      </c>
      <c r="J301" s="1">
        <f t="shared" si="57"/>
        <v>80900.059580718647</v>
      </c>
      <c r="K301" s="2">
        <f t="shared" si="58"/>
        <v>2.1509464055455736E-2</v>
      </c>
      <c r="L301" s="16" t="str">
        <f t="shared" si="61"/>
        <v/>
      </c>
      <c r="M301" s="12" t="str">
        <f t="shared" si="62"/>
        <v/>
      </c>
      <c r="N301" s="13">
        <f t="shared" si="63"/>
        <v>0</v>
      </c>
      <c r="O301" s="13">
        <f t="shared" si="64"/>
        <v>0</v>
      </c>
      <c r="P301" t="str">
        <f t="shared" si="52"/>
        <v/>
      </c>
      <c r="Q301" t="str">
        <f t="shared" si="53"/>
        <v/>
      </c>
      <c r="R301" t="str">
        <f t="shared" si="59"/>
        <v/>
      </c>
      <c r="S301" s="15" t="str">
        <f t="shared" si="60"/>
        <v/>
      </c>
    </row>
    <row r="302" spans="1:19" x14ac:dyDescent="0.25">
      <c r="A302" s="3">
        <v>45753</v>
      </c>
      <c r="B302" s="4">
        <v>83504.509999999995</v>
      </c>
      <c r="C302" s="4">
        <v>83704.72</v>
      </c>
      <c r="D302" s="4">
        <v>77097.740000000005</v>
      </c>
      <c r="E302" s="4">
        <v>78214.48</v>
      </c>
      <c r="F302" s="5">
        <v>36294853736</v>
      </c>
      <c r="G302" s="1">
        <f t="shared" si="54"/>
        <v>84243.678999999989</v>
      </c>
      <c r="H302" s="1">
        <f t="shared" si="55"/>
        <v>2304.0188387659559</v>
      </c>
      <c r="I302" s="1">
        <f t="shared" si="56"/>
        <v>88851.716677531906</v>
      </c>
      <c r="J302" s="1">
        <f t="shared" si="57"/>
        <v>79635.641322468073</v>
      </c>
      <c r="K302" s="2">
        <f t="shared" si="58"/>
        <v>2.7349456554075186E-2</v>
      </c>
      <c r="L302" s="16" t="str">
        <f t="shared" si="61"/>
        <v>BUY</v>
      </c>
      <c r="M302" s="12" t="str">
        <f t="shared" si="62"/>
        <v/>
      </c>
      <c r="N302" s="13">
        <f t="shared" si="63"/>
        <v>1</v>
      </c>
      <c r="O302" s="13">
        <f t="shared" si="64"/>
        <v>1</v>
      </c>
      <c r="P302">
        <f t="shared" si="52"/>
        <v>78214.48</v>
      </c>
      <c r="Q302">
        <f t="shared" si="53"/>
        <v>83404.84</v>
      </c>
      <c r="R302">
        <f t="shared" si="59"/>
        <v>5190.3600000000006</v>
      </c>
      <c r="S302" s="15">
        <f t="shared" si="60"/>
        <v>6.6360602282339545E-2</v>
      </c>
    </row>
    <row r="303" spans="1:19" x14ac:dyDescent="0.25">
      <c r="A303" s="3">
        <v>45754</v>
      </c>
      <c r="B303" s="4">
        <v>78221.34</v>
      </c>
      <c r="C303" s="4">
        <v>81119.06</v>
      </c>
      <c r="D303" s="4">
        <v>74436.679999999993</v>
      </c>
      <c r="E303" s="4">
        <v>79235.34</v>
      </c>
      <c r="F303" s="5">
        <v>91262424987</v>
      </c>
      <c r="G303" s="1">
        <f t="shared" si="54"/>
        <v>84069.520999999993</v>
      </c>
      <c r="H303" s="1">
        <f t="shared" si="55"/>
        <v>2544.4699764078682</v>
      </c>
      <c r="I303" s="1">
        <f t="shared" si="56"/>
        <v>89158.460952815731</v>
      </c>
      <c r="J303" s="1">
        <f t="shared" si="57"/>
        <v>78980.581047184256</v>
      </c>
      <c r="K303" s="2">
        <f t="shared" si="58"/>
        <v>3.0266259949403879E-2</v>
      </c>
      <c r="L303" s="16" t="str">
        <f t="shared" si="61"/>
        <v/>
      </c>
      <c r="M303" s="12" t="str">
        <f t="shared" si="62"/>
        <v/>
      </c>
      <c r="N303" s="13">
        <f t="shared" si="63"/>
        <v>1</v>
      </c>
      <c r="O303" s="13">
        <f t="shared" si="64"/>
        <v>2</v>
      </c>
      <c r="P303" t="str">
        <f t="shared" si="52"/>
        <v/>
      </c>
      <c r="Q303" t="str">
        <f t="shared" si="53"/>
        <v/>
      </c>
      <c r="R303" t="str">
        <f t="shared" si="59"/>
        <v/>
      </c>
      <c r="S303" s="15" t="str">
        <f t="shared" si="60"/>
        <v/>
      </c>
    </row>
    <row r="304" spans="1:19" x14ac:dyDescent="0.25">
      <c r="A304" s="3">
        <v>45755</v>
      </c>
      <c r="B304" s="4">
        <v>79218.48</v>
      </c>
      <c r="C304" s="4">
        <v>80823.89</v>
      </c>
      <c r="D304" s="4">
        <v>76198.02</v>
      </c>
      <c r="E304" s="4">
        <v>76271.95</v>
      </c>
      <c r="F304" s="5">
        <v>48314590749</v>
      </c>
      <c r="G304" s="1">
        <f t="shared" si="54"/>
        <v>83540.407000000007</v>
      </c>
      <c r="H304" s="1">
        <f t="shared" si="55"/>
        <v>2995.2637924547707</v>
      </c>
      <c r="I304" s="1">
        <f t="shared" si="56"/>
        <v>89530.934584909555</v>
      </c>
      <c r="J304" s="1">
        <f t="shared" si="57"/>
        <v>77549.879415090458</v>
      </c>
      <c r="K304" s="2">
        <f t="shared" si="58"/>
        <v>3.5854072298866946E-2</v>
      </c>
      <c r="L304" s="16" t="str">
        <f t="shared" si="61"/>
        <v/>
      </c>
      <c r="M304" s="12" t="str">
        <f t="shared" si="62"/>
        <v/>
      </c>
      <c r="N304" s="13">
        <f t="shared" si="63"/>
        <v>1</v>
      </c>
      <c r="O304" s="13">
        <f t="shared" si="64"/>
        <v>3</v>
      </c>
      <c r="P304" t="str">
        <f t="shared" si="52"/>
        <v/>
      </c>
      <c r="Q304" t="str">
        <f t="shared" si="53"/>
        <v/>
      </c>
      <c r="R304" t="str">
        <f t="shared" si="59"/>
        <v/>
      </c>
      <c r="S304" s="15" t="str">
        <f t="shared" si="60"/>
        <v/>
      </c>
    </row>
    <row r="305" spans="1:19" x14ac:dyDescent="0.25">
      <c r="A305" s="3">
        <v>45756</v>
      </c>
      <c r="B305" s="4">
        <v>76273.56</v>
      </c>
      <c r="C305" s="4">
        <v>83541</v>
      </c>
      <c r="D305" s="4">
        <v>74589.67</v>
      </c>
      <c r="E305" s="4">
        <v>82573.95</v>
      </c>
      <c r="F305" s="5">
        <v>84213627038</v>
      </c>
      <c r="G305" s="1">
        <f t="shared" si="54"/>
        <v>83460.744500000015</v>
      </c>
      <c r="H305" s="1">
        <f t="shared" si="55"/>
        <v>2998.9010788277906</v>
      </c>
      <c r="I305" s="1">
        <f t="shared" si="56"/>
        <v>89458.546657655592</v>
      </c>
      <c r="J305" s="1">
        <f t="shared" si="57"/>
        <v>77462.942342344439</v>
      </c>
      <c r="K305" s="2">
        <f t="shared" si="58"/>
        <v>3.5931875479828602E-2</v>
      </c>
      <c r="L305" s="16" t="str">
        <f t="shared" si="61"/>
        <v/>
      </c>
      <c r="M305" s="12" t="str">
        <f t="shared" si="62"/>
        <v/>
      </c>
      <c r="N305" s="13">
        <f t="shared" si="63"/>
        <v>1</v>
      </c>
      <c r="O305" s="13">
        <f t="shared" si="64"/>
        <v>4</v>
      </c>
      <c r="P305" t="str">
        <f t="shared" si="52"/>
        <v/>
      </c>
      <c r="Q305" t="str">
        <f t="shared" si="53"/>
        <v/>
      </c>
      <c r="R305" t="str">
        <f t="shared" si="59"/>
        <v/>
      </c>
      <c r="S305" s="15" t="str">
        <f t="shared" si="60"/>
        <v/>
      </c>
    </row>
    <row r="306" spans="1:19" x14ac:dyDescent="0.25">
      <c r="A306" s="3">
        <v>45757</v>
      </c>
      <c r="B306" s="4">
        <v>82565.98</v>
      </c>
      <c r="C306" s="4">
        <v>82700.929999999993</v>
      </c>
      <c r="D306" s="4">
        <v>78456.13</v>
      </c>
      <c r="E306" s="4">
        <v>79626.14</v>
      </c>
      <c r="F306" s="5">
        <v>44718000633</v>
      </c>
      <c r="G306" s="1">
        <f t="shared" si="54"/>
        <v>83239.889500000005</v>
      </c>
      <c r="H306" s="1">
        <f t="shared" si="55"/>
        <v>3114.178931872862</v>
      </c>
      <c r="I306" s="1">
        <f t="shared" si="56"/>
        <v>89468.24736374573</v>
      </c>
      <c r="J306" s="1">
        <f t="shared" si="57"/>
        <v>77011.53163625428</v>
      </c>
      <c r="K306" s="2">
        <f t="shared" si="58"/>
        <v>3.7412098341058728E-2</v>
      </c>
      <c r="L306" s="16" t="str">
        <f t="shared" si="61"/>
        <v/>
      </c>
      <c r="M306" s="12" t="str">
        <f t="shared" si="62"/>
        <v/>
      </c>
      <c r="N306" s="13">
        <f t="shared" si="63"/>
        <v>1</v>
      </c>
      <c r="O306" s="13">
        <f t="shared" si="64"/>
        <v>5</v>
      </c>
      <c r="P306" t="str">
        <f t="shared" si="52"/>
        <v/>
      </c>
      <c r="Q306" t="str">
        <f t="shared" si="53"/>
        <v/>
      </c>
      <c r="R306" t="str">
        <f t="shared" si="59"/>
        <v/>
      </c>
      <c r="S306" s="15" t="str">
        <f t="shared" si="60"/>
        <v/>
      </c>
    </row>
    <row r="307" spans="1:19" x14ac:dyDescent="0.25">
      <c r="A307" s="3">
        <v>45758</v>
      </c>
      <c r="B307" s="4">
        <v>79625.05</v>
      </c>
      <c r="C307" s="4">
        <v>84247.48</v>
      </c>
      <c r="D307" s="4">
        <v>78936.320000000007</v>
      </c>
      <c r="E307" s="4">
        <v>83404.84</v>
      </c>
      <c r="F307" s="5">
        <v>41656778779</v>
      </c>
      <c r="G307" s="1">
        <f t="shared" si="54"/>
        <v>83218.507499999992</v>
      </c>
      <c r="H307" s="1">
        <f t="shared" si="55"/>
        <v>3111.3628706385516</v>
      </c>
      <c r="I307" s="1">
        <f t="shared" si="56"/>
        <v>89441.233241277092</v>
      </c>
      <c r="J307" s="1">
        <f t="shared" si="57"/>
        <v>76995.781758722893</v>
      </c>
      <c r="K307" s="2">
        <f t="shared" si="58"/>
        <v>3.7387871569777333E-2</v>
      </c>
      <c r="L307" s="16" t="str">
        <f t="shared" si="61"/>
        <v/>
      </c>
      <c r="M307" s="12" t="str">
        <f t="shared" si="62"/>
        <v>SELL</v>
      </c>
      <c r="N307" s="13">
        <f t="shared" si="63"/>
        <v>0</v>
      </c>
      <c r="O307" s="13">
        <f t="shared" si="64"/>
        <v>6</v>
      </c>
      <c r="P307" t="str">
        <f t="shared" si="52"/>
        <v/>
      </c>
      <c r="Q307" t="str">
        <f t="shared" si="53"/>
        <v/>
      </c>
      <c r="R307" t="str">
        <f t="shared" si="59"/>
        <v/>
      </c>
      <c r="S307" s="15" t="str">
        <f t="shared" si="60"/>
        <v/>
      </c>
    </row>
    <row r="308" spans="1:19" x14ac:dyDescent="0.25">
      <c r="A308" s="3">
        <v>45759</v>
      </c>
      <c r="B308" s="4">
        <v>83404.52</v>
      </c>
      <c r="C308" s="4">
        <v>85856.19</v>
      </c>
      <c r="D308" s="4">
        <v>82769.38</v>
      </c>
      <c r="E308" s="4">
        <v>85287.11</v>
      </c>
      <c r="F308" s="5">
        <v>24258059104</v>
      </c>
      <c r="G308" s="1">
        <f t="shared" si="54"/>
        <v>83180.144</v>
      </c>
      <c r="H308" s="1">
        <f t="shared" si="55"/>
        <v>3079.1190439293564</v>
      </c>
      <c r="I308" s="1">
        <f t="shared" si="56"/>
        <v>89338.382087858714</v>
      </c>
      <c r="J308" s="1">
        <f t="shared" si="57"/>
        <v>77021.905912141287</v>
      </c>
      <c r="K308" s="2">
        <f t="shared" si="58"/>
        <v>3.701747671811384E-2</v>
      </c>
      <c r="L308" s="16" t="str">
        <f t="shared" si="61"/>
        <v/>
      </c>
      <c r="M308" s="12" t="str">
        <f t="shared" si="62"/>
        <v/>
      </c>
      <c r="N308" s="13">
        <f t="shared" si="63"/>
        <v>0</v>
      </c>
      <c r="O308" s="13">
        <f t="shared" si="64"/>
        <v>0</v>
      </c>
      <c r="P308" t="str">
        <f t="shared" si="52"/>
        <v/>
      </c>
      <c r="Q308" t="str">
        <f t="shared" si="53"/>
        <v/>
      </c>
      <c r="R308" t="str">
        <f t="shared" si="59"/>
        <v/>
      </c>
      <c r="S308" s="15" t="str">
        <f t="shared" si="60"/>
        <v/>
      </c>
    </row>
    <row r="309" spans="1:19" x14ac:dyDescent="0.25">
      <c r="A309" s="3">
        <v>45760</v>
      </c>
      <c r="B309" s="4">
        <v>85279.47</v>
      </c>
      <c r="C309" s="4">
        <v>86015.19</v>
      </c>
      <c r="D309" s="4">
        <v>83027.009999999995</v>
      </c>
      <c r="E309" s="4">
        <v>83684.98</v>
      </c>
      <c r="F309" s="5">
        <v>28796984817</v>
      </c>
      <c r="G309" s="1">
        <f t="shared" si="54"/>
        <v>82989.447500000009</v>
      </c>
      <c r="H309" s="1">
        <f t="shared" si="55"/>
        <v>2911.0888193520627</v>
      </c>
      <c r="I309" s="1">
        <f t="shared" si="56"/>
        <v>88811.625138704141</v>
      </c>
      <c r="J309" s="1">
        <f t="shared" si="57"/>
        <v>77167.269861295877</v>
      </c>
      <c r="K309" s="2">
        <f t="shared" si="58"/>
        <v>3.5077819012496285E-2</v>
      </c>
      <c r="L309" s="16" t="str">
        <f t="shared" si="61"/>
        <v/>
      </c>
      <c r="M309" s="12" t="str">
        <f t="shared" si="62"/>
        <v/>
      </c>
      <c r="N309" s="13">
        <f t="shared" si="63"/>
        <v>0</v>
      </c>
      <c r="O309" s="13">
        <f t="shared" si="64"/>
        <v>0</v>
      </c>
      <c r="P309" t="str">
        <f t="shared" si="52"/>
        <v/>
      </c>
      <c r="Q309" t="str">
        <f t="shared" si="53"/>
        <v/>
      </c>
      <c r="R309" t="str">
        <f t="shared" si="59"/>
        <v/>
      </c>
      <c r="S309" s="15" t="str">
        <f t="shared" si="60"/>
        <v/>
      </c>
    </row>
    <row r="310" spans="1:19" x14ac:dyDescent="0.25">
      <c r="A310" s="3">
        <v>45761</v>
      </c>
      <c r="B310" s="4">
        <v>83694.52</v>
      </c>
      <c r="C310" s="4">
        <v>85785</v>
      </c>
      <c r="D310" s="4">
        <v>83690.64</v>
      </c>
      <c r="E310" s="4">
        <v>84542.39</v>
      </c>
      <c r="F310" s="5">
        <v>34090769777</v>
      </c>
      <c r="G310" s="1">
        <f t="shared" si="54"/>
        <v>82842.981999999989</v>
      </c>
      <c r="H310" s="1">
        <f t="shared" si="55"/>
        <v>2742.5144460562788</v>
      </c>
      <c r="I310" s="1">
        <f t="shared" si="56"/>
        <v>88328.01089211255</v>
      </c>
      <c r="J310" s="1">
        <f t="shared" si="57"/>
        <v>77357.953107887428</v>
      </c>
      <c r="K310" s="2">
        <f t="shared" si="58"/>
        <v>3.3104970147697955E-2</v>
      </c>
      <c r="L310" s="16" t="str">
        <f t="shared" si="61"/>
        <v/>
      </c>
      <c r="M310" s="12" t="str">
        <f t="shared" si="62"/>
        <v/>
      </c>
      <c r="N310" s="13">
        <f t="shared" si="63"/>
        <v>0</v>
      </c>
      <c r="O310" s="13">
        <f t="shared" si="64"/>
        <v>0</v>
      </c>
      <c r="P310" t="str">
        <f t="shared" si="52"/>
        <v/>
      </c>
      <c r="Q310" t="str">
        <f t="shared" si="53"/>
        <v/>
      </c>
      <c r="R310" t="str">
        <f t="shared" si="59"/>
        <v/>
      </c>
      <c r="S310" s="15" t="str">
        <f t="shared" si="60"/>
        <v/>
      </c>
    </row>
    <row r="311" spans="1:19" x14ac:dyDescent="0.25">
      <c r="A311" s="3">
        <v>45762</v>
      </c>
      <c r="B311" s="4">
        <v>84539.7</v>
      </c>
      <c r="C311" s="4">
        <v>86429.35</v>
      </c>
      <c r="D311" s="4">
        <v>83598.820000000007</v>
      </c>
      <c r="E311" s="4">
        <v>83668.990000000005</v>
      </c>
      <c r="F311" s="5">
        <v>28040322885</v>
      </c>
      <c r="G311" s="1">
        <f t="shared" si="54"/>
        <v>82681.387499999997</v>
      </c>
      <c r="H311" s="1">
        <f t="shared" si="55"/>
        <v>2581.3075189337583</v>
      </c>
      <c r="I311" s="1">
        <f t="shared" si="56"/>
        <v>87844.00253786752</v>
      </c>
      <c r="J311" s="1">
        <f t="shared" si="57"/>
        <v>77518.772462132474</v>
      </c>
      <c r="K311" s="2">
        <f t="shared" si="58"/>
        <v>3.1219934703366686E-2</v>
      </c>
      <c r="L311" s="16" t="str">
        <f t="shared" si="61"/>
        <v/>
      </c>
      <c r="M311" s="12" t="str">
        <f t="shared" si="62"/>
        <v/>
      </c>
      <c r="N311" s="13">
        <f t="shared" si="63"/>
        <v>0</v>
      </c>
      <c r="O311" s="13">
        <f t="shared" si="64"/>
        <v>0</v>
      </c>
      <c r="P311" t="str">
        <f t="shared" si="52"/>
        <v/>
      </c>
      <c r="Q311" t="str">
        <f t="shared" si="53"/>
        <v/>
      </c>
      <c r="R311" t="str">
        <f t="shared" si="59"/>
        <v/>
      </c>
      <c r="S311" s="15" t="str">
        <f t="shared" si="60"/>
        <v/>
      </c>
    </row>
    <row r="312" spans="1:19" x14ac:dyDescent="0.25">
      <c r="A312" s="3">
        <v>45763</v>
      </c>
      <c r="B312" s="4">
        <v>83674.509999999995</v>
      </c>
      <c r="C312" s="4">
        <v>85428.28</v>
      </c>
      <c r="D312" s="4">
        <v>83100.62</v>
      </c>
      <c r="E312" s="4">
        <v>84033.87</v>
      </c>
      <c r="F312" s="5">
        <v>29617804112</v>
      </c>
      <c r="G312" s="1">
        <f t="shared" si="54"/>
        <v>82524.225999999995</v>
      </c>
      <c r="H312" s="1">
        <f t="shared" si="55"/>
        <v>2381.1055031697492</v>
      </c>
      <c r="I312" s="1">
        <f t="shared" si="56"/>
        <v>87286.437006339489</v>
      </c>
      <c r="J312" s="1">
        <f t="shared" si="57"/>
        <v>77762.014993660501</v>
      </c>
      <c r="K312" s="2">
        <f t="shared" si="58"/>
        <v>2.88534121261525E-2</v>
      </c>
      <c r="L312" s="16" t="str">
        <f t="shared" si="61"/>
        <v/>
      </c>
      <c r="M312" s="12" t="str">
        <f t="shared" si="62"/>
        <v/>
      </c>
      <c r="N312" s="13">
        <f t="shared" si="63"/>
        <v>0</v>
      </c>
      <c r="O312" s="13">
        <f t="shared" si="64"/>
        <v>0</v>
      </c>
      <c r="P312" t="str">
        <f t="shared" si="52"/>
        <v/>
      </c>
      <c r="Q312" t="str">
        <f t="shared" si="53"/>
        <v/>
      </c>
      <c r="R312" t="str">
        <f t="shared" si="59"/>
        <v/>
      </c>
      <c r="S312" s="15" t="str">
        <f t="shared" si="60"/>
        <v/>
      </c>
    </row>
    <row r="313" spans="1:19" x14ac:dyDescent="0.25">
      <c r="A313" s="3">
        <v>45764</v>
      </c>
      <c r="B313" s="4">
        <v>84030.67</v>
      </c>
      <c r="C313" s="4">
        <v>85449.07</v>
      </c>
      <c r="D313" s="4">
        <v>83749.75</v>
      </c>
      <c r="E313" s="4">
        <v>84895.75</v>
      </c>
      <c r="F313" s="5">
        <v>21276866029</v>
      </c>
      <c r="G313" s="1">
        <f t="shared" si="54"/>
        <v>82551.356</v>
      </c>
      <c r="H313" s="1">
        <f t="shared" si="55"/>
        <v>2406.0017858207498</v>
      </c>
      <c r="I313" s="1">
        <f t="shared" si="56"/>
        <v>87363.3595716415</v>
      </c>
      <c r="J313" s="1">
        <f t="shared" si="57"/>
        <v>77739.352428358499</v>
      </c>
      <c r="K313" s="2">
        <f t="shared" si="58"/>
        <v>2.9145515015171281E-2</v>
      </c>
      <c r="L313" s="16" t="str">
        <f t="shared" si="61"/>
        <v/>
      </c>
      <c r="M313" s="12" t="str">
        <f t="shared" si="62"/>
        <v/>
      </c>
      <c r="N313" s="13">
        <f t="shared" si="63"/>
        <v>0</v>
      </c>
      <c r="O313" s="13">
        <f t="shared" si="64"/>
        <v>0</v>
      </c>
      <c r="P313" t="str">
        <f t="shared" si="52"/>
        <v/>
      </c>
      <c r="Q313" t="str">
        <f t="shared" si="53"/>
        <v/>
      </c>
      <c r="R313" t="str">
        <f t="shared" si="59"/>
        <v/>
      </c>
      <c r="S313" s="15" t="str">
        <f t="shared" si="60"/>
        <v/>
      </c>
    </row>
    <row r="314" spans="1:19" x14ac:dyDescent="0.25">
      <c r="A314" s="3">
        <v>45765</v>
      </c>
      <c r="B314" s="4">
        <v>84900.19</v>
      </c>
      <c r="C314" s="4">
        <v>85095.05</v>
      </c>
      <c r="D314" s="4">
        <v>84298.880000000005</v>
      </c>
      <c r="E314" s="4">
        <v>84450.8</v>
      </c>
      <c r="F314" s="5">
        <v>12728372364</v>
      </c>
      <c r="G314" s="1">
        <f t="shared" si="54"/>
        <v>82644.016499999998</v>
      </c>
      <c r="H314" s="1">
        <f t="shared" si="55"/>
        <v>2443.2730187109246</v>
      </c>
      <c r="I314" s="1">
        <f t="shared" si="56"/>
        <v>87530.562537421851</v>
      </c>
      <c r="J314" s="1">
        <f t="shared" si="57"/>
        <v>77757.470462578145</v>
      </c>
      <c r="K314" s="2">
        <f t="shared" si="58"/>
        <v>2.9563822309034614E-2</v>
      </c>
      <c r="L314" s="16" t="str">
        <f t="shared" si="61"/>
        <v/>
      </c>
      <c r="M314" s="12" t="str">
        <f t="shared" si="62"/>
        <v/>
      </c>
      <c r="N314" s="13">
        <f t="shared" si="63"/>
        <v>0</v>
      </c>
      <c r="O314" s="13">
        <f t="shared" si="64"/>
        <v>0</v>
      </c>
      <c r="P314" t="str">
        <f t="shared" si="52"/>
        <v/>
      </c>
      <c r="Q314" t="str">
        <f t="shared" si="53"/>
        <v/>
      </c>
      <c r="R314" t="str">
        <f t="shared" si="59"/>
        <v/>
      </c>
      <c r="S314" s="15" t="str">
        <f t="shared" si="60"/>
        <v/>
      </c>
    </row>
    <row r="315" spans="1:19" x14ac:dyDescent="0.25">
      <c r="A315" s="3">
        <v>45766</v>
      </c>
      <c r="B315" s="4">
        <v>84450.87</v>
      </c>
      <c r="C315" s="4">
        <v>85597.7</v>
      </c>
      <c r="D315" s="4">
        <v>84353.46</v>
      </c>
      <c r="E315" s="4">
        <v>85063.41</v>
      </c>
      <c r="F315" s="5">
        <v>15259300427</v>
      </c>
      <c r="G315" s="1">
        <f t="shared" si="54"/>
        <v>82780.460999999981</v>
      </c>
      <c r="H315" s="1">
        <f t="shared" si="55"/>
        <v>2500.6042704238735</v>
      </c>
      <c r="I315" s="1">
        <f t="shared" si="56"/>
        <v>87781.669540847724</v>
      </c>
      <c r="J315" s="1">
        <f t="shared" si="57"/>
        <v>77779.252459152238</v>
      </c>
      <c r="K315" s="2">
        <f t="shared" si="58"/>
        <v>3.0207663018739096E-2</v>
      </c>
      <c r="L315" s="16" t="str">
        <f t="shared" si="61"/>
        <v/>
      </c>
      <c r="M315" s="12" t="str">
        <f t="shared" si="62"/>
        <v/>
      </c>
      <c r="N315" s="13">
        <f t="shared" si="63"/>
        <v>0</v>
      </c>
      <c r="O315" s="13">
        <f t="shared" si="64"/>
        <v>0</v>
      </c>
      <c r="P315" t="str">
        <f t="shared" si="52"/>
        <v/>
      </c>
      <c r="Q315" t="str">
        <f t="shared" si="53"/>
        <v/>
      </c>
      <c r="R315" t="str">
        <f t="shared" si="59"/>
        <v/>
      </c>
      <c r="S315" s="15" t="str">
        <f t="shared" si="60"/>
        <v/>
      </c>
    </row>
    <row r="316" spans="1:19" x14ac:dyDescent="0.25">
      <c r="A316" s="3">
        <v>45767</v>
      </c>
      <c r="B316" s="4">
        <v>85066.07</v>
      </c>
      <c r="C316" s="4">
        <v>85306.38</v>
      </c>
      <c r="D316" s="4">
        <v>83976.84</v>
      </c>
      <c r="E316" s="4">
        <v>85174.3</v>
      </c>
      <c r="F316" s="5">
        <v>14664050812</v>
      </c>
      <c r="G316" s="1">
        <f t="shared" si="54"/>
        <v>82911.730499999976</v>
      </c>
      <c r="H316" s="1">
        <f t="shared" si="55"/>
        <v>2556.1034108034041</v>
      </c>
      <c r="I316" s="1">
        <f t="shared" si="56"/>
        <v>88023.937321606791</v>
      </c>
      <c r="J316" s="1">
        <f t="shared" si="57"/>
        <v>77799.523678393161</v>
      </c>
      <c r="K316" s="2">
        <f t="shared" si="58"/>
        <v>3.0829213132916155E-2</v>
      </c>
      <c r="L316" s="16" t="str">
        <f t="shared" si="61"/>
        <v/>
      </c>
      <c r="M316" s="12" t="str">
        <f t="shared" si="62"/>
        <v/>
      </c>
      <c r="N316" s="13">
        <f t="shared" si="63"/>
        <v>0</v>
      </c>
      <c r="O316" s="13">
        <f t="shared" si="64"/>
        <v>0</v>
      </c>
      <c r="P316" t="str">
        <f t="shared" si="52"/>
        <v/>
      </c>
      <c r="Q316" t="str">
        <f t="shared" si="53"/>
        <v/>
      </c>
      <c r="R316" t="str">
        <f t="shared" si="59"/>
        <v/>
      </c>
      <c r="S316" s="15" t="str">
        <f t="shared" si="60"/>
        <v/>
      </c>
    </row>
    <row r="317" spans="1:19" x14ac:dyDescent="0.25">
      <c r="A317" s="3">
        <v>45768</v>
      </c>
      <c r="B317" s="4">
        <v>85171.54</v>
      </c>
      <c r="C317" s="4">
        <v>88460.09</v>
      </c>
      <c r="D317" s="4">
        <v>85143.84</v>
      </c>
      <c r="E317" s="4">
        <v>87518.91</v>
      </c>
      <c r="F317" s="5">
        <v>41396190190</v>
      </c>
      <c r="G317" s="1">
        <f t="shared" si="54"/>
        <v>83029.217499999984</v>
      </c>
      <c r="H317" s="1">
        <f t="shared" si="55"/>
        <v>2714.4218559912351</v>
      </c>
      <c r="I317" s="1">
        <f t="shared" si="56"/>
        <v>88458.061211982451</v>
      </c>
      <c r="J317" s="1">
        <f t="shared" si="57"/>
        <v>77600.373788017518</v>
      </c>
      <c r="K317" s="2">
        <f t="shared" si="58"/>
        <v>3.2692369478144676E-2</v>
      </c>
      <c r="L317" s="16" t="str">
        <f t="shared" si="61"/>
        <v/>
      </c>
      <c r="M317" s="12" t="str">
        <f t="shared" si="62"/>
        <v/>
      </c>
      <c r="N317" s="13">
        <f t="shared" si="63"/>
        <v>0</v>
      </c>
      <c r="O317" s="13">
        <f t="shared" si="64"/>
        <v>0</v>
      </c>
      <c r="P317" t="str">
        <f t="shared" si="52"/>
        <v/>
      </c>
      <c r="Q317" t="str">
        <f t="shared" si="53"/>
        <v/>
      </c>
      <c r="R317" t="str">
        <f t="shared" si="59"/>
        <v/>
      </c>
      <c r="S317" s="15" t="str">
        <f t="shared" si="60"/>
        <v/>
      </c>
    </row>
    <row r="318" spans="1:19" x14ac:dyDescent="0.25">
      <c r="A318" s="3">
        <v>45769</v>
      </c>
      <c r="B318" s="4">
        <v>87521.88</v>
      </c>
      <c r="C318" s="4">
        <v>93817.38</v>
      </c>
      <c r="D318" s="4">
        <v>87084.53</v>
      </c>
      <c r="E318" s="4">
        <v>93441.89</v>
      </c>
      <c r="F318" s="5">
        <v>55899038456</v>
      </c>
      <c r="G318" s="1">
        <f t="shared" si="54"/>
        <v>83577.026500000007</v>
      </c>
      <c r="H318" s="1">
        <f t="shared" si="55"/>
        <v>3569.7566511005466</v>
      </c>
      <c r="I318" s="1">
        <f t="shared" si="56"/>
        <v>90716.539802201107</v>
      </c>
      <c r="J318" s="1">
        <f t="shared" si="57"/>
        <v>76437.513197798908</v>
      </c>
      <c r="K318" s="2">
        <f t="shared" si="58"/>
        <v>4.2712175828611781E-2</v>
      </c>
      <c r="L318" s="16" t="str">
        <f t="shared" si="61"/>
        <v/>
      </c>
      <c r="M318" s="12" t="str">
        <f t="shared" si="62"/>
        <v/>
      </c>
      <c r="N318" s="13">
        <f t="shared" si="63"/>
        <v>0</v>
      </c>
      <c r="O318" s="13">
        <f t="shared" si="64"/>
        <v>0</v>
      </c>
      <c r="P318" t="str">
        <f t="shared" si="52"/>
        <v/>
      </c>
      <c r="Q318" t="str">
        <f t="shared" si="53"/>
        <v/>
      </c>
      <c r="R318" t="str">
        <f t="shared" si="59"/>
        <v/>
      </c>
      <c r="S318" s="15" t="str">
        <f t="shared" si="60"/>
        <v/>
      </c>
    </row>
    <row r="319" spans="1:19" x14ac:dyDescent="0.25">
      <c r="A319" s="3">
        <v>45770</v>
      </c>
      <c r="B319" s="4">
        <v>93427.59</v>
      </c>
      <c r="C319" s="4">
        <v>94535.73</v>
      </c>
      <c r="D319" s="4">
        <v>91962.96</v>
      </c>
      <c r="E319" s="4">
        <v>93699.11</v>
      </c>
      <c r="F319" s="5">
        <v>41719568821</v>
      </c>
      <c r="G319" s="1">
        <f t="shared" si="54"/>
        <v>84106.840500000006</v>
      </c>
      <c r="H319" s="1">
        <f t="shared" si="55"/>
        <v>4222.3574294705331</v>
      </c>
      <c r="I319" s="1">
        <f t="shared" si="56"/>
        <v>92551.55535894107</v>
      </c>
      <c r="J319" s="1">
        <f t="shared" si="57"/>
        <v>75662.125641058941</v>
      </c>
      <c r="K319" s="2">
        <f t="shared" si="58"/>
        <v>5.0202307022465469E-2</v>
      </c>
      <c r="L319" s="16" t="str">
        <f t="shared" si="61"/>
        <v/>
      </c>
      <c r="M319" s="12" t="str">
        <f t="shared" si="62"/>
        <v/>
      </c>
      <c r="N319" s="13">
        <f t="shared" si="63"/>
        <v>0</v>
      </c>
      <c r="O319" s="13">
        <f t="shared" si="64"/>
        <v>0</v>
      </c>
      <c r="P319" t="str">
        <f t="shared" si="52"/>
        <v/>
      </c>
      <c r="Q319" t="str">
        <f t="shared" si="53"/>
        <v/>
      </c>
      <c r="R319" t="str">
        <f t="shared" si="59"/>
        <v/>
      </c>
      <c r="S319" s="15" t="str">
        <f t="shared" si="60"/>
        <v/>
      </c>
    </row>
    <row r="320" spans="1:19" x14ac:dyDescent="0.25">
      <c r="A320" s="3">
        <v>45771</v>
      </c>
      <c r="B320" s="4">
        <v>93692.4</v>
      </c>
      <c r="C320" s="4">
        <v>94016.2</v>
      </c>
      <c r="D320" s="4">
        <v>91696.71</v>
      </c>
      <c r="E320" s="4">
        <v>93943.8</v>
      </c>
      <c r="F320" s="5">
        <v>31483175315</v>
      </c>
      <c r="G320" s="1">
        <f t="shared" si="54"/>
        <v>84611.840499999991</v>
      </c>
      <c r="H320" s="1">
        <f t="shared" si="55"/>
        <v>4759.1121732939309</v>
      </c>
      <c r="I320" s="1">
        <f t="shared" si="56"/>
        <v>94130.064846587848</v>
      </c>
      <c r="J320" s="1">
        <f t="shared" si="57"/>
        <v>75093.616153412135</v>
      </c>
      <c r="K320" s="2">
        <f t="shared" si="58"/>
        <v>5.6246408837944274E-2</v>
      </c>
      <c r="L320" s="16" t="str">
        <f t="shared" si="61"/>
        <v/>
      </c>
      <c r="M320" s="12" t="str">
        <f t="shared" si="62"/>
        <v/>
      </c>
      <c r="N320" s="13">
        <f t="shared" si="63"/>
        <v>0</v>
      </c>
      <c r="O320" s="13">
        <f t="shared" si="64"/>
        <v>0</v>
      </c>
      <c r="P320" t="str">
        <f t="shared" si="52"/>
        <v/>
      </c>
      <c r="Q320" t="str">
        <f t="shared" si="53"/>
        <v/>
      </c>
      <c r="R320" t="str">
        <f t="shared" si="59"/>
        <v/>
      </c>
      <c r="S320" s="15" t="str">
        <f t="shared" si="60"/>
        <v/>
      </c>
    </row>
    <row r="321" spans="1:19" x14ac:dyDescent="0.25">
      <c r="A321" s="3">
        <v>45772</v>
      </c>
      <c r="B321" s="4">
        <v>93954.25</v>
      </c>
      <c r="C321" s="4">
        <v>95768.39</v>
      </c>
      <c r="D321" s="4">
        <v>92898.59</v>
      </c>
      <c r="E321" s="4">
        <v>94720.5</v>
      </c>
      <c r="F321" s="5">
        <v>40915232364</v>
      </c>
      <c r="G321" s="1">
        <f t="shared" si="54"/>
        <v>85172.625499999995</v>
      </c>
      <c r="H321" s="1">
        <f t="shared" si="55"/>
        <v>5256.5932873101847</v>
      </c>
      <c r="I321" s="1">
        <f t="shared" si="56"/>
        <v>95685.812074620364</v>
      </c>
      <c r="J321" s="1">
        <f t="shared" si="57"/>
        <v>74659.438925379625</v>
      </c>
      <c r="K321" s="2">
        <f t="shared" si="58"/>
        <v>6.1716933773635817E-2</v>
      </c>
      <c r="L321" s="16" t="str">
        <f t="shared" si="61"/>
        <v/>
      </c>
      <c r="M321" s="12" t="str">
        <f t="shared" si="62"/>
        <v/>
      </c>
      <c r="N321" s="13">
        <f t="shared" si="63"/>
        <v>0</v>
      </c>
      <c r="O321" s="13">
        <f t="shared" si="64"/>
        <v>0</v>
      </c>
      <c r="P321" t="str">
        <f t="shared" si="52"/>
        <v/>
      </c>
      <c r="Q321" t="str">
        <f t="shared" si="53"/>
        <v/>
      </c>
      <c r="R321" t="str">
        <f t="shared" si="59"/>
        <v/>
      </c>
      <c r="S321" s="15" t="str">
        <f t="shared" si="60"/>
        <v/>
      </c>
    </row>
    <row r="322" spans="1:19" x14ac:dyDescent="0.25">
      <c r="A322" s="3">
        <v>45773</v>
      </c>
      <c r="B322" s="4">
        <v>94714.65</v>
      </c>
      <c r="C322" s="4">
        <v>95251.36</v>
      </c>
      <c r="D322" s="4">
        <v>93927.25</v>
      </c>
      <c r="E322" s="4">
        <v>94646.93</v>
      </c>
      <c r="F322" s="5">
        <v>17612825123</v>
      </c>
      <c r="G322" s="1">
        <f t="shared" si="54"/>
        <v>85994.247999999992</v>
      </c>
      <c r="H322" s="1">
        <f t="shared" si="55"/>
        <v>5394.1931404111729</v>
      </c>
      <c r="I322" s="1">
        <f t="shared" si="56"/>
        <v>96782.634280822342</v>
      </c>
      <c r="J322" s="1">
        <f t="shared" si="57"/>
        <v>75205.861719177643</v>
      </c>
      <c r="K322" s="2">
        <f t="shared" si="58"/>
        <v>6.2727371491302225E-2</v>
      </c>
      <c r="L322" s="16" t="str">
        <f t="shared" si="61"/>
        <v/>
      </c>
      <c r="M322" s="12" t="str">
        <f t="shared" si="62"/>
        <v/>
      </c>
      <c r="N322" s="13">
        <f t="shared" si="63"/>
        <v>0</v>
      </c>
      <c r="O322" s="13">
        <f t="shared" si="64"/>
        <v>0</v>
      </c>
      <c r="P322" t="str">
        <f t="shared" si="52"/>
        <v/>
      </c>
      <c r="Q322" t="str">
        <f t="shared" si="53"/>
        <v/>
      </c>
      <c r="R322" t="str">
        <f t="shared" si="59"/>
        <v/>
      </c>
      <c r="S322" s="15" t="str">
        <f t="shared" si="60"/>
        <v/>
      </c>
    </row>
    <row r="323" spans="1:19" x14ac:dyDescent="0.25">
      <c r="A323" s="3">
        <v>45774</v>
      </c>
      <c r="B323" s="4">
        <v>94660.91</v>
      </c>
      <c r="C323" s="4">
        <v>95301.2</v>
      </c>
      <c r="D323" s="4">
        <v>93665.4</v>
      </c>
      <c r="E323" s="4">
        <v>93754.84</v>
      </c>
      <c r="F323" s="5">
        <v>18090367764</v>
      </c>
      <c r="G323" s="1">
        <f t="shared" si="54"/>
        <v>86720.222999999998</v>
      </c>
      <c r="H323" s="1">
        <f t="shared" si="55"/>
        <v>5413.687477178466</v>
      </c>
      <c r="I323" s="1">
        <f t="shared" si="56"/>
        <v>97547.597954356926</v>
      </c>
      <c r="J323" s="1">
        <f t="shared" si="57"/>
        <v>75892.84804564307</v>
      </c>
      <c r="K323" s="2">
        <f t="shared" si="58"/>
        <v>6.2427047462487111E-2</v>
      </c>
      <c r="L323" s="16" t="str">
        <f t="shared" si="61"/>
        <v/>
      </c>
      <c r="M323" s="12" t="str">
        <f t="shared" si="62"/>
        <v/>
      </c>
      <c r="N323" s="13">
        <f t="shared" si="63"/>
        <v>0</v>
      </c>
      <c r="O323" s="13">
        <f t="shared" si="64"/>
        <v>0</v>
      </c>
      <c r="P323" t="str">
        <f t="shared" si="52"/>
        <v/>
      </c>
      <c r="Q323" t="str">
        <f t="shared" si="53"/>
        <v/>
      </c>
      <c r="R323" t="str">
        <f t="shared" si="59"/>
        <v/>
      </c>
      <c r="S323" s="15" t="str">
        <f t="shared" si="60"/>
        <v/>
      </c>
    </row>
    <row r="324" spans="1:19" x14ac:dyDescent="0.25">
      <c r="A324" s="3">
        <v>45775</v>
      </c>
      <c r="B324" s="4">
        <v>93755.3</v>
      </c>
      <c r="C324" s="4">
        <v>95598.49</v>
      </c>
      <c r="D324" s="4">
        <v>92860.800000000003</v>
      </c>
      <c r="E324" s="4">
        <v>94978.75</v>
      </c>
      <c r="F324" s="5">
        <v>32363449569</v>
      </c>
      <c r="G324" s="1">
        <f t="shared" si="54"/>
        <v>87655.563000000009</v>
      </c>
      <c r="H324" s="1">
        <f t="shared" si="55"/>
        <v>5121.6355895246261</v>
      </c>
      <c r="I324" s="1">
        <f t="shared" si="56"/>
        <v>97898.834179049256</v>
      </c>
      <c r="J324" s="1">
        <f t="shared" si="57"/>
        <v>77412.291820950762</v>
      </c>
      <c r="K324" s="2">
        <f t="shared" si="58"/>
        <v>5.8429099240679405E-2</v>
      </c>
      <c r="L324" s="16" t="str">
        <f t="shared" si="61"/>
        <v/>
      </c>
      <c r="M324" s="12" t="str">
        <f t="shared" si="62"/>
        <v/>
      </c>
      <c r="N324" s="13">
        <f t="shared" si="63"/>
        <v>0</v>
      </c>
      <c r="O324" s="13">
        <f t="shared" si="64"/>
        <v>0</v>
      </c>
      <c r="P324" t="str">
        <f t="shared" si="52"/>
        <v/>
      </c>
      <c r="Q324" t="str">
        <f t="shared" si="53"/>
        <v/>
      </c>
      <c r="R324" t="str">
        <f t="shared" si="59"/>
        <v/>
      </c>
      <c r="S324" s="15" t="str">
        <f t="shared" si="60"/>
        <v/>
      </c>
    </row>
    <row r="325" spans="1:19" x14ac:dyDescent="0.25">
      <c r="A325" s="3">
        <v>45776</v>
      </c>
      <c r="B325" s="4">
        <v>94981.86</v>
      </c>
      <c r="C325" s="4">
        <v>95485.41</v>
      </c>
      <c r="D325" s="4">
        <v>93796.63</v>
      </c>
      <c r="E325" s="4">
        <v>94284.79</v>
      </c>
      <c r="F325" s="5">
        <v>25806129921</v>
      </c>
      <c r="G325" s="1">
        <f t="shared" si="54"/>
        <v>88241.10500000001</v>
      </c>
      <c r="H325" s="1">
        <f t="shared" si="55"/>
        <v>5179.2020437327274</v>
      </c>
      <c r="I325" s="1">
        <f t="shared" si="56"/>
        <v>98599.509087465471</v>
      </c>
      <c r="J325" s="1">
        <f t="shared" si="57"/>
        <v>77882.70091253455</v>
      </c>
      <c r="K325" s="2">
        <f t="shared" si="58"/>
        <v>5.8693757787062241E-2</v>
      </c>
      <c r="L325" s="16" t="str">
        <f t="shared" si="61"/>
        <v/>
      </c>
      <c r="M325" s="12" t="str">
        <f t="shared" si="62"/>
        <v/>
      </c>
      <c r="N325" s="13">
        <f t="shared" si="63"/>
        <v>0</v>
      </c>
      <c r="O325" s="13">
        <f t="shared" si="64"/>
        <v>0</v>
      </c>
      <c r="P325" t="str">
        <f t="shared" si="52"/>
        <v/>
      </c>
      <c r="Q325" t="str">
        <f t="shared" si="53"/>
        <v/>
      </c>
      <c r="R325" t="str">
        <f t="shared" si="59"/>
        <v/>
      </c>
      <c r="S325" s="15" t="str">
        <f t="shared" si="60"/>
        <v/>
      </c>
    </row>
    <row r="326" spans="1:19" x14ac:dyDescent="0.25">
      <c r="A326" s="3">
        <v>45777</v>
      </c>
      <c r="B326" s="4">
        <v>94286.47</v>
      </c>
      <c r="C326" s="4">
        <v>95249.32</v>
      </c>
      <c r="D326" s="4">
        <v>92979.64</v>
      </c>
      <c r="E326" s="4">
        <v>94207.31</v>
      </c>
      <c r="F326" s="5">
        <v>28344679831</v>
      </c>
      <c r="G326" s="1">
        <f t="shared" si="54"/>
        <v>88970.16350000001</v>
      </c>
      <c r="H326" s="1">
        <f t="shared" si="55"/>
        <v>4922.5902285636421</v>
      </c>
      <c r="I326" s="1">
        <f t="shared" si="56"/>
        <v>98815.34395712729</v>
      </c>
      <c r="J326" s="1">
        <f t="shared" si="57"/>
        <v>79124.983042872729</v>
      </c>
      <c r="K326" s="2">
        <f t="shared" si="58"/>
        <v>5.5328550998601247E-2</v>
      </c>
      <c r="L326" s="16" t="str">
        <f t="shared" si="61"/>
        <v/>
      </c>
      <c r="M326" s="12" t="str">
        <f t="shared" si="62"/>
        <v/>
      </c>
      <c r="N326" s="13">
        <f t="shared" si="63"/>
        <v>0</v>
      </c>
      <c r="O326" s="13">
        <f t="shared" si="64"/>
        <v>0</v>
      </c>
      <c r="P326" t="str">
        <f t="shared" si="52"/>
        <v/>
      </c>
      <c r="Q326" t="str">
        <f t="shared" si="53"/>
        <v/>
      </c>
      <c r="R326" t="str">
        <f t="shared" si="59"/>
        <v/>
      </c>
      <c r="S326" s="15" t="str">
        <f t="shared" si="60"/>
        <v/>
      </c>
    </row>
    <row r="327" spans="1:19" x14ac:dyDescent="0.25">
      <c r="A327" s="3">
        <v>45778</v>
      </c>
      <c r="B327" s="4">
        <v>94212.86</v>
      </c>
      <c r="C327" s="4">
        <v>97437.96</v>
      </c>
      <c r="D327" s="4">
        <v>94153.63</v>
      </c>
      <c r="E327" s="4">
        <v>96492.34</v>
      </c>
      <c r="F327" s="5">
        <v>32875889623</v>
      </c>
      <c r="G327" s="1">
        <f t="shared" si="54"/>
        <v>89624.53850000001</v>
      </c>
      <c r="H327" s="1">
        <f t="shared" si="55"/>
        <v>5012.8895828845416</v>
      </c>
      <c r="I327" s="1">
        <f t="shared" si="56"/>
        <v>99650.317665769093</v>
      </c>
      <c r="J327" s="1">
        <f t="shared" si="57"/>
        <v>79598.759334230926</v>
      </c>
      <c r="K327" s="2">
        <f t="shared" si="58"/>
        <v>5.5932110410638725E-2</v>
      </c>
      <c r="L327" s="16" t="str">
        <f t="shared" si="61"/>
        <v/>
      </c>
      <c r="M327" s="12" t="str">
        <f t="shared" si="62"/>
        <v/>
      </c>
      <c r="N327" s="13">
        <f t="shared" si="63"/>
        <v>0</v>
      </c>
      <c r="O327" s="13">
        <f t="shared" si="64"/>
        <v>0</v>
      </c>
      <c r="P327" t="str">
        <f t="shared" si="52"/>
        <v/>
      </c>
      <c r="Q327" t="str">
        <f t="shared" si="53"/>
        <v/>
      </c>
      <c r="R327" t="str">
        <f t="shared" si="59"/>
        <v/>
      </c>
      <c r="S327" s="15" t="str">
        <f t="shared" si="60"/>
        <v/>
      </c>
    </row>
    <row r="328" spans="1:19" x14ac:dyDescent="0.25">
      <c r="A328" s="3">
        <v>45779</v>
      </c>
      <c r="B328" s="4">
        <v>96494.97</v>
      </c>
      <c r="C328" s="4">
        <v>97905.9</v>
      </c>
      <c r="D328" s="4">
        <v>96375.95</v>
      </c>
      <c r="E328" s="4">
        <v>96910.07</v>
      </c>
      <c r="F328" s="5">
        <v>26421924677</v>
      </c>
      <c r="G328" s="1">
        <f t="shared" si="54"/>
        <v>90205.686500000025</v>
      </c>
      <c r="H328" s="1">
        <f t="shared" si="55"/>
        <v>5155.28957132715</v>
      </c>
      <c r="I328" s="1">
        <f t="shared" si="56"/>
        <v>100516.26564265433</v>
      </c>
      <c r="J328" s="1">
        <f t="shared" si="57"/>
        <v>79895.107357345725</v>
      </c>
      <c r="K328" s="2">
        <f t="shared" si="58"/>
        <v>5.7150383433168028E-2</v>
      </c>
      <c r="L328" s="16" t="str">
        <f t="shared" si="61"/>
        <v/>
      </c>
      <c r="M328" s="12" t="str">
        <f t="shared" si="62"/>
        <v/>
      </c>
      <c r="N328" s="13">
        <f t="shared" si="63"/>
        <v>0</v>
      </c>
      <c r="O328" s="13">
        <f t="shared" si="64"/>
        <v>0</v>
      </c>
      <c r="P328" t="str">
        <f t="shared" si="52"/>
        <v/>
      </c>
      <c r="Q328" t="str">
        <f t="shared" si="53"/>
        <v/>
      </c>
      <c r="R328" t="str">
        <f t="shared" si="59"/>
        <v/>
      </c>
      <c r="S328" s="15" t="str">
        <f t="shared" si="60"/>
        <v/>
      </c>
    </row>
    <row r="329" spans="1:19" x14ac:dyDescent="0.25">
      <c r="A329" s="3">
        <v>45780</v>
      </c>
      <c r="B329" s="4">
        <v>96904.63</v>
      </c>
      <c r="C329" s="4">
        <v>96943.88</v>
      </c>
      <c r="D329" s="4">
        <v>95821.29</v>
      </c>
      <c r="E329" s="4">
        <v>95891.8</v>
      </c>
      <c r="F329" s="5">
        <v>15775154889</v>
      </c>
      <c r="G329" s="1">
        <f t="shared" si="54"/>
        <v>90816.027500000026</v>
      </c>
      <c r="H329" s="1">
        <f t="shared" si="55"/>
        <v>5064.4537891723166</v>
      </c>
      <c r="I329" s="1">
        <f t="shared" si="56"/>
        <v>100944.93507834466</v>
      </c>
      <c r="J329" s="1">
        <f t="shared" si="57"/>
        <v>80687.119921655394</v>
      </c>
      <c r="K329" s="2">
        <f t="shared" si="58"/>
        <v>5.5766079276835967E-2</v>
      </c>
      <c r="L329" s="16" t="str">
        <f t="shared" si="61"/>
        <v/>
      </c>
      <c r="M329" s="12" t="str">
        <f t="shared" si="62"/>
        <v/>
      </c>
      <c r="N329" s="13">
        <f t="shared" si="63"/>
        <v>0</v>
      </c>
      <c r="O329" s="13">
        <f t="shared" si="64"/>
        <v>0</v>
      </c>
      <c r="P329" t="str">
        <f t="shared" si="52"/>
        <v/>
      </c>
      <c r="Q329" t="str">
        <f t="shared" si="53"/>
        <v/>
      </c>
      <c r="R329" t="str">
        <f t="shared" si="59"/>
        <v/>
      </c>
      <c r="S329" s="15" t="str">
        <f t="shared" si="60"/>
        <v/>
      </c>
    </row>
    <row r="330" spans="1:19" x14ac:dyDescent="0.25">
      <c r="A330" s="3">
        <v>45781</v>
      </c>
      <c r="B330" s="4">
        <v>95877.19</v>
      </c>
      <c r="C330" s="4">
        <v>96318.92</v>
      </c>
      <c r="D330" s="4">
        <v>94173.43</v>
      </c>
      <c r="E330" s="4">
        <v>94315.98</v>
      </c>
      <c r="F330" s="5">
        <v>18198688416</v>
      </c>
      <c r="G330" s="1">
        <f t="shared" si="54"/>
        <v>91304.707000000024</v>
      </c>
      <c r="H330" s="1">
        <f t="shared" si="55"/>
        <v>4895.9711601372592</v>
      </c>
      <c r="I330" s="1">
        <f t="shared" si="56"/>
        <v>101096.64932027455</v>
      </c>
      <c r="J330" s="1">
        <f t="shared" si="57"/>
        <v>81512.7646797255</v>
      </c>
      <c r="K330" s="2">
        <f t="shared" si="58"/>
        <v>5.3622330337660007E-2</v>
      </c>
      <c r="L330" s="16" t="str">
        <f t="shared" si="61"/>
        <v/>
      </c>
      <c r="M330" s="12" t="str">
        <f t="shared" si="62"/>
        <v/>
      </c>
      <c r="N330" s="13">
        <f t="shared" si="63"/>
        <v>0</v>
      </c>
      <c r="O330" s="13">
        <f t="shared" si="64"/>
        <v>0</v>
      </c>
      <c r="P330" t="str">
        <f t="shared" si="52"/>
        <v/>
      </c>
      <c r="Q330" t="str">
        <f t="shared" si="53"/>
        <v/>
      </c>
      <c r="R330" t="str">
        <f t="shared" si="59"/>
        <v/>
      </c>
      <c r="S330" s="15" t="str">
        <f t="shared" si="60"/>
        <v/>
      </c>
    </row>
    <row r="331" spans="1:19" x14ac:dyDescent="0.25">
      <c r="A331" s="3">
        <v>45782</v>
      </c>
      <c r="B331" s="4">
        <v>94319.56</v>
      </c>
      <c r="C331" s="4">
        <v>95193.19</v>
      </c>
      <c r="D331" s="4">
        <v>93566.27</v>
      </c>
      <c r="E331" s="4">
        <v>94748.05</v>
      </c>
      <c r="F331" s="5">
        <v>25816260327</v>
      </c>
      <c r="G331" s="1">
        <f t="shared" si="54"/>
        <v>91858.660000000018</v>
      </c>
      <c r="H331" s="1">
        <f t="shared" si="55"/>
        <v>4604.6618071391858</v>
      </c>
      <c r="I331" s="1">
        <f t="shared" si="56"/>
        <v>101067.98361427839</v>
      </c>
      <c r="J331" s="1">
        <f t="shared" si="57"/>
        <v>82649.336385721646</v>
      </c>
      <c r="K331" s="2">
        <f t="shared" si="58"/>
        <v>5.0127683194368229E-2</v>
      </c>
      <c r="L331" s="16" t="str">
        <f t="shared" si="61"/>
        <v/>
      </c>
      <c r="M331" s="12" t="str">
        <f t="shared" si="62"/>
        <v/>
      </c>
      <c r="N331" s="13">
        <f t="shared" si="63"/>
        <v>0</v>
      </c>
      <c r="O331" s="13">
        <f t="shared" si="64"/>
        <v>0</v>
      </c>
      <c r="P331" t="str">
        <f t="shared" si="52"/>
        <v/>
      </c>
      <c r="Q331" t="str">
        <f t="shared" si="53"/>
        <v/>
      </c>
      <c r="R331" t="str">
        <f t="shared" si="59"/>
        <v/>
      </c>
      <c r="S331" s="15" t="str">
        <f t="shared" si="60"/>
        <v/>
      </c>
    </row>
    <row r="332" spans="1:19" x14ac:dyDescent="0.25">
      <c r="A332" s="3">
        <v>45783</v>
      </c>
      <c r="B332" s="4">
        <v>94748.38</v>
      </c>
      <c r="C332" s="4">
        <v>96889.18</v>
      </c>
      <c r="D332" s="4">
        <v>93399.86</v>
      </c>
      <c r="E332" s="4">
        <v>96802.48</v>
      </c>
      <c r="F332" s="5">
        <v>26551275827</v>
      </c>
      <c r="G332" s="1">
        <f t="shared" si="54"/>
        <v>92497.09050000002</v>
      </c>
      <c r="H332" s="1">
        <f t="shared" si="55"/>
        <v>4340.248867386189</v>
      </c>
      <c r="I332" s="1">
        <f t="shared" si="56"/>
        <v>101177.5882347724</v>
      </c>
      <c r="J332" s="1">
        <f t="shared" si="57"/>
        <v>83816.592765227644</v>
      </c>
      <c r="K332" s="2">
        <f t="shared" si="58"/>
        <v>4.6923085298409335E-2</v>
      </c>
      <c r="L332" s="16" t="str">
        <f t="shared" si="61"/>
        <v/>
      </c>
      <c r="M332" s="12" t="str">
        <f t="shared" si="62"/>
        <v/>
      </c>
      <c r="N332" s="13">
        <f t="shared" si="63"/>
        <v>0</v>
      </c>
      <c r="O332" s="13">
        <f t="shared" si="64"/>
        <v>0</v>
      </c>
      <c r="P332" t="str">
        <f t="shared" si="52"/>
        <v/>
      </c>
      <c r="Q332" t="str">
        <f t="shared" si="53"/>
        <v/>
      </c>
      <c r="R332" t="str">
        <f t="shared" si="59"/>
        <v/>
      </c>
      <c r="S332" s="15" t="str">
        <f t="shared" si="60"/>
        <v/>
      </c>
    </row>
    <row r="333" spans="1:19" x14ac:dyDescent="0.25">
      <c r="A333" s="3">
        <v>45784</v>
      </c>
      <c r="B333" s="4">
        <v>96800.2</v>
      </c>
      <c r="C333" s="4">
        <v>97625.8</v>
      </c>
      <c r="D333" s="4">
        <v>95829.34</v>
      </c>
      <c r="E333" s="4">
        <v>97032.320000000007</v>
      </c>
      <c r="F333" s="5">
        <v>76983822462</v>
      </c>
      <c r="G333" s="1">
        <f t="shared" si="54"/>
        <v>93103.919000000024</v>
      </c>
      <c r="H333" s="1">
        <f t="shared" si="55"/>
        <v>4060.9861197975565</v>
      </c>
      <c r="I333" s="1">
        <f t="shared" si="56"/>
        <v>101225.89123959513</v>
      </c>
      <c r="J333" s="1">
        <f t="shared" si="57"/>
        <v>84981.946760404913</v>
      </c>
      <c r="K333" s="2">
        <f t="shared" si="58"/>
        <v>4.3617778536234927E-2</v>
      </c>
      <c r="L333" s="16" t="str">
        <f t="shared" si="61"/>
        <v/>
      </c>
      <c r="M333" s="12" t="str">
        <f t="shared" si="62"/>
        <v/>
      </c>
      <c r="N333" s="13">
        <f t="shared" si="63"/>
        <v>0</v>
      </c>
      <c r="O333" s="13">
        <f t="shared" si="64"/>
        <v>0</v>
      </c>
      <c r="P333" t="str">
        <f t="shared" si="52"/>
        <v/>
      </c>
      <c r="Q333" t="str">
        <f t="shared" si="53"/>
        <v/>
      </c>
      <c r="R333" t="str">
        <f t="shared" si="59"/>
        <v/>
      </c>
      <c r="S333" s="15" t="str">
        <f t="shared" si="60"/>
        <v/>
      </c>
    </row>
    <row r="334" spans="1:19" x14ac:dyDescent="0.25">
      <c r="A334" s="3">
        <v>45785</v>
      </c>
      <c r="B334" s="4">
        <v>97034.25</v>
      </c>
      <c r="C334" s="4">
        <v>103969.54</v>
      </c>
      <c r="D334" s="4">
        <v>96913.88</v>
      </c>
      <c r="E334" s="4">
        <v>103241.46</v>
      </c>
      <c r="F334" s="5">
        <v>69895404397</v>
      </c>
      <c r="G334" s="1">
        <f t="shared" si="54"/>
        <v>94043.452000000019</v>
      </c>
      <c r="H334" s="1">
        <f t="shared" si="55"/>
        <v>4126.8018774279872</v>
      </c>
      <c r="I334" s="1">
        <f t="shared" si="56"/>
        <v>102297.05575485599</v>
      </c>
      <c r="J334" s="1">
        <f t="shared" si="57"/>
        <v>85789.84824514405</v>
      </c>
      <c r="K334" s="2">
        <f t="shared" si="58"/>
        <v>4.388186300762318E-2</v>
      </c>
      <c r="L334" s="16" t="str">
        <f t="shared" si="61"/>
        <v/>
      </c>
      <c r="M334" s="12" t="str">
        <f t="shared" si="62"/>
        <v/>
      </c>
      <c r="N334" s="13">
        <f t="shared" si="63"/>
        <v>0</v>
      </c>
      <c r="O334" s="13">
        <f t="shared" si="64"/>
        <v>0</v>
      </c>
      <c r="P334" t="str">
        <f t="shared" si="52"/>
        <v/>
      </c>
      <c r="Q334" t="str">
        <f t="shared" si="53"/>
        <v/>
      </c>
      <c r="R334" t="str">
        <f t="shared" si="59"/>
        <v/>
      </c>
      <c r="S334" s="15" t="str">
        <f t="shared" si="60"/>
        <v/>
      </c>
    </row>
    <row r="335" spans="1:19" x14ac:dyDescent="0.25">
      <c r="A335" s="3">
        <v>45786</v>
      </c>
      <c r="B335" s="4">
        <v>103239.13</v>
      </c>
      <c r="C335" s="4">
        <v>104297.49</v>
      </c>
      <c r="D335" s="4">
        <v>102343.09</v>
      </c>
      <c r="E335" s="4">
        <v>102970.85</v>
      </c>
      <c r="F335" s="5">
        <v>58198593958</v>
      </c>
      <c r="G335" s="1">
        <f t="shared" si="54"/>
        <v>94938.824000000008</v>
      </c>
      <c r="H335" s="1">
        <f t="shared" si="55"/>
        <v>4017.0874585049678</v>
      </c>
      <c r="I335" s="1">
        <f t="shared" si="56"/>
        <v>102972.99891700994</v>
      </c>
      <c r="J335" s="1">
        <f t="shared" si="57"/>
        <v>86904.649082990072</v>
      </c>
      <c r="K335" s="2">
        <f t="shared" si="58"/>
        <v>4.2312378532358558E-2</v>
      </c>
      <c r="L335" s="16" t="str">
        <f t="shared" si="61"/>
        <v/>
      </c>
      <c r="M335" s="12" t="str">
        <f t="shared" si="62"/>
        <v/>
      </c>
      <c r="N335" s="13">
        <f t="shared" si="63"/>
        <v>0</v>
      </c>
      <c r="O335" s="13">
        <f t="shared" si="64"/>
        <v>0</v>
      </c>
      <c r="P335" t="str">
        <f t="shared" si="52"/>
        <v/>
      </c>
      <c r="Q335" t="str">
        <f t="shared" si="53"/>
        <v/>
      </c>
      <c r="R335" t="str">
        <f t="shared" si="59"/>
        <v/>
      </c>
      <c r="S335" s="15" t="str">
        <f t="shared" si="60"/>
        <v/>
      </c>
    </row>
    <row r="336" spans="1:19" x14ac:dyDescent="0.25">
      <c r="A336" s="3">
        <v>45787</v>
      </c>
      <c r="B336" s="4">
        <v>102973.71</v>
      </c>
      <c r="C336" s="4">
        <v>104961.77</v>
      </c>
      <c r="D336" s="4">
        <v>102830.48</v>
      </c>
      <c r="E336" s="4">
        <v>104696.33</v>
      </c>
      <c r="F336" s="5">
        <v>42276713994</v>
      </c>
      <c r="G336" s="1">
        <f t="shared" si="54"/>
        <v>95914.925499999998</v>
      </c>
      <c r="H336" s="1">
        <f t="shared" si="55"/>
        <v>3889.3265075459717</v>
      </c>
      <c r="I336" s="1">
        <f t="shared" si="56"/>
        <v>103693.57851509194</v>
      </c>
      <c r="J336" s="1">
        <f t="shared" si="57"/>
        <v>88136.272484908055</v>
      </c>
      <c r="K336" s="2">
        <f t="shared" si="58"/>
        <v>4.0549752682088797E-2</v>
      </c>
      <c r="L336" s="16" t="str">
        <f t="shared" si="61"/>
        <v/>
      </c>
      <c r="M336" s="12" t="str">
        <f t="shared" si="62"/>
        <v/>
      </c>
      <c r="N336" s="13">
        <f t="shared" si="63"/>
        <v>0</v>
      </c>
      <c r="O336" s="13">
        <f t="shared" si="64"/>
        <v>0</v>
      </c>
      <c r="P336" t="str">
        <f t="shared" si="52"/>
        <v/>
      </c>
      <c r="Q336" t="str">
        <f t="shared" si="53"/>
        <v/>
      </c>
      <c r="R336" t="str">
        <f t="shared" si="59"/>
        <v/>
      </c>
      <c r="S336" s="15" t="str">
        <f t="shared" si="60"/>
        <v/>
      </c>
    </row>
    <row r="337" spans="1:19" x14ac:dyDescent="0.25">
      <c r="A337" s="3">
        <v>45788</v>
      </c>
      <c r="B337" s="4">
        <v>104701.07</v>
      </c>
      <c r="C337" s="4">
        <v>104937.99</v>
      </c>
      <c r="D337" s="4">
        <v>103364.74</v>
      </c>
      <c r="E337" s="4">
        <v>104106.36</v>
      </c>
      <c r="F337" s="5">
        <v>46285517406</v>
      </c>
      <c r="G337" s="1">
        <f t="shared" si="54"/>
        <v>96744.29800000001</v>
      </c>
      <c r="H337" s="1">
        <f t="shared" si="55"/>
        <v>3771.497685061915</v>
      </c>
      <c r="I337" s="1">
        <f t="shared" si="56"/>
        <v>104287.29337012384</v>
      </c>
      <c r="J337" s="1">
        <f t="shared" si="57"/>
        <v>89201.302629876183</v>
      </c>
      <c r="K337" s="2">
        <f t="shared" si="58"/>
        <v>3.8984185766296163E-2</v>
      </c>
      <c r="L337" s="16" t="str">
        <f t="shared" si="61"/>
        <v/>
      </c>
      <c r="M337" s="12" t="str">
        <f t="shared" si="62"/>
        <v/>
      </c>
      <c r="N337" s="13">
        <f t="shared" si="63"/>
        <v>0</v>
      </c>
      <c r="O337" s="13">
        <f t="shared" si="64"/>
        <v>0</v>
      </c>
      <c r="P337" t="str">
        <f t="shared" si="52"/>
        <v/>
      </c>
      <c r="Q337" t="str">
        <f t="shared" si="53"/>
        <v/>
      </c>
      <c r="R337" t="str">
        <f t="shared" si="59"/>
        <v/>
      </c>
      <c r="S337" s="15" t="str">
        <f t="shared" si="60"/>
        <v/>
      </c>
    </row>
    <row r="338" spans="1:19" x14ac:dyDescent="0.25">
      <c r="A338" s="3">
        <v>45789</v>
      </c>
      <c r="B338" s="4">
        <v>104106.96</v>
      </c>
      <c r="C338" s="4">
        <v>105747.45</v>
      </c>
      <c r="D338" s="4">
        <v>100814.41</v>
      </c>
      <c r="E338" s="4">
        <v>102812.95</v>
      </c>
      <c r="F338" s="5">
        <v>63250475404</v>
      </c>
      <c r="G338" s="1">
        <f t="shared" si="54"/>
        <v>97212.85100000001</v>
      </c>
      <c r="H338" s="1">
        <f t="shared" si="55"/>
        <v>3918.8579244104717</v>
      </c>
      <c r="I338" s="1">
        <f t="shared" si="56"/>
        <v>105050.56684882095</v>
      </c>
      <c r="J338" s="1">
        <f t="shared" si="57"/>
        <v>89375.135151179071</v>
      </c>
      <c r="K338" s="2">
        <f t="shared" si="58"/>
        <v>4.0312138612316507E-2</v>
      </c>
      <c r="L338" s="16" t="str">
        <f t="shared" si="61"/>
        <v/>
      </c>
      <c r="M338" s="12" t="str">
        <f t="shared" si="62"/>
        <v/>
      </c>
      <c r="N338" s="13">
        <f t="shared" si="63"/>
        <v>0</v>
      </c>
      <c r="O338" s="13">
        <f t="shared" si="64"/>
        <v>0</v>
      </c>
      <c r="P338" t="str">
        <f t="shared" si="52"/>
        <v/>
      </c>
      <c r="Q338" t="str">
        <f t="shared" si="53"/>
        <v/>
      </c>
      <c r="R338" t="str">
        <f t="shared" si="59"/>
        <v/>
      </c>
      <c r="S338" s="15" t="str">
        <f t="shared" si="60"/>
        <v/>
      </c>
    </row>
    <row r="339" spans="1:19" x14ac:dyDescent="0.25">
      <c r="A339" s="3">
        <v>45790</v>
      </c>
      <c r="B339" s="4">
        <v>102812.49</v>
      </c>
      <c r="C339" s="4">
        <v>104997.42</v>
      </c>
      <c r="D339" s="4">
        <v>101515.09</v>
      </c>
      <c r="E339" s="4">
        <v>104169.81</v>
      </c>
      <c r="F339" s="5">
        <v>52608876410</v>
      </c>
      <c r="G339" s="1">
        <f t="shared" si="54"/>
        <v>97736.386000000013</v>
      </c>
      <c r="H339" s="1">
        <f t="shared" si="55"/>
        <v>4119.0355666720679</v>
      </c>
      <c r="I339" s="1">
        <f t="shared" si="56"/>
        <v>105974.45713334414</v>
      </c>
      <c r="J339" s="1">
        <f t="shared" si="57"/>
        <v>89498.314866655885</v>
      </c>
      <c r="K339" s="2">
        <f t="shared" si="58"/>
        <v>4.2144340866789032E-2</v>
      </c>
      <c r="L339" s="16" t="str">
        <f t="shared" si="61"/>
        <v/>
      </c>
      <c r="M339" s="12" t="str">
        <f t="shared" si="62"/>
        <v/>
      </c>
      <c r="N339" s="13">
        <f t="shared" si="63"/>
        <v>0</v>
      </c>
      <c r="O339" s="13">
        <f t="shared" si="64"/>
        <v>0</v>
      </c>
      <c r="P339" t="str">
        <f t="shared" si="52"/>
        <v/>
      </c>
      <c r="Q339" t="str">
        <f t="shared" si="53"/>
        <v/>
      </c>
      <c r="R339" t="str">
        <f t="shared" si="59"/>
        <v/>
      </c>
      <c r="S339" s="15" t="str">
        <f t="shared" si="60"/>
        <v/>
      </c>
    </row>
    <row r="340" spans="1:19" x14ac:dyDescent="0.25">
      <c r="A340" s="3">
        <v>45791</v>
      </c>
      <c r="B340" s="4">
        <v>104167.33</v>
      </c>
      <c r="C340" s="4">
        <v>104303.56</v>
      </c>
      <c r="D340" s="4">
        <v>102618.3</v>
      </c>
      <c r="E340" s="4">
        <v>103539.41</v>
      </c>
      <c r="F340" s="5">
        <v>45956071155</v>
      </c>
      <c r="G340" s="1">
        <f t="shared" si="54"/>
        <v>98216.166500000021</v>
      </c>
      <c r="H340" s="1">
        <f t="shared" si="55"/>
        <v>4211.8268220774862</v>
      </c>
      <c r="I340" s="1">
        <f t="shared" si="56"/>
        <v>106639.82014415499</v>
      </c>
      <c r="J340" s="1">
        <f t="shared" si="57"/>
        <v>89792.512855845052</v>
      </c>
      <c r="K340" s="2">
        <f t="shared" si="58"/>
        <v>4.2883233709569445E-2</v>
      </c>
      <c r="L340" s="16" t="str">
        <f t="shared" si="61"/>
        <v/>
      </c>
      <c r="M340" s="12" t="str">
        <f t="shared" si="62"/>
        <v/>
      </c>
      <c r="N340" s="13">
        <f t="shared" si="63"/>
        <v>0</v>
      </c>
      <c r="O340" s="13">
        <f t="shared" si="64"/>
        <v>0</v>
      </c>
      <c r="P340" t="str">
        <f t="shared" si="52"/>
        <v/>
      </c>
      <c r="Q340" t="str">
        <f t="shared" si="53"/>
        <v/>
      </c>
      <c r="R340" t="str">
        <f t="shared" si="59"/>
        <v/>
      </c>
      <c r="S340" s="15" t="str">
        <f t="shared" si="60"/>
        <v/>
      </c>
    </row>
    <row r="341" spans="1:19" x14ac:dyDescent="0.25">
      <c r="A341" s="3">
        <v>45792</v>
      </c>
      <c r="B341" s="4">
        <v>103538.83</v>
      </c>
      <c r="C341" s="4">
        <v>104153.62</v>
      </c>
      <c r="D341" s="4">
        <v>101440.81</v>
      </c>
      <c r="E341" s="4">
        <v>103744.64</v>
      </c>
      <c r="F341" s="5">
        <v>50408241840</v>
      </c>
      <c r="G341" s="1">
        <f t="shared" si="54"/>
        <v>98667.373500000016</v>
      </c>
      <c r="H341" s="1">
        <f t="shared" si="55"/>
        <v>4300.0783238169979</v>
      </c>
      <c r="I341" s="1">
        <f t="shared" si="56"/>
        <v>107267.53014763401</v>
      </c>
      <c r="J341" s="1">
        <f t="shared" si="57"/>
        <v>90067.216852366022</v>
      </c>
      <c r="K341" s="2">
        <f t="shared" si="58"/>
        <v>4.3581562691713864E-2</v>
      </c>
      <c r="L341" s="16" t="str">
        <f t="shared" si="61"/>
        <v/>
      </c>
      <c r="M341" s="12" t="str">
        <f t="shared" si="62"/>
        <v/>
      </c>
      <c r="N341" s="13">
        <f t="shared" si="63"/>
        <v>0</v>
      </c>
      <c r="O341" s="13">
        <f t="shared" si="64"/>
        <v>0</v>
      </c>
      <c r="P341" t="str">
        <f t="shared" ref="P341:P367" si="65">IF(L341="BUY", E341, "")</f>
        <v/>
      </c>
      <c r="Q341" t="str">
        <f t="shared" ref="Q341:Q367" si="66">IF(L341="BUY",
   IF(COUNTA(M342:M346)&gt;0,
      INDEX(E342:E346, MATCH("SELL", M342:M346, 0)),
      E346),
   "")</f>
        <v/>
      </c>
      <c r="R341" t="str">
        <f t="shared" si="59"/>
        <v/>
      </c>
      <c r="S341" s="15" t="str">
        <f t="shared" si="60"/>
        <v/>
      </c>
    </row>
    <row r="342" spans="1:19" x14ac:dyDescent="0.25">
      <c r="A342" s="3">
        <v>45793</v>
      </c>
      <c r="B342" s="4">
        <v>103735.66</v>
      </c>
      <c r="C342" s="4">
        <v>104533.48</v>
      </c>
      <c r="D342" s="4">
        <v>103137.48</v>
      </c>
      <c r="E342" s="4">
        <v>103489.29</v>
      </c>
      <c r="F342" s="5">
        <v>44386499364</v>
      </c>
      <c r="G342" s="1">
        <f t="shared" ref="G342:G367" si="67">AVERAGE(E323:E342)</f>
        <v>99109.491500000018</v>
      </c>
      <c r="H342" s="1">
        <f t="shared" ref="H342:H367" si="68">_xlfn.STDEV.S(E323:E342)</f>
        <v>4319.4806248830137</v>
      </c>
      <c r="I342" s="1">
        <f t="shared" ref="I342:I367" si="69">G342 + (2 * H342)</f>
        <v>107748.45274976605</v>
      </c>
      <c r="J342" s="1">
        <f t="shared" ref="J342:J367" si="70">G342 - (2 * H342)</f>
        <v>90470.530250233991</v>
      </c>
      <c r="K342" s="2">
        <f t="shared" ref="K342:K367" si="71">_xlfn.STDEV.S(E323:E342)/AVERAGE(E323:E342)</f>
        <v>4.3582915818743885E-2</v>
      </c>
      <c r="L342" s="16" t="str">
        <f t="shared" si="61"/>
        <v/>
      </c>
      <c r="M342" s="12" t="str">
        <f t="shared" si="62"/>
        <v/>
      </c>
      <c r="N342" s="13">
        <f t="shared" si="63"/>
        <v>0</v>
      </c>
      <c r="O342" s="13">
        <f t="shared" si="64"/>
        <v>0</v>
      </c>
      <c r="P342" t="str">
        <f t="shared" si="65"/>
        <v/>
      </c>
      <c r="Q342" t="str">
        <f t="shared" si="66"/>
        <v/>
      </c>
      <c r="R342" t="str">
        <f t="shared" ref="R342:R367" si="72">IF(AND(P342&lt;&gt;"", Q342&lt;&gt;""), Q342 - P342, "")</f>
        <v/>
      </c>
      <c r="S342" s="15" t="str">
        <f t="shared" ref="S342:S367" si="73">IF(AND(P342&lt;&gt;"", Q342&lt;&gt;""), (Q342 - P342) / P342, "")</f>
        <v/>
      </c>
    </row>
    <row r="343" spans="1:19" x14ac:dyDescent="0.25">
      <c r="A343" s="3">
        <v>45794</v>
      </c>
      <c r="B343" s="4">
        <v>103489.29</v>
      </c>
      <c r="C343" s="4">
        <v>103716.95</v>
      </c>
      <c r="D343" s="4">
        <v>102659.18</v>
      </c>
      <c r="E343" s="4">
        <v>103191.09</v>
      </c>
      <c r="F343" s="5">
        <v>37898552742</v>
      </c>
      <c r="G343" s="1">
        <f t="shared" si="67"/>
        <v>99581.304000000004</v>
      </c>
      <c r="H343" s="1">
        <f t="shared" si="68"/>
        <v>4217.9775487391316</v>
      </c>
      <c r="I343" s="1">
        <f t="shared" si="69"/>
        <v>108017.25909747827</v>
      </c>
      <c r="J343" s="1">
        <f t="shared" si="70"/>
        <v>91145.348902521742</v>
      </c>
      <c r="K343" s="2">
        <f t="shared" si="71"/>
        <v>4.2357123067389549E-2</v>
      </c>
      <c r="L343" s="16" t="str">
        <f t="shared" ref="L343:L367" si="74">IF(AND(N343=1, N342=0), "BUY", "")</f>
        <v/>
      </c>
      <c r="M343" s="12" t="str">
        <f t="shared" ref="M343:M367" si="75">IF(AND(N343=0, N342=1), "SELL", "")</f>
        <v/>
      </c>
      <c r="N343" s="13">
        <f t="shared" ref="N343:N367" si="76">IF(N342=1,
     IF(OR(E343 &gt; I343, O342 &gt;= 5), 0, 1),
     IF(E343 &lt; J343, 1, 0)
)</f>
        <v>0</v>
      </c>
      <c r="O343" s="13">
        <f t="shared" ref="O343:O367" si="77">IF(N342=1, O342 + 1, IF(AND(E343 &lt; J343, N342=0), 1, 0))</f>
        <v>0</v>
      </c>
      <c r="P343" t="str">
        <f t="shared" si="65"/>
        <v/>
      </c>
      <c r="Q343" t="str">
        <f t="shared" si="66"/>
        <v/>
      </c>
      <c r="R343" t="str">
        <f t="shared" si="72"/>
        <v/>
      </c>
      <c r="S343" s="15" t="str">
        <f t="shared" si="73"/>
        <v/>
      </c>
    </row>
    <row r="344" spans="1:19" x14ac:dyDescent="0.25">
      <c r="A344" s="3">
        <v>45795</v>
      </c>
      <c r="B344" s="4">
        <v>103186.95</v>
      </c>
      <c r="C344" s="4">
        <v>106597.17</v>
      </c>
      <c r="D344" s="4">
        <v>103142.6</v>
      </c>
      <c r="E344" s="4">
        <v>106446.01</v>
      </c>
      <c r="F344" s="5">
        <v>49887082058</v>
      </c>
      <c r="G344" s="1">
        <f t="shared" si="67"/>
        <v>100154.667</v>
      </c>
      <c r="H344" s="1">
        <f t="shared" si="68"/>
        <v>4337.1172816431153</v>
      </c>
      <c r="I344" s="1">
        <f t="shared" si="69"/>
        <v>108828.90156328623</v>
      </c>
      <c r="J344" s="1">
        <f t="shared" si="70"/>
        <v>91480.432436713774</v>
      </c>
      <c r="K344" s="2">
        <f t="shared" si="71"/>
        <v>4.3304195516351875E-2</v>
      </c>
      <c r="L344" s="16" t="str">
        <f t="shared" si="74"/>
        <v/>
      </c>
      <c r="M344" s="12" t="str">
        <f t="shared" si="75"/>
        <v/>
      </c>
      <c r="N344" s="13">
        <f t="shared" si="76"/>
        <v>0</v>
      </c>
      <c r="O344" s="13">
        <f t="shared" si="77"/>
        <v>0</v>
      </c>
      <c r="P344" t="str">
        <f t="shared" si="65"/>
        <v/>
      </c>
      <c r="Q344" t="str">
        <f t="shared" si="66"/>
        <v/>
      </c>
      <c r="R344" t="str">
        <f t="shared" si="72"/>
        <v/>
      </c>
      <c r="S344" s="15" t="str">
        <f t="shared" si="73"/>
        <v/>
      </c>
    </row>
    <row r="345" spans="1:19" x14ac:dyDescent="0.25">
      <c r="A345" s="3">
        <v>45796</v>
      </c>
      <c r="B345" s="4">
        <v>106430.53</v>
      </c>
      <c r="C345" s="4">
        <v>107068.72</v>
      </c>
      <c r="D345" s="4">
        <v>102112.69</v>
      </c>
      <c r="E345" s="4">
        <v>105606.18</v>
      </c>
      <c r="F345" s="5">
        <v>61761126647</v>
      </c>
      <c r="G345" s="1">
        <f t="shared" si="67"/>
        <v>100720.73649999998</v>
      </c>
      <c r="H345" s="1">
        <f t="shared" si="68"/>
        <v>4268.9576220434528</v>
      </c>
      <c r="I345" s="1">
        <f t="shared" si="69"/>
        <v>109258.65174408689</v>
      </c>
      <c r="J345" s="1">
        <f t="shared" si="70"/>
        <v>92182.821255913077</v>
      </c>
      <c r="K345" s="2">
        <f t="shared" si="71"/>
        <v>4.2384098551974482E-2</v>
      </c>
      <c r="L345" s="16" t="str">
        <f t="shared" si="74"/>
        <v/>
      </c>
      <c r="M345" s="12" t="str">
        <f t="shared" si="75"/>
        <v/>
      </c>
      <c r="N345" s="13">
        <f t="shared" si="76"/>
        <v>0</v>
      </c>
      <c r="O345" s="13">
        <f t="shared" si="77"/>
        <v>0</v>
      </c>
      <c r="P345" t="str">
        <f t="shared" si="65"/>
        <v/>
      </c>
      <c r="Q345" t="str">
        <f t="shared" si="66"/>
        <v/>
      </c>
      <c r="R345" t="str">
        <f t="shared" si="72"/>
        <v/>
      </c>
      <c r="S345" s="15" t="str">
        <f t="shared" si="73"/>
        <v/>
      </c>
    </row>
    <row r="346" spans="1:19" x14ac:dyDescent="0.25">
      <c r="A346" s="3">
        <v>45797</v>
      </c>
      <c r="B346" s="4">
        <v>105605.41</v>
      </c>
      <c r="C346" s="4">
        <v>107307.12</v>
      </c>
      <c r="D346" s="4">
        <v>104206.52</v>
      </c>
      <c r="E346" s="4">
        <v>106791.09</v>
      </c>
      <c r="F346" s="5">
        <v>36515726122</v>
      </c>
      <c r="G346" s="1">
        <f t="shared" si="67"/>
        <v>101349.9255</v>
      </c>
      <c r="H346" s="1">
        <f t="shared" si="68"/>
        <v>4184.9534694444947</v>
      </c>
      <c r="I346" s="1">
        <f t="shared" si="69"/>
        <v>109719.83243888899</v>
      </c>
      <c r="J346" s="1">
        <f t="shared" si="70"/>
        <v>92980.018561111006</v>
      </c>
      <c r="K346" s="2">
        <f t="shared" si="71"/>
        <v>4.1292121812605526E-2</v>
      </c>
      <c r="L346" s="16" t="str">
        <f t="shared" si="74"/>
        <v/>
      </c>
      <c r="M346" s="12" t="str">
        <f t="shared" si="75"/>
        <v/>
      </c>
      <c r="N346" s="13">
        <f t="shared" si="76"/>
        <v>0</v>
      </c>
      <c r="O346" s="13">
        <f t="shared" si="77"/>
        <v>0</v>
      </c>
      <c r="P346" t="str">
        <f t="shared" si="65"/>
        <v/>
      </c>
      <c r="Q346" t="str">
        <f t="shared" si="66"/>
        <v/>
      </c>
      <c r="R346" t="str">
        <f t="shared" si="72"/>
        <v/>
      </c>
      <c r="S346" s="15" t="str">
        <f t="shared" si="73"/>
        <v/>
      </c>
    </row>
    <row r="347" spans="1:19" x14ac:dyDescent="0.25">
      <c r="A347" s="3">
        <v>45798</v>
      </c>
      <c r="B347" s="4">
        <v>106791.31</v>
      </c>
      <c r="C347" s="4">
        <v>110724.46</v>
      </c>
      <c r="D347" s="4">
        <v>106127.23</v>
      </c>
      <c r="E347" s="4">
        <v>109678.08</v>
      </c>
      <c r="F347" s="5">
        <v>78086364051</v>
      </c>
      <c r="G347" s="1">
        <f t="shared" si="67"/>
        <v>102009.21249999999</v>
      </c>
      <c r="H347" s="1">
        <f t="shared" si="68"/>
        <v>4411.8960526332412</v>
      </c>
      <c r="I347" s="1">
        <f t="shared" si="69"/>
        <v>110833.00460526647</v>
      </c>
      <c r="J347" s="1">
        <f t="shared" si="70"/>
        <v>93185.420394733519</v>
      </c>
      <c r="K347" s="2">
        <f t="shared" si="71"/>
        <v>4.3249976590430415E-2</v>
      </c>
      <c r="L347" s="16" t="str">
        <f t="shared" si="74"/>
        <v/>
      </c>
      <c r="M347" s="12" t="str">
        <f t="shared" si="75"/>
        <v/>
      </c>
      <c r="N347" s="13">
        <f t="shared" si="76"/>
        <v>0</v>
      </c>
      <c r="O347" s="13">
        <f t="shared" si="77"/>
        <v>0</v>
      </c>
      <c r="P347" t="str">
        <f t="shared" si="65"/>
        <v/>
      </c>
      <c r="Q347" t="str">
        <f t="shared" si="66"/>
        <v/>
      </c>
      <c r="R347" t="str">
        <f t="shared" si="72"/>
        <v/>
      </c>
      <c r="S347" s="15" t="str">
        <f t="shared" si="73"/>
        <v/>
      </c>
    </row>
    <row r="348" spans="1:19" x14ac:dyDescent="0.25">
      <c r="A348" s="3">
        <v>45799</v>
      </c>
      <c r="B348" s="4">
        <v>109673.49</v>
      </c>
      <c r="C348" s="4">
        <v>111970.17</v>
      </c>
      <c r="D348" s="4">
        <v>109285.07</v>
      </c>
      <c r="E348" s="4">
        <v>111673.28</v>
      </c>
      <c r="F348" s="5">
        <v>70157575642</v>
      </c>
      <c r="G348" s="1">
        <f t="shared" si="67"/>
        <v>102747.37299999999</v>
      </c>
      <c r="H348" s="1">
        <f t="shared" si="68"/>
        <v>4736.9045896617909</v>
      </c>
      <c r="I348" s="1">
        <f t="shared" si="69"/>
        <v>112221.18217932357</v>
      </c>
      <c r="J348" s="1">
        <f t="shared" si="70"/>
        <v>93273.563820676412</v>
      </c>
      <c r="K348" s="2">
        <f t="shared" si="71"/>
        <v>4.6102439910184284E-2</v>
      </c>
      <c r="L348" s="16" t="str">
        <f t="shared" si="74"/>
        <v/>
      </c>
      <c r="M348" s="12" t="str">
        <f t="shared" si="75"/>
        <v/>
      </c>
      <c r="N348" s="13">
        <f t="shared" si="76"/>
        <v>0</v>
      </c>
      <c r="O348" s="13">
        <f t="shared" si="77"/>
        <v>0</v>
      </c>
      <c r="P348" t="str">
        <f t="shared" si="65"/>
        <v/>
      </c>
      <c r="Q348" t="str">
        <f t="shared" si="66"/>
        <v/>
      </c>
      <c r="R348" t="str">
        <f t="shared" si="72"/>
        <v/>
      </c>
      <c r="S348" s="15" t="str">
        <f t="shared" si="73"/>
        <v/>
      </c>
    </row>
    <row r="349" spans="1:19" x14ac:dyDescent="0.25">
      <c r="A349" s="3">
        <v>45800</v>
      </c>
      <c r="B349" s="4">
        <v>111679.36</v>
      </c>
      <c r="C349" s="4">
        <v>111798.91</v>
      </c>
      <c r="D349" s="4">
        <v>106841.3</v>
      </c>
      <c r="E349" s="4">
        <v>107287.8</v>
      </c>
      <c r="F349" s="5">
        <v>67548133399</v>
      </c>
      <c r="G349" s="1">
        <f t="shared" si="67"/>
        <v>103317.173</v>
      </c>
      <c r="H349" s="1">
        <f t="shared" si="68"/>
        <v>4550.5939006476474</v>
      </c>
      <c r="I349" s="1">
        <f t="shared" si="69"/>
        <v>112418.36080129529</v>
      </c>
      <c r="J349" s="1">
        <f t="shared" si="70"/>
        <v>94215.9851987047</v>
      </c>
      <c r="K349" s="2">
        <f t="shared" si="71"/>
        <v>4.4044893685269995E-2</v>
      </c>
      <c r="L349" s="16" t="str">
        <f t="shared" si="74"/>
        <v/>
      </c>
      <c r="M349" s="12" t="str">
        <f t="shared" si="75"/>
        <v/>
      </c>
      <c r="N349" s="13">
        <f t="shared" si="76"/>
        <v>0</v>
      </c>
      <c r="O349" s="13">
        <f t="shared" si="77"/>
        <v>0</v>
      </c>
      <c r="P349" t="str">
        <f t="shared" si="65"/>
        <v/>
      </c>
      <c r="Q349" t="str">
        <f t="shared" si="66"/>
        <v/>
      </c>
      <c r="R349" t="str">
        <f t="shared" si="72"/>
        <v/>
      </c>
      <c r="S349" s="15" t="str">
        <f t="shared" si="73"/>
        <v/>
      </c>
    </row>
    <row r="350" spans="1:19" x14ac:dyDescent="0.25">
      <c r="A350" s="3">
        <v>45801</v>
      </c>
      <c r="B350" s="4">
        <v>107278.51</v>
      </c>
      <c r="C350" s="4">
        <v>109454.52</v>
      </c>
      <c r="D350" s="4">
        <v>106895.29</v>
      </c>
      <c r="E350" s="4">
        <v>107791.16</v>
      </c>
      <c r="F350" s="5">
        <v>45903627163</v>
      </c>
      <c r="G350" s="1">
        <f t="shared" si="67"/>
        <v>103990.932</v>
      </c>
      <c r="H350" s="1">
        <f t="shared" si="68"/>
        <v>4125.4425764166899</v>
      </c>
      <c r="I350" s="1">
        <f t="shared" si="69"/>
        <v>112241.81715283338</v>
      </c>
      <c r="J350" s="1">
        <f t="shared" si="70"/>
        <v>95740.046847166625</v>
      </c>
      <c r="K350" s="2">
        <f t="shared" si="71"/>
        <v>3.9671176102322937E-2</v>
      </c>
      <c r="L350" s="16" t="str">
        <f t="shared" si="74"/>
        <v/>
      </c>
      <c r="M350" s="12" t="str">
        <f t="shared" si="75"/>
        <v/>
      </c>
      <c r="N350" s="13">
        <f t="shared" si="76"/>
        <v>0</v>
      </c>
      <c r="O350" s="13">
        <f t="shared" si="77"/>
        <v>0</v>
      </c>
      <c r="P350" t="str">
        <f t="shared" si="65"/>
        <v/>
      </c>
      <c r="Q350" t="str">
        <f t="shared" si="66"/>
        <v/>
      </c>
      <c r="R350" t="str">
        <f t="shared" si="72"/>
        <v/>
      </c>
      <c r="S350" s="15" t="str">
        <f t="shared" si="73"/>
        <v/>
      </c>
    </row>
    <row r="351" spans="1:19" x14ac:dyDescent="0.25">
      <c r="A351" s="3">
        <v>45802</v>
      </c>
      <c r="B351" s="4">
        <v>107802.27</v>
      </c>
      <c r="C351" s="4">
        <v>109313.3</v>
      </c>
      <c r="D351" s="4">
        <v>106683.38</v>
      </c>
      <c r="E351" s="4">
        <v>109035.39</v>
      </c>
      <c r="F351" s="5">
        <v>47518041841</v>
      </c>
      <c r="G351" s="1">
        <f t="shared" si="67"/>
        <v>104705.29900000001</v>
      </c>
      <c r="H351" s="1">
        <f t="shared" si="68"/>
        <v>3650.3463224955576</v>
      </c>
      <c r="I351" s="1">
        <f t="shared" si="69"/>
        <v>112005.99164499113</v>
      </c>
      <c r="J351" s="1">
        <f t="shared" si="70"/>
        <v>97404.606355008902</v>
      </c>
      <c r="K351" s="2">
        <f t="shared" si="71"/>
        <v>3.486305237040159E-2</v>
      </c>
      <c r="L351" s="16" t="str">
        <f t="shared" si="74"/>
        <v/>
      </c>
      <c r="M351" s="12" t="str">
        <f t="shared" si="75"/>
        <v/>
      </c>
      <c r="N351" s="13">
        <f t="shared" si="76"/>
        <v>0</v>
      </c>
      <c r="O351" s="13">
        <f t="shared" si="77"/>
        <v>0</v>
      </c>
      <c r="P351" t="str">
        <f t="shared" si="65"/>
        <v/>
      </c>
      <c r="Q351" t="str">
        <f t="shared" si="66"/>
        <v/>
      </c>
      <c r="R351" t="str">
        <f t="shared" si="72"/>
        <v/>
      </c>
      <c r="S351" s="15" t="str">
        <f t="shared" si="73"/>
        <v/>
      </c>
    </row>
    <row r="352" spans="1:19" x14ac:dyDescent="0.25">
      <c r="A352" s="3">
        <v>45803</v>
      </c>
      <c r="B352" s="4">
        <v>109023.78</v>
      </c>
      <c r="C352" s="4">
        <v>110376.88</v>
      </c>
      <c r="D352" s="4">
        <v>108735.64</v>
      </c>
      <c r="E352" s="4">
        <v>109440.37</v>
      </c>
      <c r="F352" s="5">
        <v>45950461571</v>
      </c>
      <c r="G352" s="1">
        <f t="shared" si="67"/>
        <v>105337.19350000001</v>
      </c>
      <c r="H352" s="1">
        <f t="shared" si="68"/>
        <v>3285.9835766531864</v>
      </c>
      <c r="I352" s="1">
        <f t="shared" si="69"/>
        <v>111909.16065330638</v>
      </c>
      <c r="J352" s="1">
        <f t="shared" si="70"/>
        <v>98765.226346693642</v>
      </c>
      <c r="K352" s="2">
        <f t="shared" si="71"/>
        <v>3.1194903409432359E-2</v>
      </c>
      <c r="L352" s="16" t="str">
        <f t="shared" si="74"/>
        <v/>
      </c>
      <c r="M352" s="12" t="str">
        <f t="shared" si="75"/>
        <v/>
      </c>
      <c r="N352" s="13">
        <f t="shared" si="76"/>
        <v>0</v>
      </c>
      <c r="O352" s="13">
        <f t="shared" si="77"/>
        <v>0</v>
      </c>
      <c r="P352" t="str">
        <f t="shared" si="65"/>
        <v/>
      </c>
      <c r="Q352" t="str">
        <f t="shared" si="66"/>
        <v/>
      </c>
      <c r="R352" t="str">
        <f t="shared" si="72"/>
        <v/>
      </c>
      <c r="S352" s="15" t="str">
        <f t="shared" si="73"/>
        <v/>
      </c>
    </row>
    <row r="353" spans="1:19" x14ac:dyDescent="0.25">
      <c r="A353" s="3">
        <v>45804</v>
      </c>
      <c r="B353" s="4">
        <v>109440.41</v>
      </c>
      <c r="C353" s="4">
        <v>110744.21</v>
      </c>
      <c r="D353" s="4">
        <v>107609.55</v>
      </c>
      <c r="E353" s="4">
        <v>108994.64</v>
      </c>
      <c r="F353" s="5">
        <v>57450176272</v>
      </c>
      <c r="G353" s="1">
        <f t="shared" si="67"/>
        <v>105935.3095</v>
      </c>
      <c r="H353" s="1">
        <f t="shared" si="68"/>
        <v>2737.7210010757694</v>
      </c>
      <c r="I353" s="1">
        <f t="shared" si="69"/>
        <v>111410.75150215154</v>
      </c>
      <c r="J353" s="1">
        <f t="shared" si="70"/>
        <v>100459.86749784846</v>
      </c>
      <c r="K353" s="2">
        <f t="shared" si="71"/>
        <v>2.5843328480347427E-2</v>
      </c>
      <c r="L353" s="16" t="str">
        <f t="shared" si="74"/>
        <v/>
      </c>
      <c r="M353" s="12" t="str">
        <f t="shared" si="75"/>
        <v/>
      </c>
      <c r="N353" s="13">
        <f t="shared" si="76"/>
        <v>0</v>
      </c>
      <c r="O353" s="13">
        <f t="shared" si="77"/>
        <v>0</v>
      </c>
      <c r="P353" t="str">
        <f t="shared" si="65"/>
        <v/>
      </c>
      <c r="Q353" t="str">
        <f t="shared" si="66"/>
        <v/>
      </c>
      <c r="R353" t="str">
        <f t="shared" si="72"/>
        <v/>
      </c>
      <c r="S353" s="15" t="str">
        <f t="shared" si="73"/>
        <v/>
      </c>
    </row>
    <row r="354" spans="1:19" x14ac:dyDescent="0.25">
      <c r="A354" s="3">
        <v>45805</v>
      </c>
      <c r="B354" s="4">
        <v>108992.17</v>
      </c>
      <c r="C354" s="4">
        <v>109298.29</v>
      </c>
      <c r="D354" s="4">
        <v>106812.93</v>
      </c>
      <c r="E354" s="4">
        <v>107802.33</v>
      </c>
      <c r="F354" s="5">
        <v>49155377493</v>
      </c>
      <c r="G354" s="1">
        <f t="shared" si="67"/>
        <v>106163.35299999997</v>
      </c>
      <c r="H354" s="1">
        <f t="shared" si="68"/>
        <v>2691.0775867066222</v>
      </c>
      <c r="I354" s="1">
        <f t="shared" si="69"/>
        <v>111545.50817341323</v>
      </c>
      <c r="J354" s="1">
        <f t="shared" si="70"/>
        <v>100781.19782658672</v>
      </c>
      <c r="K354" s="2">
        <f t="shared" si="71"/>
        <v>2.5348460750920544E-2</v>
      </c>
      <c r="L354" s="16" t="str">
        <f t="shared" si="74"/>
        <v/>
      </c>
      <c r="M354" s="12" t="str">
        <f t="shared" si="75"/>
        <v/>
      </c>
      <c r="N354" s="13">
        <f t="shared" si="76"/>
        <v>0</v>
      </c>
      <c r="O354" s="13">
        <f t="shared" si="77"/>
        <v>0</v>
      </c>
      <c r="P354" t="str">
        <f t="shared" si="65"/>
        <v/>
      </c>
      <c r="Q354" t="str">
        <f t="shared" si="66"/>
        <v/>
      </c>
      <c r="R354" t="str">
        <f t="shared" si="72"/>
        <v/>
      </c>
      <c r="S354" s="15" t="str">
        <f t="shared" si="73"/>
        <v/>
      </c>
    </row>
    <row r="355" spans="1:19" x14ac:dyDescent="0.25">
      <c r="A355" s="3">
        <v>45806</v>
      </c>
      <c r="B355" s="4">
        <v>107795.57</v>
      </c>
      <c r="C355" s="4">
        <v>108910.05</v>
      </c>
      <c r="D355" s="4">
        <v>105374.39999999999</v>
      </c>
      <c r="E355" s="4">
        <v>105641.76</v>
      </c>
      <c r="F355" s="5">
        <v>56022752042</v>
      </c>
      <c r="G355" s="1">
        <f t="shared" si="67"/>
        <v>106296.89850000001</v>
      </c>
      <c r="H355" s="1">
        <f t="shared" si="68"/>
        <v>2588.6327301152537</v>
      </c>
      <c r="I355" s="1">
        <f t="shared" si="69"/>
        <v>111474.16396023052</v>
      </c>
      <c r="J355" s="1">
        <f t="shared" si="70"/>
        <v>101119.6330397695</v>
      </c>
      <c r="K355" s="2">
        <f t="shared" si="71"/>
        <v>2.4352852873832941E-2</v>
      </c>
      <c r="L355" s="16" t="str">
        <f t="shared" si="74"/>
        <v/>
      </c>
      <c r="M355" s="12" t="str">
        <f t="shared" si="75"/>
        <v/>
      </c>
      <c r="N355" s="13">
        <f t="shared" si="76"/>
        <v>0</v>
      </c>
      <c r="O355" s="13">
        <f t="shared" si="77"/>
        <v>0</v>
      </c>
      <c r="P355" t="str">
        <f t="shared" si="65"/>
        <v/>
      </c>
      <c r="Q355" t="str">
        <f t="shared" si="66"/>
        <v/>
      </c>
      <c r="R355" t="str">
        <f t="shared" si="72"/>
        <v/>
      </c>
      <c r="S355" s="15" t="str">
        <f t="shared" si="73"/>
        <v/>
      </c>
    </row>
    <row r="356" spans="1:19" x14ac:dyDescent="0.25">
      <c r="A356" s="3">
        <v>45807</v>
      </c>
      <c r="B356" s="4">
        <v>105646.21</v>
      </c>
      <c r="C356" s="4">
        <v>106308.95</v>
      </c>
      <c r="D356" s="4">
        <v>103685.79</v>
      </c>
      <c r="E356" s="4">
        <v>103998.57</v>
      </c>
      <c r="F356" s="5">
        <v>57655287183</v>
      </c>
      <c r="G356" s="1">
        <f t="shared" si="67"/>
        <v>106262.01049999997</v>
      </c>
      <c r="H356" s="1">
        <f t="shared" si="68"/>
        <v>2615.8979512617702</v>
      </c>
      <c r="I356" s="1">
        <f t="shared" si="69"/>
        <v>111493.80640252352</v>
      </c>
      <c r="J356" s="1">
        <f t="shared" si="70"/>
        <v>101030.21459747643</v>
      </c>
      <c r="K356" s="2">
        <f t="shared" si="71"/>
        <v>2.4617433257220094E-2</v>
      </c>
      <c r="L356" s="16" t="str">
        <f t="shared" si="74"/>
        <v/>
      </c>
      <c r="M356" s="12" t="str">
        <f t="shared" si="75"/>
        <v/>
      </c>
      <c r="N356" s="13">
        <f t="shared" si="76"/>
        <v>0</v>
      </c>
      <c r="O356" s="13">
        <f t="shared" si="77"/>
        <v>0</v>
      </c>
      <c r="P356" t="str">
        <f t="shared" si="65"/>
        <v/>
      </c>
      <c r="Q356" t="str">
        <f t="shared" si="66"/>
        <v/>
      </c>
      <c r="R356" t="str">
        <f t="shared" si="72"/>
        <v/>
      </c>
      <c r="S356" s="15" t="str">
        <f t="shared" si="73"/>
        <v/>
      </c>
    </row>
    <row r="357" spans="1:19" x14ac:dyDescent="0.25">
      <c r="A357" s="3">
        <v>45808</v>
      </c>
      <c r="B357" s="4">
        <v>103994.72</v>
      </c>
      <c r="C357" s="4">
        <v>104927.1</v>
      </c>
      <c r="D357" s="4">
        <v>103136.12</v>
      </c>
      <c r="E357" s="4">
        <v>104638.09</v>
      </c>
      <c r="F357" s="5">
        <v>38997843858</v>
      </c>
      <c r="G357" s="1">
        <f t="shared" si="67"/>
        <v>106288.59699999999</v>
      </c>
      <c r="H357" s="1">
        <f t="shared" si="68"/>
        <v>2595.458296508893</v>
      </c>
      <c r="I357" s="1">
        <f t="shared" si="69"/>
        <v>111479.51359301778</v>
      </c>
      <c r="J357" s="1">
        <f t="shared" si="70"/>
        <v>101097.68040698221</v>
      </c>
      <c r="K357" s="2">
        <f t="shared" si="71"/>
        <v>2.4418972211185486E-2</v>
      </c>
      <c r="L357" s="16" t="str">
        <f t="shared" si="74"/>
        <v/>
      </c>
      <c r="M357" s="12" t="str">
        <f t="shared" si="75"/>
        <v/>
      </c>
      <c r="N357" s="13">
        <f t="shared" si="76"/>
        <v>0</v>
      </c>
      <c r="O357" s="13">
        <f t="shared" si="77"/>
        <v>0</v>
      </c>
      <c r="P357" t="str">
        <f t="shared" si="65"/>
        <v/>
      </c>
      <c r="Q357" t="str">
        <f t="shared" si="66"/>
        <v/>
      </c>
      <c r="R357" t="str">
        <f t="shared" si="72"/>
        <v/>
      </c>
      <c r="S357" s="15" t="str">
        <f t="shared" si="73"/>
        <v/>
      </c>
    </row>
    <row r="358" spans="1:19" x14ac:dyDescent="0.25">
      <c r="A358" s="3">
        <v>45809</v>
      </c>
      <c r="B358" s="4">
        <v>104637.3</v>
      </c>
      <c r="C358" s="4">
        <v>105884.55</v>
      </c>
      <c r="D358" s="4">
        <v>103826.95</v>
      </c>
      <c r="E358" s="4">
        <v>105652.1</v>
      </c>
      <c r="F358" s="5">
        <v>37397056873</v>
      </c>
      <c r="G358" s="1">
        <f t="shared" si="67"/>
        <v>106430.5545</v>
      </c>
      <c r="H358" s="1">
        <f t="shared" si="68"/>
        <v>2469.9631292335971</v>
      </c>
      <c r="I358" s="1">
        <f t="shared" si="69"/>
        <v>111370.48075846719</v>
      </c>
      <c r="J358" s="1">
        <f t="shared" si="70"/>
        <v>101490.6282415328</v>
      </c>
      <c r="K358" s="2">
        <f t="shared" si="71"/>
        <v>2.3207274836039654E-2</v>
      </c>
      <c r="L358" s="16" t="str">
        <f t="shared" si="74"/>
        <v/>
      </c>
      <c r="M358" s="12" t="str">
        <f t="shared" si="75"/>
        <v/>
      </c>
      <c r="N358" s="13">
        <f t="shared" si="76"/>
        <v>0</v>
      </c>
      <c r="O358" s="13">
        <f t="shared" si="77"/>
        <v>0</v>
      </c>
      <c r="P358" t="str">
        <f t="shared" si="65"/>
        <v/>
      </c>
      <c r="Q358" t="str">
        <f t="shared" si="66"/>
        <v/>
      </c>
      <c r="R358" t="str">
        <f t="shared" si="72"/>
        <v/>
      </c>
      <c r="S358" s="15" t="str">
        <f t="shared" si="73"/>
        <v/>
      </c>
    </row>
    <row r="359" spans="1:19" x14ac:dyDescent="0.25">
      <c r="A359" s="3">
        <v>45810</v>
      </c>
      <c r="B359" s="4">
        <v>105649.81</v>
      </c>
      <c r="C359" s="4">
        <v>105958.31</v>
      </c>
      <c r="D359" s="4">
        <v>103727.55</v>
      </c>
      <c r="E359" s="4">
        <v>105881.53</v>
      </c>
      <c r="F359" s="5">
        <v>45819706290</v>
      </c>
      <c r="G359" s="1">
        <f t="shared" si="67"/>
        <v>106516.14049999998</v>
      </c>
      <c r="H359" s="1">
        <f t="shared" si="68"/>
        <v>2416.5830844298252</v>
      </c>
      <c r="I359" s="1">
        <f t="shared" si="69"/>
        <v>111349.30666885963</v>
      </c>
      <c r="J359" s="1">
        <f t="shared" si="70"/>
        <v>101682.97433114033</v>
      </c>
      <c r="K359" s="2">
        <f t="shared" si="71"/>
        <v>2.2687482602036502E-2</v>
      </c>
      <c r="L359" s="16" t="str">
        <f t="shared" si="74"/>
        <v/>
      </c>
      <c r="M359" s="12" t="str">
        <f t="shared" si="75"/>
        <v/>
      </c>
      <c r="N359" s="13">
        <f t="shared" si="76"/>
        <v>0</v>
      </c>
      <c r="O359" s="13">
        <f t="shared" si="77"/>
        <v>0</v>
      </c>
      <c r="P359" t="str">
        <f t="shared" si="65"/>
        <v/>
      </c>
      <c r="Q359" t="str">
        <f t="shared" si="66"/>
        <v/>
      </c>
      <c r="R359" t="str">
        <f t="shared" si="72"/>
        <v/>
      </c>
      <c r="S359" s="15" t="str">
        <f t="shared" si="73"/>
        <v/>
      </c>
    </row>
    <row r="360" spans="1:19" x14ac:dyDescent="0.25">
      <c r="A360" s="3">
        <v>45811</v>
      </c>
      <c r="B360" s="4">
        <v>105888.48</v>
      </c>
      <c r="C360" s="4">
        <v>106813.58</v>
      </c>
      <c r="D360" s="4">
        <v>104920.84</v>
      </c>
      <c r="E360" s="4">
        <v>105432.47</v>
      </c>
      <c r="F360" s="5">
        <v>46196508367</v>
      </c>
      <c r="G360" s="1">
        <f t="shared" si="67"/>
        <v>106610.7935</v>
      </c>
      <c r="H360" s="1">
        <f t="shared" si="68"/>
        <v>2329.3531488586336</v>
      </c>
      <c r="I360" s="1">
        <f t="shared" si="69"/>
        <v>111269.49979771726</v>
      </c>
      <c r="J360" s="1">
        <f t="shared" si="70"/>
        <v>101952.08720228274</v>
      </c>
      <c r="K360" s="2">
        <f t="shared" si="71"/>
        <v>2.1849130584124521E-2</v>
      </c>
      <c r="L360" s="16" t="str">
        <f t="shared" si="74"/>
        <v/>
      </c>
      <c r="M360" s="12" t="str">
        <f t="shared" si="75"/>
        <v/>
      </c>
      <c r="N360" s="13">
        <f t="shared" si="76"/>
        <v>0</v>
      </c>
      <c r="O360" s="13">
        <f t="shared" si="77"/>
        <v>0</v>
      </c>
      <c r="P360" t="str">
        <f t="shared" si="65"/>
        <v/>
      </c>
      <c r="Q360" t="str">
        <f t="shared" si="66"/>
        <v/>
      </c>
      <c r="R360" t="str">
        <f t="shared" si="72"/>
        <v/>
      </c>
      <c r="S360" s="15" t="str">
        <f t="shared" si="73"/>
        <v/>
      </c>
    </row>
    <row r="361" spans="1:19" x14ac:dyDescent="0.25">
      <c r="A361" s="3">
        <v>45812</v>
      </c>
      <c r="B361" s="4">
        <v>105434.37</v>
      </c>
      <c r="C361" s="4">
        <v>105997.7</v>
      </c>
      <c r="D361" s="4">
        <v>104232.7</v>
      </c>
      <c r="E361" s="4">
        <v>104731.98</v>
      </c>
      <c r="F361" s="5">
        <v>44544857105</v>
      </c>
      <c r="G361" s="1">
        <f t="shared" si="67"/>
        <v>106660.16050000003</v>
      </c>
      <c r="H361" s="1">
        <f t="shared" si="68"/>
        <v>2275.2466380858123</v>
      </c>
      <c r="I361" s="1">
        <f t="shared" si="69"/>
        <v>111210.65377617165</v>
      </c>
      <c r="J361" s="1">
        <f t="shared" si="70"/>
        <v>102109.66722382841</v>
      </c>
      <c r="K361" s="2">
        <f t="shared" si="71"/>
        <v>2.1331738368102416E-2</v>
      </c>
      <c r="L361" s="16" t="str">
        <f t="shared" si="74"/>
        <v/>
      </c>
      <c r="M361" s="12" t="str">
        <f t="shared" si="75"/>
        <v/>
      </c>
      <c r="N361" s="13">
        <f t="shared" si="76"/>
        <v>0</v>
      </c>
      <c r="O361" s="13">
        <f t="shared" si="77"/>
        <v>0</v>
      </c>
      <c r="P361" t="str">
        <f t="shared" si="65"/>
        <v/>
      </c>
      <c r="Q361" t="str">
        <f t="shared" si="66"/>
        <v/>
      </c>
      <c r="R361" t="str">
        <f t="shared" si="72"/>
        <v/>
      </c>
      <c r="S361" s="15" t="str">
        <f t="shared" si="73"/>
        <v/>
      </c>
    </row>
    <row r="362" spans="1:19" x14ac:dyDescent="0.25">
      <c r="A362" s="3">
        <v>45813</v>
      </c>
      <c r="B362" s="4">
        <v>104750.78</v>
      </c>
      <c r="C362" s="4">
        <v>105936.69</v>
      </c>
      <c r="D362" s="4">
        <v>100436.88</v>
      </c>
      <c r="E362" s="4">
        <v>101575.95</v>
      </c>
      <c r="F362" s="5">
        <v>57479298400</v>
      </c>
      <c r="G362" s="1">
        <f t="shared" si="67"/>
        <v>106564.49350000003</v>
      </c>
      <c r="H362" s="1">
        <f t="shared" si="68"/>
        <v>2449.1666810640872</v>
      </c>
      <c r="I362" s="1">
        <f t="shared" si="69"/>
        <v>111462.8268621282</v>
      </c>
      <c r="J362" s="1">
        <f t="shared" si="70"/>
        <v>101666.16013787185</v>
      </c>
      <c r="K362" s="2">
        <f t="shared" si="71"/>
        <v>2.2982952394589917E-2</v>
      </c>
      <c r="L362" s="16" t="str">
        <f t="shared" si="74"/>
        <v>BUY</v>
      </c>
      <c r="M362" s="12" t="str">
        <f t="shared" si="75"/>
        <v/>
      </c>
      <c r="N362" s="13">
        <f t="shared" si="76"/>
        <v>1</v>
      </c>
      <c r="O362" s="13">
        <f t="shared" si="77"/>
        <v>1</v>
      </c>
      <c r="P362">
        <f t="shared" si="65"/>
        <v>101575.95</v>
      </c>
      <c r="Q362">
        <f t="shared" si="66"/>
        <v>110257.23</v>
      </c>
      <c r="R362">
        <f t="shared" si="72"/>
        <v>8681.2799999999988</v>
      </c>
      <c r="S362" s="15">
        <f t="shared" si="73"/>
        <v>8.5465900146639032E-2</v>
      </c>
    </row>
    <row r="363" spans="1:19" x14ac:dyDescent="0.25">
      <c r="A363" s="3">
        <v>45814</v>
      </c>
      <c r="B363" s="4">
        <v>101574.37</v>
      </c>
      <c r="C363" s="4">
        <v>105376.77</v>
      </c>
      <c r="D363" s="4">
        <v>101169.57</v>
      </c>
      <c r="E363" s="4">
        <v>104390.34</v>
      </c>
      <c r="F363" s="5">
        <v>48856653697</v>
      </c>
      <c r="G363" s="1">
        <f t="shared" si="67"/>
        <v>106624.45600000001</v>
      </c>
      <c r="H363" s="1">
        <f t="shared" si="68"/>
        <v>2375.8113676747639</v>
      </c>
      <c r="I363" s="1">
        <f t="shared" si="69"/>
        <v>111376.07873534954</v>
      </c>
      <c r="J363" s="1">
        <f t="shared" si="70"/>
        <v>101872.83326465047</v>
      </c>
      <c r="K363" s="2">
        <f t="shared" si="71"/>
        <v>2.2282049135845194E-2</v>
      </c>
      <c r="L363" s="16" t="str">
        <f t="shared" si="74"/>
        <v/>
      </c>
      <c r="M363" s="12" t="str">
        <f t="shared" si="75"/>
        <v/>
      </c>
      <c r="N363" s="13">
        <f t="shared" si="76"/>
        <v>1</v>
      </c>
      <c r="O363" s="13">
        <f t="shared" si="77"/>
        <v>2</v>
      </c>
      <c r="P363" t="str">
        <f t="shared" si="65"/>
        <v/>
      </c>
      <c r="Q363" t="str">
        <f t="shared" si="66"/>
        <v/>
      </c>
      <c r="R363" t="str">
        <f t="shared" si="72"/>
        <v/>
      </c>
      <c r="S363" s="15" t="str">
        <f t="shared" si="73"/>
        <v/>
      </c>
    </row>
    <row r="364" spans="1:19" x14ac:dyDescent="0.25">
      <c r="A364" s="3">
        <v>45815</v>
      </c>
      <c r="B364" s="4">
        <v>104390.65</v>
      </c>
      <c r="C364" s="4">
        <v>105972.76</v>
      </c>
      <c r="D364" s="4">
        <v>103987.31</v>
      </c>
      <c r="E364" s="4">
        <v>105615.63</v>
      </c>
      <c r="F364" s="5">
        <v>38365033776</v>
      </c>
      <c r="G364" s="1">
        <f t="shared" si="67"/>
        <v>106582.93700000001</v>
      </c>
      <c r="H364" s="1">
        <f t="shared" si="68"/>
        <v>2386.32644143583</v>
      </c>
      <c r="I364" s="1">
        <f t="shared" si="69"/>
        <v>111355.58988287166</v>
      </c>
      <c r="J364" s="1">
        <f t="shared" si="70"/>
        <v>101810.28411712835</v>
      </c>
      <c r="K364" s="2">
        <f t="shared" si="71"/>
        <v>2.2389385286275511E-2</v>
      </c>
      <c r="L364" s="16" t="str">
        <f t="shared" si="74"/>
        <v/>
      </c>
      <c r="M364" s="12" t="str">
        <f t="shared" si="75"/>
        <v/>
      </c>
      <c r="N364" s="13">
        <f t="shared" si="76"/>
        <v>1</v>
      </c>
      <c r="O364" s="13">
        <f t="shared" si="77"/>
        <v>3</v>
      </c>
      <c r="P364" t="str">
        <f t="shared" si="65"/>
        <v/>
      </c>
      <c r="Q364" t="str">
        <f t="shared" si="66"/>
        <v/>
      </c>
      <c r="R364" t="str">
        <f t="shared" si="72"/>
        <v/>
      </c>
      <c r="S364" s="15" t="str">
        <f t="shared" si="73"/>
        <v/>
      </c>
    </row>
    <row r="365" spans="1:19" x14ac:dyDescent="0.25">
      <c r="A365" s="3">
        <v>45816</v>
      </c>
      <c r="B365" s="4">
        <v>105617.51</v>
      </c>
      <c r="C365" s="4">
        <v>106497.06</v>
      </c>
      <c r="D365" s="4">
        <v>105075.33</v>
      </c>
      <c r="E365" s="4">
        <v>105793.65</v>
      </c>
      <c r="F365" s="5">
        <v>36626232328</v>
      </c>
      <c r="G365" s="1">
        <f t="shared" si="67"/>
        <v>106592.31049999999</v>
      </c>
      <c r="H365" s="1">
        <f t="shared" si="68"/>
        <v>2382.6531684138104</v>
      </c>
      <c r="I365" s="1">
        <f t="shared" si="69"/>
        <v>111357.61683682761</v>
      </c>
      <c r="J365" s="1">
        <f t="shared" si="70"/>
        <v>101827.00416317237</v>
      </c>
      <c r="K365" s="2">
        <f t="shared" si="71"/>
        <v>2.2352955454641454E-2</v>
      </c>
      <c r="L365" s="16" t="str">
        <f t="shared" si="74"/>
        <v/>
      </c>
      <c r="M365" s="12" t="str">
        <f t="shared" si="75"/>
        <v/>
      </c>
      <c r="N365" s="13">
        <f t="shared" si="76"/>
        <v>1</v>
      </c>
      <c r="O365" s="13">
        <f t="shared" si="77"/>
        <v>4</v>
      </c>
      <c r="P365" t="str">
        <f t="shared" si="65"/>
        <v/>
      </c>
      <c r="Q365" t="str">
        <f t="shared" si="66"/>
        <v/>
      </c>
      <c r="R365" t="str">
        <f t="shared" si="72"/>
        <v/>
      </c>
      <c r="S365" s="15" t="str">
        <f t="shared" si="73"/>
        <v/>
      </c>
    </row>
    <row r="366" spans="1:19" x14ac:dyDescent="0.25">
      <c r="A366" s="3">
        <v>45817</v>
      </c>
      <c r="B366" s="4">
        <v>105793.02</v>
      </c>
      <c r="C366" s="4">
        <v>110561.42</v>
      </c>
      <c r="D366" s="4">
        <v>105400.23</v>
      </c>
      <c r="E366" s="4">
        <v>110294.1</v>
      </c>
      <c r="F366" s="5">
        <v>55903193732</v>
      </c>
      <c r="G366" s="1">
        <f t="shared" si="67"/>
        <v>106767.46100000001</v>
      </c>
      <c r="H366" s="1">
        <f t="shared" si="68"/>
        <v>2522.6746933174345</v>
      </c>
      <c r="I366" s="1">
        <f t="shared" si="69"/>
        <v>111812.81038663488</v>
      </c>
      <c r="J366" s="1">
        <f t="shared" si="70"/>
        <v>101722.11161336514</v>
      </c>
      <c r="K366" s="2">
        <f t="shared" si="71"/>
        <v>2.3627748282947687E-2</v>
      </c>
      <c r="L366" s="16" t="str">
        <f t="shared" si="74"/>
        <v/>
      </c>
      <c r="M366" s="12" t="str">
        <f t="shared" si="75"/>
        <v/>
      </c>
      <c r="N366" s="13">
        <f t="shared" si="76"/>
        <v>1</v>
      </c>
      <c r="O366" s="13">
        <f t="shared" si="77"/>
        <v>5</v>
      </c>
      <c r="P366" t="str">
        <f t="shared" si="65"/>
        <v/>
      </c>
      <c r="Q366" t="str">
        <f t="shared" si="66"/>
        <v/>
      </c>
      <c r="R366" t="str">
        <f t="shared" si="72"/>
        <v/>
      </c>
      <c r="S366" s="15" t="str">
        <f t="shared" si="73"/>
        <v/>
      </c>
    </row>
    <row r="367" spans="1:19" x14ac:dyDescent="0.25">
      <c r="A367" s="3">
        <v>45818</v>
      </c>
      <c r="B367" s="4">
        <v>110295.69</v>
      </c>
      <c r="C367" s="4">
        <v>110380.13</v>
      </c>
      <c r="D367" s="4">
        <v>108367.71</v>
      </c>
      <c r="E367" s="4">
        <v>110257.23</v>
      </c>
      <c r="F367" s="5">
        <v>54700101509</v>
      </c>
      <c r="G367" s="1">
        <f t="shared" si="67"/>
        <v>106796.4185</v>
      </c>
      <c r="H367" s="1">
        <f t="shared" si="68"/>
        <v>2560.8785348191805</v>
      </c>
      <c r="I367" s="1">
        <f t="shared" si="69"/>
        <v>111918.17556963836</v>
      </c>
      <c r="J367" s="1">
        <f t="shared" si="70"/>
        <v>101674.66143036164</v>
      </c>
      <c r="K367" s="2">
        <f t="shared" si="71"/>
        <v>2.3979067564135405E-2</v>
      </c>
      <c r="L367" s="16" t="str">
        <f t="shared" si="74"/>
        <v/>
      </c>
      <c r="M367" s="12" t="str">
        <f t="shared" si="75"/>
        <v>SELL</v>
      </c>
      <c r="N367" s="13">
        <f t="shared" si="76"/>
        <v>0</v>
      </c>
      <c r="O367" s="13">
        <f t="shared" si="77"/>
        <v>6</v>
      </c>
      <c r="P367" t="str">
        <f t="shared" si="65"/>
        <v/>
      </c>
      <c r="Q367" t="str">
        <f t="shared" si="66"/>
        <v/>
      </c>
      <c r="R367" t="str">
        <f t="shared" si="72"/>
        <v/>
      </c>
      <c r="S367" s="15" t="str">
        <f t="shared" si="73"/>
        <v/>
      </c>
    </row>
  </sheetData>
  <sortState xmlns:xlrd2="http://schemas.microsoft.com/office/spreadsheetml/2017/richdata2" ref="A2:F367">
    <sortCondition ref="A1:A367"/>
  </sortState>
  <conditionalFormatting sqref="S1:S1048576">
    <cfRule type="colorScale" priority="5">
      <colorScale>
        <cfvo type="num" val="&quot;&lt;0&quot;"/>
        <cfvo type="num" val="&quot;&gt;0&quot;"/>
        <color rgb="FFFF0000"/>
        <color rgb="FF00B050"/>
      </colorScale>
    </cfRule>
    <cfRule type="expression" priority="6">
      <formula>"&gt;0"</formula>
    </cfRule>
  </conditionalFormatting>
  <conditionalFormatting sqref="AB5">
    <cfRule type="iconSet" priority="1">
      <iconSet iconSet="3Arrows">
        <cfvo type="percent" val="0"/>
        <cfvo type="percent" val="50"/>
        <cfvo type="percent" val="67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6FBA-8DE3-4092-93FC-FE8D0CEFA4E8}">
  <dimension ref="A1:B5"/>
  <sheetViews>
    <sheetView workbookViewId="0">
      <selection sqref="A1:B5"/>
    </sheetView>
  </sheetViews>
  <sheetFormatPr defaultRowHeight="15" x14ac:dyDescent="0.25"/>
  <cols>
    <col min="1" max="1" width="20.85546875" customWidth="1"/>
    <col min="2" max="2" width="22.5703125" customWidth="1"/>
  </cols>
  <sheetData>
    <row r="1" spans="1:2" ht="24" x14ac:dyDescent="0.4">
      <c r="A1" s="37" t="s">
        <v>23</v>
      </c>
      <c r="B1" s="37"/>
    </row>
    <row r="2" spans="1:2" x14ac:dyDescent="0.25">
      <c r="A2" s="24" t="s">
        <v>19</v>
      </c>
      <c r="B2" s="24">
        <v>7</v>
      </c>
    </row>
    <row r="3" spans="1:2" x14ac:dyDescent="0.25">
      <c r="A3" s="24" t="s">
        <v>22</v>
      </c>
      <c r="B3" s="29">
        <v>1049.4028571428591</v>
      </c>
    </row>
    <row r="4" spans="1:2" x14ac:dyDescent="0.25">
      <c r="A4" s="24" t="s">
        <v>20</v>
      </c>
      <c r="B4" s="25">
        <v>1.1204686894039783E-2</v>
      </c>
    </row>
    <row r="5" spans="1:2" x14ac:dyDescent="0.25">
      <c r="A5" s="24" t="s">
        <v>21</v>
      </c>
      <c r="B5" s="25">
        <v>0.7142857142857143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E38-49E0-4DBB-AA93-465D05FD8E24}">
  <dimension ref="A1:AC367"/>
  <sheetViews>
    <sheetView workbookViewId="0">
      <selection activeCell="X20" sqref="X20"/>
    </sheetView>
  </sheetViews>
  <sheetFormatPr defaultRowHeight="15" x14ac:dyDescent="0.25"/>
  <cols>
    <col min="1" max="1" width="16.28515625" customWidth="1"/>
    <col min="2" max="2" width="14.28515625" customWidth="1"/>
    <col min="3" max="3" width="16.7109375" customWidth="1"/>
    <col min="4" max="4" width="18.42578125" customWidth="1"/>
    <col min="5" max="6" width="19.85546875" customWidth="1"/>
    <col min="7" max="7" width="16.5703125" style="1" customWidth="1"/>
    <col min="8" max="8" width="11.7109375" style="1" customWidth="1"/>
    <col min="9" max="9" width="13" style="1" customWidth="1"/>
    <col min="10" max="10" width="11.7109375" style="1" customWidth="1"/>
    <col min="11" max="11" width="11.140625" style="2" customWidth="1"/>
    <col min="12" max="12" width="9.140625" style="16"/>
    <col min="13" max="13" width="9.140625" style="12"/>
    <col min="14" max="15" width="9.140625" style="13"/>
    <col min="19" max="19" width="9.140625" style="15"/>
    <col min="21" max="21" width="10.85546875" customWidth="1"/>
    <col min="22" max="22" width="17.140625" customWidth="1"/>
    <col min="23" max="23" width="25.7109375" customWidth="1"/>
    <col min="24" max="24" width="18.85546875" customWidth="1"/>
    <col min="28" max="28" width="12.42578125" customWidth="1"/>
  </cols>
  <sheetData>
    <row r="1" spans="1:29" s="9" customFormat="1" ht="48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11" t="s">
        <v>11</v>
      </c>
      <c r="M1" s="10" t="s">
        <v>12</v>
      </c>
      <c r="N1" s="7" t="s">
        <v>17</v>
      </c>
      <c r="O1" s="7" t="s">
        <v>18</v>
      </c>
      <c r="P1" s="7" t="s">
        <v>13</v>
      </c>
      <c r="Q1" s="7" t="s">
        <v>14</v>
      </c>
      <c r="R1" s="7" t="s">
        <v>15</v>
      </c>
      <c r="S1" s="14" t="s">
        <v>16</v>
      </c>
      <c r="W1" s="38" t="s">
        <v>24</v>
      </c>
      <c r="X1" s="38"/>
      <c r="AA1" s="32"/>
      <c r="AB1" s="32"/>
      <c r="AC1" s="32"/>
    </row>
    <row r="2" spans="1:29" x14ac:dyDescent="0.25">
      <c r="A2" s="3">
        <v>45453</v>
      </c>
      <c r="B2" s="4">
        <v>69644.31</v>
      </c>
      <c r="C2" s="4">
        <v>70146.070000000007</v>
      </c>
      <c r="D2" s="4">
        <v>69232.42</v>
      </c>
      <c r="E2" s="4">
        <v>69512.28</v>
      </c>
      <c r="F2" s="5">
        <v>20597699541</v>
      </c>
      <c r="L2"/>
      <c r="M2" s="13"/>
      <c r="W2" s="26" t="s">
        <v>19</v>
      </c>
      <c r="X2" s="26">
        <v>7</v>
      </c>
    </row>
    <row r="3" spans="1:29" x14ac:dyDescent="0.25">
      <c r="A3" s="3">
        <v>45454</v>
      </c>
      <c r="B3" s="4">
        <v>69508.08</v>
      </c>
      <c r="C3" s="4">
        <v>69549.41</v>
      </c>
      <c r="D3" s="4">
        <v>66123.600000000006</v>
      </c>
      <c r="E3" s="4">
        <v>67332.03</v>
      </c>
      <c r="F3" s="5">
        <v>37116136345</v>
      </c>
      <c r="L3"/>
      <c r="M3" s="13"/>
      <c r="W3" s="26" t="s">
        <v>22</v>
      </c>
      <c r="X3" s="28">
        <f>AVERAGE(R21:R367)</f>
        <v>2857.4900000000011</v>
      </c>
    </row>
    <row r="4" spans="1:29" x14ac:dyDescent="0.25">
      <c r="A4" s="3">
        <v>45455</v>
      </c>
      <c r="B4" s="4">
        <v>67321.38</v>
      </c>
      <c r="C4" s="4">
        <v>69977.89</v>
      </c>
      <c r="D4" s="4">
        <v>66902.45</v>
      </c>
      <c r="E4" s="4">
        <v>68241.19</v>
      </c>
      <c r="F4" s="5">
        <v>34497940694</v>
      </c>
      <c r="L4"/>
      <c r="M4" s="13"/>
      <c r="W4" s="26" t="s">
        <v>20</v>
      </c>
      <c r="X4" s="27">
        <f>AVERAGE(S21:S367)</f>
        <v>3.7986529257609571E-2</v>
      </c>
      <c r="AB4" s="15"/>
    </row>
    <row r="5" spans="1:29" x14ac:dyDescent="0.25">
      <c r="A5" s="3">
        <v>45456</v>
      </c>
      <c r="B5" s="4">
        <v>68243.100000000006</v>
      </c>
      <c r="C5" s="4">
        <v>68365.78</v>
      </c>
      <c r="D5" s="4">
        <v>66304.56</v>
      </c>
      <c r="E5" s="4">
        <v>66756.399999999994</v>
      </c>
      <c r="F5" s="5">
        <v>28955204146</v>
      </c>
      <c r="L5"/>
      <c r="M5" s="13"/>
      <c r="W5" s="26" t="s">
        <v>21</v>
      </c>
      <c r="X5" s="27">
        <f>COUNTIF(R21:R367, "&gt;0") / COUNT(R21:R367)</f>
        <v>0.7142857142857143</v>
      </c>
      <c r="AB5" s="15"/>
    </row>
    <row r="6" spans="1:29" x14ac:dyDescent="0.25">
      <c r="A6" s="3">
        <v>45457</v>
      </c>
      <c r="B6" s="4">
        <v>66747.570000000007</v>
      </c>
      <c r="C6" s="4">
        <v>67294.649999999994</v>
      </c>
      <c r="D6" s="4">
        <v>65056.89</v>
      </c>
      <c r="E6" s="4">
        <v>66011.09</v>
      </c>
      <c r="F6" s="5">
        <v>27403884779</v>
      </c>
      <c r="L6"/>
      <c r="M6" s="13"/>
    </row>
    <row r="7" spans="1:29" x14ac:dyDescent="0.25">
      <c r="A7" s="3">
        <v>45458</v>
      </c>
      <c r="B7" s="4">
        <v>66006.740000000005</v>
      </c>
      <c r="C7" s="4">
        <v>66402.19</v>
      </c>
      <c r="D7" s="4">
        <v>65871.77</v>
      </c>
      <c r="E7" s="4">
        <v>66191</v>
      </c>
      <c r="F7" s="5">
        <v>14121265576</v>
      </c>
      <c r="L7"/>
      <c r="M7" s="13"/>
    </row>
    <row r="8" spans="1:29" x14ac:dyDescent="0.25">
      <c r="A8" s="3">
        <v>45459</v>
      </c>
      <c r="B8" s="4">
        <v>66189.36</v>
      </c>
      <c r="C8" s="4">
        <v>66894.84</v>
      </c>
      <c r="D8" s="4">
        <v>66018.25</v>
      </c>
      <c r="E8" s="4">
        <v>66639.05</v>
      </c>
      <c r="F8" s="5">
        <v>13281140541</v>
      </c>
      <c r="L8"/>
      <c r="M8" s="13"/>
    </row>
    <row r="9" spans="1:29" x14ac:dyDescent="0.25">
      <c r="A9" s="3">
        <v>45460</v>
      </c>
      <c r="B9" s="4">
        <v>66636.52</v>
      </c>
      <c r="C9" s="4">
        <v>67188.320000000007</v>
      </c>
      <c r="D9" s="4">
        <v>65094.96</v>
      </c>
      <c r="E9" s="4">
        <v>66490.3</v>
      </c>
      <c r="F9" s="5">
        <v>30006354476</v>
      </c>
      <c r="L9"/>
      <c r="M9" s="13"/>
    </row>
    <row r="10" spans="1:29" x14ac:dyDescent="0.25">
      <c r="A10" s="3">
        <v>45461</v>
      </c>
      <c r="B10" s="4">
        <v>66490.98</v>
      </c>
      <c r="C10" s="4">
        <v>66556.7</v>
      </c>
      <c r="D10" s="4">
        <v>64066.96</v>
      </c>
      <c r="E10" s="4">
        <v>65140.75</v>
      </c>
      <c r="F10" s="5">
        <v>39481285950</v>
      </c>
      <c r="L10"/>
      <c r="M10" s="13"/>
    </row>
    <row r="11" spans="1:29" x14ac:dyDescent="0.25">
      <c r="A11" s="3">
        <v>45462</v>
      </c>
      <c r="B11" s="4">
        <v>65146.66</v>
      </c>
      <c r="C11" s="4">
        <v>65695.350000000006</v>
      </c>
      <c r="D11" s="4">
        <v>64693.3</v>
      </c>
      <c r="E11" s="4">
        <v>64960.3</v>
      </c>
      <c r="F11" s="5">
        <v>21103423504</v>
      </c>
      <c r="L11"/>
      <c r="M11" s="13"/>
    </row>
    <row r="12" spans="1:29" x14ac:dyDescent="0.25">
      <c r="A12" s="3">
        <v>45463</v>
      </c>
      <c r="B12" s="4">
        <v>64960.3</v>
      </c>
      <c r="C12" s="4">
        <v>66438.960000000006</v>
      </c>
      <c r="D12" s="4">
        <v>64547.85</v>
      </c>
      <c r="E12" s="4">
        <v>64828.66</v>
      </c>
      <c r="F12" s="5">
        <v>25641109124</v>
      </c>
      <c r="L12"/>
      <c r="M12" s="13"/>
    </row>
    <row r="13" spans="1:29" x14ac:dyDescent="0.25">
      <c r="A13" s="3">
        <v>45464</v>
      </c>
      <c r="B13" s="4">
        <v>64837.99</v>
      </c>
      <c r="C13" s="4">
        <v>65007.55</v>
      </c>
      <c r="D13" s="4">
        <v>63378.89</v>
      </c>
      <c r="E13" s="4">
        <v>64096.2</v>
      </c>
      <c r="F13" s="5">
        <v>26188171739</v>
      </c>
      <c r="L13"/>
      <c r="M13" s="13"/>
    </row>
    <row r="14" spans="1:29" x14ac:dyDescent="0.25">
      <c r="A14" s="3">
        <v>45465</v>
      </c>
      <c r="B14" s="4">
        <v>64113.86</v>
      </c>
      <c r="C14" s="4">
        <v>64475.47</v>
      </c>
      <c r="D14" s="4">
        <v>63929.760000000002</v>
      </c>
      <c r="E14" s="4">
        <v>64252.58</v>
      </c>
      <c r="F14" s="5">
        <v>9858198793</v>
      </c>
      <c r="L14"/>
      <c r="M14" s="13"/>
    </row>
    <row r="15" spans="1:29" x14ac:dyDescent="0.25">
      <c r="A15" s="3">
        <v>45466</v>
      </c>
      <c r="B15" s="4">
        <v>64248.959999999999</v>
      </c>
      <c r="C15" s="4">
        <v>64491.7</v>
      </c>
      <c r="D15" s="4">
        <v>63180.800000000003</v>
      </c>
      <c r="E15" s="4">
        <v>63180.800000000003</v>
      </c>
      <c r="F15" s="5">
        <v>11170471802</v>
      </c>
      <c r="L15"/>
      <c r="M15" s="13"/>
    </row>
    <row r="16" spans="1:29" x14ac:dyDescent="0.25">
      <c r="A16" s="3">
        <v>45467</v>
      </c>
      <c r="B16" s="4">
        <v>63173.35</v>
      </c>
      <c r="C16" s="4">
        <v>63292.53</v>
      </c>
      <c r="D16" s="4">
        <v>58601.7</v>
      </c>
      <c r="E16" s="4">
        <v>60277.41</v>
      </c>
      <c r="F16" s="5">
        <v>43152133651</v>
      </c>
      <c r="L16"/>
      <c r="M16" s="13"/>
    </row>
    <row r="17" spans="1:19" x14ac:dyDescent="0.25">
      <c r="A17" s="3">
        <v>45468</v>
      </c>
      <c r="B17" s="4">
        <v>60266.28</v>
      </c>
      <c r="C17" s="4">
        <v>62258.26</v>
      </c>
      <c r="D17" s="4">
        <v>60239.75</v>
      </c>
      <c r="E17" s="4">
        <v>61804.639999999999</v>
      </c>
      <c r="F17" s="5">
        <v>29201215431</v>
      </c>
      <c r="L17"/>
      <c r="M17" s="13"/>
    </row>
    <row r="18" spans="1:19" x14ac:dyDescent="0.25">
      <c r="A18" s="3">
        <v>45469</v>
      </c>
      <c r="B18" s="4">
        <v>61789.68</v>
      </c>
      <c r="C18" s="4">
        <v>62434.14</v>
      </c>
      <c r="D18" s="4">
        <v>60695.19</v>
      </c>
      <c r="E18" s="4">
        <v>60811.28</v>
      </c>
      <c r="F18" s="5">
        <v>22506003064</v>
      </c>
      <c r="L18"/>
      <c r="M18" s="13"/>
    </row>
    <row r="19" spans="1:19" x14ac:dyDescent="0.25">
      <c r="A19" s="3">
        <v>45470</v>
      </c>
      <c r="B19" s="4">
        <v>60811.23</v>
      </c>
      <c r="C19" s="4">
        <v>62293.86</v>
      </c>
      <c r="D19" s="4">
        <v>60585.33</v>
      </c>
      <c r="E19" s="4">
        <v>61604.800000000003</v>
      </c>
      <c r="F19" s="5">
        <v>21231745045</v>
      </c>
      <c r="L19"/>
      <c r="M19" s="13"/>
    </row>
    <row r="20" spans="1:19" x14ac:dyDescent="0.25">
      <c r="A20" s="3">
        <v>45471</v>
      </c>
      <c r="B20" s="4">
        <v>61612.800000000003</v>
      </c>
      <c r="C20" s="4">
        <v>62126.1</v>
      </c>
      <c r="D20" s="4">
        <v>59985.4</v>
      </c>
      <c r="E20" s="4">
        <v>60320.14</v>
      </c>
      <c r="F20" s="5">
        <v>24952866877</v>
      </c>
      <c r="L20"/>
      <c r="M20" s="13"/>
    </row>
    <row r="21" spans="1:19" x14ac:dyDescent="0.25">
      <c r="A21" s="3">
        <v>45472</v>
      </c>
      <c r="B21" s="4">
        <v>60319.88</v>
      </c>
      <c r="C21" s="4">
        <v>61097.62</v>
      </c>
      <c r="D21" s="4">
        <v>60300.959999999999</v>
      </c>
      <c r="E21" s="4">
        <v>60887.38</v>
      </c>
      <c r="F21" s="5">
        <v>12652903396</v>
      </c>
      <c r="G21" s="1">
        <f>AVERAGE(E2:E21)</f>
        <v>64466.91399999999</v>
      </c>
      <c r="H21" s="1">
        <f>_xlfn.STDEV.S(E2:E21)</f>
        <v>2773.8471706153036</v>
      </c>
      <c r="I21" s="1">
        <f>G21 + (2 * H21)</f>
        <v>70014.608341230603</v>
      </c>
      <c r="J21" s="1">
        <f>G21 - (2 * H21)</f>
        <v>58919.219658769383</v>
      </c>
      <c r="K21" s="2">
        <f>_xlfn.STDEV.S(E2:E21)/AVERAGE(E2:E21)</f>
        <v>4.3027453906282903E-2</v>
      </c>
      <c r="L21" s="16" t="str">
        <f>IF(AND(N21=0, E21&lt;J21), "BUY", "")</f>
        <v/>
      </c>
      <c r="M21" s="12" t="str">
        <f>IF(AND(N21=1, E21&gt;I21), "SELL", "")</f>
        <v/>
      </c>
      <c r="N21" s="13">
        <f>0</f>
        <v>0</v>
      </c>
      <c r="O21" s="13">
        <f>0</f>
        <v>0</v>
      </c>
      <c r="P21" t="str">
        <f t="shared" ref="P21:P84" si="0">IF(L21="BUY", E21, "")</f>
        <v/>
      </c>
      <c r="Q21" t="str">
        <f t="shared" ref="Q21:Q25" si="1">IF(L21="BUY",
   IF(COUNTA(M22:M26)&gt;0,
      INDEX(E22:E26, MATCH("SELL", M22:M26, 0)),
      E26),
   "")</f>
        <v/>
      </c>
      <c r="R21" t="str">
        <f>IF(AND(P21&lt;&gt;"", Q21&lt;&gt;""), Q21 - P21, "")</f>
        <v/>
      </c>
      <c r="S21" s="15" t="str">
        <f>IF(AND(P21&lt;&gt;"", Q21&lt;&gt;""), (Q21 - P21) / P21, "")</f>
        <v/>
      </c>
    </row>
    <row r="22" spans="1:19" x14ac:dyDescent="0.25">
      <c r="A22" s="3">
        <v>45473</v>
      </c>
      <c r="B22" s="4">
        <v>60888.45</v>
      </c>
      <c r="C22" s="4">
        <v>62892.83</v>
      </c>
      <c r="D22" s="4">
        <v>60632.95</v>
      </c>
      <c r="E22" s="4">
        <v>62678.29</v>
      </c>
      <c r="F22" s="5">
        <v>17333226409</v>
      </c>
      <c r="G22" s="1">
        <f t="shared" ref="G22:G85" si="2">AVERAGE(E3:E22)</f>
        <v>64125.214499999987</v>
      </c>
      <c r="H22" s="1">
        <f t="shared" ref="H22:H85" si="3">_xlfn.STDEV.S(E3:E22)</f>
        <v>2529.807785147811</v>
      </c>
      <c r="I22" s="1">
        <f t="shared" ref="I22:I85" si="4">G22 + (2 * H22)</f>
        <v>69184.830070295604</v>
      </c>
      <c r="J22" s="1">
        <f t="shared" ref="J22:J85" si="5">G22 - (2 * H22)</f>
        <v>59065.598929704363</v>
      </c>
      <c r="K22" s="2">
        <f t="shared" ref="K22:K85" si="6">_xlfn.STDEV.S(E3:E22)/AVERAGE(E3:E22)</f>
        <v>3.9451061565615682E-2</v>
      </c>
      <c r="L22" s="16" t="str">
        <f>IF(AND(N22=1, N21=0), "BUY", "")</f>
        <v/>
      </c>
      <c r="M22" s="12" t="str">
        <f>IF(AND(N22=0, N21=1), "SELL", "")</f>
        <v/>
      </c>
      <c r="N22" s="13">
        <f>IF(N21=1,
     IF(OR(E22 &gt; I22, O21 &gt;= 10), 0, 1),
     IF(E22 &lt; J22, 1, 0)
)</f>
        <v>0</v>
      </c>
      <c r="O22" s="13">
        <f>IF(N21=1, O21 + 1, IF(AND(E22 &lt; J22, N21=0), 1, 0))</f>
        <v>0</v>
      </c>
      <c r="P22" t="str">
        <f t="shared" si="0"/>
        <v/>
      </c>
      <c r="Q22" t="str">
        <f t="shared" si="1"/>
        <v/>
      </c>
      <c r="R22" t="str">
        <f t="shared" ref="R22:R85" si="7">IF(AND(P22&lt;&gt;"", Q22&lt;&gt;""), Q22 - P22, "")</f>
        <v/>
      </c>
      <c r="S22" s="15" t="str">
        <f t="shared" ref="S22:S85" si="8">IF(AND(P22&lt;&gt;"", Q22&lt;&gt;""), (Q22 - P22) / P22, "")</f>
        <v/>
      </c>
    </row>
    <row r="23" spans="1:19" x14ac:dyDescent="0.25">
      <c r="A23" s="3">
        <v>45474</v>
      </c>
      <c r="B23" s="4">
        <v>62673.61</v>
      </c>
      <c r="C23" s="4">
        <v>63777.23</v>
      </c>
      <c r="D23" s="4">
        <v>62495.51</v>
      </c>
      <c r="E23" s="4">
        <v>62851.98</v>
      </c>
      <c r="F23" s="5">
        <v>25468379421</v>
      </c>
      <c r="G23" s="1">
        <f t="shared" si="2"/>
        <v>63901.212</v>
      </c>
      <c r="H23" s="1">
        <f t="shared" si="3"/>
        <v>2427.1766054509549</v>
      </c>
      <c r="I23" s="1">
        <f t="shared" si="4"/>
        <v>68755.565210901914</v>
      </c>
      <c r="J23" s="1">
        <f t="shared" si="5"/>
        <v>59046.858789098093</v>
      </c>
      <c r="K23" s="2">
        <f t="shared" si="6"/>
        <v>3.7983264002112431E-2</v>
      </c>
      <c r="L23" s="16" t="str">
        <f t="shared" ref="L23:L86" si="9">IF(AND(N23=1, N22=0), "BUY", "")</f>
        <v/>
      </c>
      <c r="M23" s="12" t="str">
        <f t="shared" ref="M23:M86" si="10">IF(AND(N23=0, N22=1), "SELL", "")</f>
        <v/>
      </c>
      <c r="N23" s="13">
        <f t="shared" ref="N23:N86" si="11">IF(N22=1,
     IF(OR(E23 &gt; I23, O22 &gt;= 10), 0, 1),
     IF(E23 &lt; J23, 1, 0)
)</f>
        <v>0</v>
      </c>
      <c r="O23" s="13">
        <f t="shared" ref="O23:O40" si="12">IF(N22=1, O22 + 1, IF(AND(E23 &lt; J23, N22=0), 1, 0))</f>
        <v>0</v>
      </c>
      <c r="P23" t="str">
        <f t="shared" si="0"/>
        <v/>
      </c>
      <c r="Q23" t="str">
        <f t="shared" si="1"/>
        <v/>
      </c>
      <c r="R23" t="str">
        <f t="shared" si="7"/>
        <v/>
      </c>
      <c r="S23" s="15" t="str">
        <f t="shared" si="8"/>
        <v/>
      </c>
    </row>
    <row r="24" spans="1:19" x14ac:dyDescent="0.25">
      <c r="A24" s="3">
        <v>45475</v>
      </c>
      <c r="B24" s="4">
        <v>62844.41</v>
      </c>
      <c r="C24" s="4">
        <v>63203.360000000001</v>
      </c>
      <c r="D24" s="4">
        <v>61752.75</v>
      </c>
      <c r="E24" s="4">
        <v>62029.02</v>
      </c>
      <c r="F24" s="5">
        <v>20151616992</v>
      </c>
      <c r="G24" s="1">
        <f t="shared" si="2"/>
        <v>63590.603500000005</v>
      </c>
      <c r="H24" s="1">
        <f t="shared" si="3"/>
        <v>2232.2124998571894</v>
      </c>
      <c r="I24" s="1">
        <f t="shared" si="4"/>
        <v>68055.02849971439</v>
      </c>
      <c r="J24" s="1">
        <f t="shared" si="5"/>
        <v>59126.178500285627</v>
      </c>
      <c r="K24" s="2">
        <f t="shared" si="6"/>
        <v>3.5102867043197497E-2</v>
      </c>
      <c r="L24" s="16" t="str">
        <f t="shared" si="9"/>
        <v/>
      </c>
      <c r="M24" s="12" t="str">
        <f t="shared" si="10"/>
        <v/>
      </c>
      <c r="N24" s="13">
        <f t="shared" si="11"/>
        <v>0</v>
      </c>
      <c r="O24" s="13">
        <f t="shared" si="12"/>
        <v>0</v>
      </c>
      <c r="P24" t="str">
        <f t="shared" si="0"/>
        <v/>
      </c>
      <c r="Q24" t="str">
        <f t="shared" si="1"/>
        <v/>
      </c>
      <c r="R24" t="str">
        <f t="shared" si="7"/>
        <v/>
      </c>
      <c r="S24" s="15" t="str">
        <f t="shared" si="8"/>
        <v/>
      </c>
    </row>
    <row r="25" spans="1:19" x14ac:dyDescent="0.25">
      <c r="A25" s="3">
        <v>45476</v>
      </c>
      <c r="B25" s="4">
        <v>62034.33</v>
      </c>
      <c r="C25" s="4">
        <v>62187.7</v>
      </c>
      <c r="D25" s="4">
        <v>59419.39</v>
      </c>
      <c r="E25" s="4">
        <v>60173.919999999998</v>
      </c>
      <c r="F25" s="5">
        <v>29756701685</v>
      </c>
      <c r="G25" s="1">
        <f t="shared" si="2"/>
        <v>63261.479500000001</v>
      </c>
      <c r="H25" s="1">
        <f t="shared" si="3"/>
        <v>2226.1329080066771</v>
      </c>
      <c r="I25" s="1">
        <f t="shared" si="4"/>
        <v>67713.745316013359</v>
      </c>
      <c r="J25" s="1">
        <f t="shared" si="5"/>
        <v>58809.213683986643</v>
      </c>
      <c r="K25" s="2">
        <f t="shared" si="6"/>
        <v>3.5189390535937073E-2</v>
      </c>
      <c r="L25" s="16" t="str">
        <f t="shared" si="9"/>
        <v/>
      </c>
      <c r="M25" s="12" t="str">
        <f t="shared" si="10"/>
        <v/>
      </c>
      <c r="N25" s="13">
        <f t="shared" si="11"/>
        <v>0</v>
      </c>
      <c r="O25" s="13">
        <f t="shared" si="12"/>
        <v>0</v>
      </c>
      <c r="P25" t="str">
        <f t="shared" si="0"/>
        <v/>
      </c>
      <c r="Q25" t="str">
        <f t="shared" si="1"/>
        <v/>
      </c>
      <c r="R25" t="str">
        <f t="shared" si="7"/>
        <v/>
      </c>
      <c r="S25" s="15" t="str">
        <f t="shared" si="8"/>
        <v/>
      </c>
    </row>
    <row r="26" spans="1:19" x14ac:dyDescent="0.25">
      <c r="A26" s="3">
        <v>45477</v>
      </c>
      <c r="B26" s="4">
        <v>60147.14</v>
      </c>
      <c r="C26" s="4">
        <v>60399.68</v>
      </c>
      <c r="D26" s="4">
        <v>56777.8</v>
      </c>
      <c r="E26" s="4">
        <v>56977.7</v>
      </c>
      <c r="F26" s="5">
        <v>41149609230</v>
      </c>
      <c r="G26" s="1">
        <f t="shared" si="2"/>
        <v>62809.810000000012</v>
      </c>
      <c r="H26" s="1">
        <f t="shared" si="3"/>
        <v>2534.0118692489864</v>
      </c>
      <c r="I26" s="1">
        <f t="shared" si="4"/>
        <v>67877.833738497982</v>
      </c>
      <c r="J26" s="1">
        <f t="shared" si="5"/>
        <v>57741.786261502042</v>
      </c>
      <c r="K26" s="2">
        <f t="shared" si="6"/>
        <v>4.0344205296099223E-2</v>
      </c>
      <c r="L26" s="16" t="str">
        <f t="shared" si="9"/>
        <v>BUY</v>
      </c>
      <c r="M26" s="12" t="str">
        <f t="shared" si="10"/>
        <v/>
      </c>
      <c r="N26" s="13">
        <f t="shared" si="11"/>
        <v>1</v>
      </c>
      <c r="O26" s="13">
        <f t="shared" si="12"/>
        <v>1</v>
      </c>
      <c r="P26">
        <f t="shared" si="0"/>
        <v>56977.7</v>
      </c>
      <c r="Q26">
        <f>IF(L26="BUY",
   IF(COUNTA(M27:M36)&gt;0,
      INDEX(E27:E36, MATCH("SELL", M27:M36, 0)),
      E36),
   "")</f>
        <v>60787.79</v>
      </c>
      <c r="R26">
        <f t="shared" si="7"/>
        <v>3810.0900000000038</v>
      </c>
      <c r="S26" s="15">
        <f t="shared" si="8"/>
        <v>6.6869845571162115E-2</v>
      </c>
    </row>
    <row r="27" spans="1:19" x14ac:dyDescent="0.25">
      <c r="A27" s="3">
        <v>45478</v>
      </c>
      <c r="B27" s="4">
        <v>57022.81</v>
      </c>
      <c r="C27" s="4">
        <v>57497.15</v>
      </c>
      <c r="D27" s="4">
        <v>53717.38</v>
      </c>
      <c r="E27" s="4">
        <v>56662.38</v>
      </c>
      <c r="F27" s="5">
        <v>55417544033</v>
      </c>
      <c r="G27" s="1">
        <f t="shared" si="2"/>
        <v>62333.378999999994</v>
      </c>
      <c r="H27" s="1">
        <f t="shared" si="3"/>
        <v>2751.2851231645045</v>
      </c>
      <c r="I27" s="1">
        <f t="shared" si="4"/>
        <v>67835.949246329008</v>
      </c>
      <c r="J27" s="1">
        <f t="shared" si="5"/>
        <v>56830.808753670986</v>
      </c>
      <c r="K27" s="2">
        <f t="shared" si="6"/>
        <v>4.4138231671421259E-2</v>
      </c>
      <c r="L27" s="16" t="str">
        <f t="shared" si="9"/>
        <v/>
      </c>
      <c r="M27" s="12" t="str">
        <f t="shared" si="10"/>
        <v/>
      </c>
      <c r="N27" s="13">
        <f t="shared" si="11"/>
        <v>1</v>
      </c>
      <c r="O27" s="13">
        <f t="shared" si="12"/>
        <v>2</v>
      </c>
      <c r="P27" t="str">
        <f t="shared" si="0"/>
        <v/>
      </c>
      <c r="Q27" t="str">
        <f t="shared" ref="Q27:Q90" si="13">IF(L27="BUY",
   IF(COUNTA(M28:M37)&gt;0,
      INDEX(E28:E37, MATCH("SELL", M28:M37, 0)),
      E37),
   "")</f>
        <v/>
      </c>
      <c r="R27" t="str">
        <f t="shared" si="7"/>
        <v/>
      </c>
      <c r="S27" s="15" t="str">
        <f t="shared" si="8"/>
        <v/>
      </c>
    </row>
    <row r="28" spans="1:19" x14ac:dyDescent="0.25">
      <c r="A28" s="3">
        <v>45479</v>
      </c>
      <c r="B28" s="4">
        <v>56659.07</v>
      </c>
      <c r="C28" s="4">
        <v>58472.55</v>
      </c>
      <c r="D28" s="4">
        <v>56038.96</v>
      </c>
      <c r="E28" s="4">
        <v>58303.54</v>
      </c>
      <c r="F28" s="5">
        <v>20610320577</v>
      </c>
      <c r="G28" s="1">
        <f t="shared" si="2"/>
        <v>61916.603500000005</v>
      </c>
      <c r="H28" s="1">
        <f t="shared" si="3"/>
        <v>2695.4990750435804</v>
      </c>
      <c r="I28" s="1">
        <f t="shared" si="4"/>
        <v>67307.601650087163</v>
      </c>
      <c r="J28" s="1">
        <f t="shared" si="5"/>
        <v>56525.605349912847</v>
      </c>
      <c r="K28" s="2">
        <f t="shared" si="6"/>
        <v>4.35343497975237E-2</v>
      </c>
      <c r="L28" s="16" t="str">
        <f t="shared" si="9"/>
        <v/>
      </c>
      <c r="M28" s="12" t="str">
        <f t="shared" si="10"/>
        <v/>
      </c>
      <c r="N28" s="13">
        <f t="shared" si="11"/>
        <v>1</v>
      </c>
      <c r="O28" s="13">
        <f t="shared" si="12"/>
        <v>3</v>
      </c>
      <c r="P28" t="str">
        <f t="shared" si="0"/>
        <v/>
      </c>
      <c r="Q28" t="str">
        <f t="shared" si="13"/>
        <v/>
      </c>
      <c r="R28" t="str">
        <f t="shared" si="7"/>
        <v/>
      </c>
      <c r="S28" s="15" t="str">
        <f t="shared" si="8"/>
        <v/>
      </c>
    </row>
    <row r="29" spans="1:19" x14ac:dyDescent="0.25">
      <c r="A29" s="3">
        <v>45480</v>
      </c>
      <c r="B29" s="4">
        <v>58239.43</v>
      </c>
      <c r="C29" s="4">
        <v>58371.12</v>
      </c>
      <c r="D29" s="4">
        <v>55793.32</v>
      </c>
      <c r="E29" s="4">
        <v>55849.11</v>
      </c>
      <c r="F29" s="5">
        <v>20553359505</v>
      </c>
      <c r="G29" s="1">
        <f t="shared" si="2"/>
        <v>61384.544000000016</v>
      </c>
      <c r="H29" s="1">
        <f t="shared" si="3"/>
        <v>2793.6264064292764</v>
      </c>
      <c r="I29" s="1">
        <f t="shared" si="4"/>
        <v>66971.796812858563</v>
      </c>
      <c r="J29" s="1">
        <f t="shared" si="5"/>
        <v>55797.291187141462</v>
      </c>
      <c r="K29" s="2">
        <f t="shared" si="6"/>
        <v>4.5510257540225037E-2</v>
      </c>
      <c r="L29" s="16" t="str">
        <f t="shared" si="9"/>
        <v/>
      </c>
      <c r="M29" s="12" t="str">
        <f t="shared" si="10"/>
        <v/>
      </c>
      <c r="N29" s="13">
        <f t="shared" si="11"/>
        <v>1</v>
      </c>
      <c r="O29" s="13">
        <f t="shared" si="12"/>
        <v>4</v>
      </c>
      <c r="P29" t="str">
        <f t="shared" si="0"/>
        <v/>
      </c>
      <c r="Q29" t="str">
        <f t="shared" si="13"/>
        <v/>
      </c>
      <c r="R29" t="str">
        <f t="shared" si="7"/>
        <v/>
      </c>
      <c r="S29" s="15" t="str">
        <f t="shared" si="8"/>
        <v/>
      </c>
    </row>
    <row r="30" spans="1:19" x14ac:dyDescent="0.25">
      <c r="A30" s="3">
        <v>45481</v>
      </c>
      <c r="B30" s="4">
        <v>55849.57</v>
      </c>
      <c r="C30" s="4">
        <v>58131.34</v>
      </c>
      <c r="D30" s="4">
        <v>54321.02</v>
      </c>
      <c r="E30" s="4">
        <v>56705.1</v>
      </c>
      <c r="F30" s="5">
        <v>39766159899</v>
      </c>
      <c r="G30" s="1">
        <f t="shared" si="2"/>
        <v>60962.761500000008</v>
      </c>
      <c r="H30" s="1">
        <f t="shared" si="3"/>
        <v>2833.1935167511583</v>
      </c>
      <c r="I30" s="1">
        <f t="shared" si="4"/>
        <v>66629.148533502332</v>
      </c>
      <c r="J30" s="1">
        <f t="shared" si="5"/>
        <v>55296.374466497691</v>
      </c>
      <c r="K30" s="2">
        <f t="shared" si="6"/>
        <v>4.6474166311366291E-2</v>
      </c>
      <c r="L30" s="16" t="str">
        <f t="shared" si="9"/>
        <v/>
      </c>
      <c r="M30" s="12" t="str">
        <f t="shared" si="10"/>
        <v/>
      </c>
      <c r="N30" s="13">
        <f t="shared" si="11"/>
        <v>1</v>
      </c>
      <c r="O30" s="13">
        <f t="shared" si="12"/>
        <v>5</v>
      </c>
      <c r="P30" t="str">
        <f t="shared" si="0"/>
        <v/>
      </c>
      <c r="Q30" t="str">
        <f t="shared" si="13"/>
        <v/>
      </c>
      <c r="R30" t="str">
        <f t="shared" si="7"/>
        <v/>
      </c>
      <c r="S30" s="15" t="str">
        <f t="shared" si="8"/>
        <v/>
      </c>
    </row>
    <row r="31" spans="1:19" x14ac:dyDescent="0.25">
      <c r="A31" s="3">
        <v>45482</v>
      </c>
      <c r="B31" s="4">
        <v>56704.6</v>
      </c>
      <c r="C31" s="4">
        <v>58239.199999999997</v>
      </c>
      <c r="D31" s="4">
        <v>56316.88</v>
      </c>
      <c r="E31" s="4">
        <v>58009.23</v>
      </c>
      <c r="F31" s="5">
        <v>27849512607</v>
      </c>
      <c r="G31" s="1">
        <f t="shared" si="2"/>
        <v>60615.208000000006</v>
      </c>
      <c r="H31" s="1">
        <f t="shared" si="3"/>
        <v>2741.8769034436796</v>
      </c>
      <c r="I31" s="1">
        <f t="shared" si="4"/>
        <v>66098.961806887368</v>
      </c>
      <c r="J31" s="1">
        <f t="shared" si="5"/>
        <v>55131.454193112644</v>
      </c>
      <c r="K31" s="2">
        <f t="shared" si="6"/>
        <v>4.523414162735661E-2</v>
      </c>
      <c r="L31" s="16" t="str">
        <f t="shared" si="9"/>
        <v/>
      </c>
      <c r="M31" s="12" t="str">
        <f t="shared" si="10"/>
        <v/>
      </c>
      <c r="N31" s="13">
        <f t="shared" si="11"/>
        <v>1</v>
      </c>
      <c r="O31" s="13">
        <f t="shared" si="12"/>
        <v>6</v>
      </c>
      <c r="P31" t="str">
        <f t="shared" si="0"/>
        <v/>
      </c>
      <c r="Q31" t="str">
        <f t="shared" si="13"/>
        <v/>
      </c>
      <c r="R31" t="str">
        <f t="shared" si="7"/>
        <v/>
      </c>
      <c r="S31" s="15" t="str">
        <f t="shared" si="8"/>
        <v/>
      </c>
    </row>
    <row r="32" spans="1:19" x14ac:dyDescent="0.25">
      <c r="A32" s="3">
        <v>45483</v>
      </c>
      <c r="B32" s="4">
        <v>58033.88</v>
      </c>
      <c r="C32" s="4">
        <v>59359.43</v>
      </c>
      <c r="D32" s="4">
        <v>57178.41</v>
      </c>
      <c r="E32" s="4">
        <v>57742.5</v>
      </c>
      <c r="F32" s="5">
        <v>26175260526</v>
      </c>
      <c r="G32" s="1">
        <f t="shared" si="2"/>
        <v>60260.9</v>
      </c>
      <c r="H32" s="1">
        <f t="shared" si="3"/>
        <v>2624.0635466350559</v>
      </c>
      <c r="I32" s="1">
        <f t="shared" si="4"/>
        <v>65509.02709327011</v>
      </c>
      <c r="J32" s="1">
        <f t="shared" si="5"/>
        <v>55012.772906729893</v>
      </c>
      <c r="K32" s="2">
        <f t="shared" si="6"/>
        <v>4.3545044077254999E-2</v>
      </c>
      <c r="L32" s="16" t="str">
        <f t="shared" si="9"/>
        <v/>
      </c>
      <c r="M32" s="12" t="str">
        <f t="shared" si="10"/>
        <v/>
      </c>
      <c r="N32" s="13">
        <f t="shared" si="11"/>
        <v>1</v>
      </c>
      <c r="O32" s="13">
        <f t="shared" si="12"/>
        <v>7</v>
      </c>
      <c r="P32" t="str">
        <f t="shared" si="0"/>
        <v/>
      </c>
      <c r="Q32" t="str">
        <f t="shared" si="13"/>
        <v/>
      </c>
      <c r="R32" t="str">
        <f t="shared" si="7"/>
        <v/>
      </c>
      <c r="S32" s="15" t="str">
        <f t="shared" si="8"/>
        <v/>
      </c>
    </row>
    <row r="33" spans="1:19" x14ac:dyDescent="0.25">
      <c r="A33" s="3">
        <v>45484</v>
      </c>
      <c r="B33" s="4">
        <v>57729.89</v>
      </c>
      <c r="C33" s="4">
        <v>59299.43</v>
      </c>
      <c r="D33" s="4">
        <v>57120.38</v>
      </c>
      <c r="E33" s="4">
        <v>57344.91</v>
      </c>
      <c r="F33" s="5">
        <v>28707803842</v>
      </c>
      <c r="G33" s="1">
        <f t="shared" si="2"/>
        <v>59923.335500000001</v>
      </c>
      <c r="H33" s="1">
        <f t="shared" si="3"/>
        <v>2537.5387598356328</v>
      </c>
      <c r="I33" s="1">
        <f t="shared" si="4"/>
        <v>64998.413019671265</v>
      </c>
      <c r="J33" s="1">
        <f t="shared" si="5"/>
        <v>54848.257980328737</v>
      </c>
      <c r="K33" s="2">
        <f t="shared" si="6"/>
        <v>4.2346420449770071E-2</v>
      </c>
      <c r="L33" s="16" t="str">
        <f t="shared" si="9"/>
        <v/>
      </c>
      <c r="M33" s="12" t="str">
        <f t="shared" si="10"/>
        <v/>
      </c>
      <c r="N33" s="13">
        <f t="shared" si="11"/>
        <v>1</v>
      </c>
      <c r="O33" s="13">
        <f t="shared" si="12"/>
        <v>8</v>
      </c>
      <c r="P33" t="str">
        <f t="shared" si="0"/>
        <v/>
      </c>
      <c r="Q33" t="str">
        <f t="shared" si="13"/>
        <v/>
      </c>
      <c r="R33" t="str">
        <f t="shared" si="7"/>
        <v/>
      </c>
      <c r="S33" s="15" t="str">
        <f t="shared" si="8"/>
        <v/>
      </c>
    </row>
    <row r="34" spans="1:19" x14ac:dyDescent="0.25">
      <c r="A34" s="3">
        <v>45485</v>
      </c>
      <c r="B34" s="4">
        <v>57341.2</v>
      </c>
      <c r="C34" s="4">
        <v>58532.55</v>
      </c>
      <c r="D34" s="4">
        <v>56590.18</v>
      </c>
      <c r="E34" s="4">
        <v>57899.46</v>
      </c>
      <c r="F34" s="5">
        <v>25604805221</v>
      </c>
      <c r="G34" s="1">
        <f t="shared" si="2"/>
        <v>59605.679499999991</v>
      </c>
      <c r="H34" s="1">
        <f t="shared" si="3"/>
        <v>2358.3955697810529</v>
      </c>
      <c r="I34" s="1">
        <f t="shared" si="4"/>
        <v>64322.470639562096</v>
      </c>
      <c r="J34" s="1">
        <f t="shared" si="5"/>
        <v>54888.888360437886</v>
      </c>
      <c r="K34" s="2">
        <f t="shared" si="6"/>
        <v>3.9566625019031167E-2</v>
      </c>
      <c r="L34" s="16" t="str">
        <f t="shared" si="9"/>
        <v/>
      </c>
      <c r="M34" s="12" t="str">
        <f>IF(AND(N34=0, N33=1), "SELL", "")</f>
        <v/>
      </c>
      <c r="N34" s="13">
        <f t="shared" si="11"/>
        <v>1</v>
      </c>
      <c r="O34" s="13">
        <f t="shared" si="12"/>
        <v>9</v>
      </c>
      <c r="P34" t="str">
        <f t="shared" si="0"/>
        <v/>
      </c>
      <c r="Q34" t="str">
        <f t="shared" si="13"/>
        <v/>
      </c>
      <c r="R34" t="str">
        <f t="shared" si="7"/>
        <v/>
      </c>
      <c r="S34" s="15" t="str">
        <f t="shared" si="8"/>
        <v/>
      </c>
    </row>
    <row r="35" spans="1:19" x14ac:dyDescent="0.25">
      <c r="A35" s="3">
        <v>45486</v>
      </c>
      <c r="B35" s="4">
        <v>57908.74</v>
      </c>
      <c r="C35" s="4">
        <v>59787.08</v>
      </c>
      <c r="D35" s="4">
        <v>57796.44</v>
      </c>
      <c r="E35" s="4">
        <v>59231.95</v>
      </c>
      <c r="F35" s="5">
        <v>17080061806</v>
      </c>
      <c r="G35" s="1">
        <f t="shared" si="2"/>
        <v>59408.236999999986</v>
      </c>
      <c r="H35" s="1">
        <f t="shared" si="3"/>
        <v>2203.5507224432117</v>
      </c>
      <c r="I35" s="1">
        <f t="shared" si="4"/>
        <v>63815.338444886409</v>
      </c>
      <c r="J35" s="1">
        <f t="shared" si="5"/>
        <v>55001.135555113564</v>
      </c>
      <c r="K35" s="2">
        <f t="shared" si="6"/>
        <v>3.7091670006016375E-2</v>
      </c>
      <c r="L35" s="16" t="str">
        <f t="shared" si="9"/>
        <v/>
      </c>
      <c r="M35" s="12" t="str">
        <f t="shared" si="10"/>
        <v/>
      </c>
      <c r="N35" s="13">
        <f t="shared" si="11"/>
        <v>1</v>
      </c>
      <c r="O35" s="13">
        <f t="shared" si="12"/>
        <v>10</v>
      </c>
      <c r="P35" t="str">
        <f t="shared" si="0"/>
        <v/>
      </c>
      <c r="Q35" t="str">
        <f t="shared" si="13"/>
        <v/>
      </c>
      <c r="R35" t="str">
        <f t="shared" si="7"/>
        <v/>
      </c>
      <c r="S35" s="15" t="str">
        <f t="shared" si="8"/>
        <v/>
      </c>
    </row>
    <row r="36" spans="1:19" x14ac:dyDescent="0.25">
      <c r="A36" s="3">
        <v>45487</v>
      </c>
      <c r="B36" s="4">
        <v>59225.25</v>
      </c>
      <c r="C36" s="4">
        <v>61329.53</v>
      </c>
      <c r="D36" s="4">
        <v>59225.25</v>
      </c>
      <c r="E36" s="4">
        <v>60787.79</v>
      </c>
      <c r="F36" s="5">
        <v>22223416061</v>
      </c>
      <c r="G36" s="1">
        <f t="shared" si="2"/>
        <v>59433.755999999994</v>
      </c>
      <c r="H36" s="1">
        <f t="shared" si="3"/>
        <v>2217.060172127899</v>
      </c>
      <c r="I36" s="1">
        <f t="shared" si="4"/>
        <v>63867.87634425579</v>
      </c>
      <c r="J36" s="1">
        <f t="shared" si="5"/>
        <v>54999.635655744198</v>
      </c>
      <c r="K36" s="2">
        <f t="shared" si="6"/>
        <v>3.7303046641169693E-2</v>
      </c>
      <c r="L36" s="16" t="str">
        <f t="shared" si="9"/>
        <v/>
      </c>
      <c r="M36" s="12" t="str">
        <f t="shared" si="10"/>
        <v>SELL</v>
      </c>
      <c r="N36" s="13">
        <f t="shared" si="11"/>
        <v>0</v>
      </c>
      <c r="O36" s="13">
        <f t="shared" si="12"/>
        <v>11</v>
      </c>
      <c r="P36" t="str">
        <f t="shared" si="0"/>
        <v/>
      </c>
      <c r="Q36" t="str">
        <f t="shared" si="13"/>
        <v/>
      </c>
      <c r="R36" t="str">
        <f t="shared" si="7"/>
        <v/>
      </c>
      <c r="S36" s="15" t="str">
        <f t="shared" si="8"/>
        <v/>
      </c>
    </row>
    <row r="37" spans="1:19" x14ac:dyDescent="0.25">
      <c r="A37" s="3">
        <v>45488</v>
      </c>
      <c r="B37" s="4">
        <v>60815.46</v>
      </c>
      <c r="C37" s="4">
        <v>64870.15</v>
      </c>
      <c r="D37" s="4">
        <v>60704.93</v>
      </c>
      <c r="E37" s="4">
        <v>64870.15</v>
      </c>
      <c r="F37" s="5">
        <v>38094526099</v>
      </c>
      <c r="G37" s="1">
        <f t="shared" si="2"/>
        <v>59587.031499999997</v>
      </c>
      <c r="H37" s="1">
        <f t="shared" si="3"/>
        <v>2479.9743370240012</v>
      </c>
      <c r="I37" s="1">
        <f t="shared" si="4"/>
        <v>64546.980174048003</v>
      </c>
      <c r="J37" s="1">
        <f t="shared" si="5"/>
        <v>54627.082825951991</v>
      </c>
      <c r="K37" s="2">
        <f t="shared" si="6"/>
        <v>4.1619363720510248E-2</v>
      </c>
      <c r="L37" s="16" t="str">
        <f t="shared" si="9"/>
        <v/>
      </c>
      <c r="M37" s="12" t="str">
        <f t="shared" si="10"/>
        <v/>
      </c>
      <c r="N37" s="13">
        <f t="shared" si="11"/>
        <v>0</v>
      </c>
      <c r="O37" s="13">
        <f t="shared" si="12"/>
        <v>0</v>
      </c>
      <c r="P37" t="str">
        <f t="shared" si="0"/>
        <v/>
      </c>
      <c r="Q37" t="str">
        <f t="shared" si="13"/>
        <v/>
      </c>
      <c r="R37" t="str">
        <f t="shared" si="7"/>
        <v/>
      </c>
      <c r="S37" s="15" t="str">
        <f t="shared" si="8"/>
        <v/>
      </c>
    </row>
    <row r="38" spans="1:19" x14ac:dyDescent="0.25">
      <c r="A38" s="3">
        <v>45489</v>
      </c>
      <c r="B38" s="4">
        <v>64784.42</v>
      </c>
      <c r="C38" s="4">
        <v>65354.34</v>
      </c>
      <c r="D38" s="4">
        <v>62487.97</v>
      </c>
      <c r="E38" s="4">
        <v>65097.15</v>
      </c>
      <c r="F38" s="5">
        <v>41617346768</v>
      </c>
      <c r="G38" s="1">
        <f t="shared" si="2"/>
        <v>59801.32499999999</v>
      </c>
      <c r="H38" s="1">
        <f t="shared" si="3"/>
        <v>2760.6193903113772</v>
      </c>
      <c r="I38" s="1">
        <f t="shared" si="4"/>
        <v>65322.563780622746</v>
      </c>
      <c r="J38" s="1">
        <f t="shared" si="5"/>
        <v>54280.086219377234</v>
      </c>
      <c r="K38" s="2">
        <f t="shared" si="6"/>
        <v>4.6163181004958961E-2</v>
      </c>
      <c r="L38" s="16" t="str">
        <f t="shared" si="9"/>
        <v/>
      </c>
      <c r="M38" s="12" t="str">
        <f t="shared" si="10"/>
        <v/>
      </c>
      <c r="N38" s="13">
        <f t="shared" si="11"/>
        <v>0</v>
      </c>
      <c r="O38" s="13">
        <f t="shared" si="12"/>
        <v>0</v>
      </c>
      <c r="P38" t="str">
        <f t="shared" si="0"/>
        <v/>
      </c>
      <c r="Q38" t="str">
        <f t="shared" si="13"/>
        <v/>
      </c>
      <c r="R38" t="str">
        <f t="shared" si="7"/>
        <v/>
      </c>
      <c r="S38" s="15" t="str">
        <f t="shared" si="8"/>
        <v/>
      </c>
    </row>
    <row r="39" spans="1:19" x14ac:dyDescent="0.25">
      <c r="A39" s="3">
        <v>45490</v>
      </c>
      <c r="B39" s="4">
        <v>65091.83</v>
      </c>
      <c r="C39" s="4">
        <v>66066.73</v>
      </c>
      <c r="D39" s="4">
        <v>63896.09</v>
      </c>
      <c r="E39" s="4">
        <v>64118.79</v>
      </c>
      <c r="F39" s="5">
        <v>32525071311</v>
      </c>
      <c r="G39" s="1">
        <f t="shared" si="2"/>
        <v>59927.024499999985</v>
      </c>
      <c r="H39" s="1">
        <f t="shared" si="3"/>
        <v>2900.7380513613302</v>
      </c>
      <c r="I39" s="1">
        <f t="shared" si="4"/>
        <v>65728.500602722648</v>
      </c>
      <c r="J39" s="1">
        <f t="shared" si="5"/>
        <v>54125.548397277322</v>
      </c>
      <c r="K39" s="2">
        <f t="shared" si="6"/>
        <v>4.8404506573846845E-2</v>
      </c>
      <c r="L39" s="16" t="str">
        <f t="shared" si="9"/>
        <v/>
      </c>
      <c r="M39" s="12" t="str">
        <f t="shared" si="10"/>
        <v/>
      </c>
      <c r="N39" s="13">
        <f t="shared" si="11"/>
        <v>0</v>
      </c>
      <c r="O39" s="13">
        <f t="shared" si="12"/>
        <v>0</v>
      </c>
      <c r="P39" t="str">
        <f t="shared" si="0"/>
        <v/>
      </c>
      <c r="Q39" t="str">
        <f t="shared" si="13"/>
        <v/>
      </c>
      <c r="R39" t="str">
        <f t="shared" si="7"/>
        <v/>
      </c>
      <c r="S39" s="15" t="str">
        <f t="shared" si="8"/>
        <v/>
      </c>
    </row>
    <row r="40" spans="1:19" x14ac:dyDescent="0.25">
      <c r="A40" s="3">
        <v>45491</v>
      </c>
      <c r="B40" s="4">
        <v>64104.74</v>
      </c>
      <c r="C40" s="4">
        <v>65104.66</v>
      </c>
      <c r="D40" s="4">
        <v>63246.16</v>
      </c>
      <c r="E40" s="4">
        <v>63974.07</v>
      </c>
      <c r="F40" s="5">
        <v>27239305337</v>
      </c>
      <c r="G40" s="1">
        <f t="shared" si="2"/>
        <v>60109.720999999998</v>
      </c>
      <c r="H40" s="1">
        <f t="shared" si="3"/>
        <v>3038.5923062651377</v>
      </c>
      <c r="I40" s="1">
        <f t="shared" si="4"/>
        <v>66186.905612530274</v>
      </c>
      <c r="J40" s="1">
        <f t="shared" si="5"/>
        <v>54032.536387469721</v>
      </c>
      <c r="K40" s="2">
        <f t="shared" si="6"/>
        <v>5.0550763765234208E-2</v>
      </c>
      <c r="L40" s="16" t="str">
        <f t="shared" si="9"/>
        <v/>
      </c>
      <c r="M40" s="12" t="str">
        <f t="shared" si="10"/>
        <v/>
      </c>
      <c r="N40" s="13">
        <f t="shared" si="11"/>
        <v>0</v>
      </c>
      <c r="O40" s="13">
        <f t="shared" si="12"/>
        <v>0</v>
      </c>
      <c r="P40" t="str">
        <f t="shared" si="0"/>
        <v/>
      </c>
      <c r="Q40" t="str">
        <f t="shared" si="13"/>
        <v/>
      </c>
      <c r="R40" t="str">
        <f t="shared" si="7"/>
        <v/>
      </c>
      <c r="S40" s="15" t="str">
        <f t="shared" si="8"/>
        <v/>
      </c>
    </row>
    <row r="41" spans="1:19" x14ac:dyDescent="0.25">
      <c r="A41" s="3">
        <v>45492</v>
      </c>
      <c r="B41" s="4">
        <v>63972.32</v>
      </c>
      <c r="C41" s="4">
        <v>67442.64</v>
      </c>
      <c r="D41" s="4">
        <v>63329.34</v>
      </c>
      <c r="E41" s="4">
        <v>66710.16</v>
      </c>
      <c r="F41" s="5">
        <v>37003855410</v>
      </c>
      <c r="G41" s="1">
        <f t="shared" si="2"/>
        <v>60400.86</v>
      </c>
      <c r="H41" s="1">
        <f t="shared" si="3"/>
        <v>3377.1182358258311</v>
      </c>
      <c r="I41" s="1">
        <f t="shared" si="4"/>
        <v>67155.096471651661</v>
      </c>
      <c r="J41" s="1">
        <f t="shared" si="5"/>
        <v>53646.62352834834</v>
      </c>
      <c r="K41" s="2">
        <f t="shared" si="6"/>
        <v>5.591175747871522E-2</v>
      </c>
      <c r="L41" s="16" t="str">
        <f t="shared" si="9"/>
        <v/>
      </c>
      <c r="M41" s="12" t="str">
        <f t="shared" si="10"/>
        <v/>
      </c>
      <c r="N41" s="13">
        <f t="shared" si="11"/>
        <v>0</v>
      </c>
      <c r="O41" s="13">
        <f t="shared" ref="O41:O86" si="14">IF(N40=1, O40 + 1, IF(AND(E41 &lt; J41, N40=0), 1, 0))</f>
        <v>0</v>
      </c>
      <c r="P41" t="str">
        <f t="shared" si="0"/>
        <v/>
      </c>
      <c r="Q41" t="str">
        <f t="shared" si="13"/>
        <v/>
      </c>
      <c r="R41" t="str">
        <f t="shared" si="7"/>
        <v/>
      </c>
      <c r="S41" s="15" t="str">
        <f t="shared" si="8"/>
        <v/>
      </c>
    </row>
    <row r="42" spans="1:19" x14ac:dyDescent="0.25">
      <c r="A42" s="3">
        <v>45493</v>
      </c>
      <c r="B42" s="4">
        <v>66709.919999999998</v>
      </c>
      <c r="C42" s="4">
        <v>67610.73</v>
      </c>
      <c r="D42" s="4">
        <v>66299.62</v>
      </c>
      <c r="E42" s="4">
        <v>67163.649999999994</v>
      </c>
      <c r="F42" s="5">
        <v>19029581250</v>
      </c>
      <c r="G42" s="1">
        <f t="shared" si="2"/>
        <v>60625.12799999999</v>
      </c>
      <c r="H42" s="1">
        <f t="shared" si="3"/>
        <v>3672.3457472454274</v>
      </c>
      <c r="I42" s="1">
        <f t="shared" si="4"/>
        <v>67969.819494490846</v>
      </c>
      <c r="J42" s="1">
        <f t="shared" si="5"/>
        <v>53280.436505509133</v>
      </c>
      <c r="K42" s="2">
        <f t="shared" si="6"/>
        <v>6.0574647318607358E-2</v>
      </c>
      <c r="L42" s="16" t="str">
        <f t="shared" si="9"/>
        <v/>
      </c>
      <c r="M42" s="12" t="str">
        <f t="shared" si="10"/>
        <v/>
      </c>
      <c r="N42" s="13">
        <f t="shared" si="11"/>
        <v>0</v>
      </c>
      <c r="O42" s="13">
        <f t="shared" si="14"/>
        <v>0</v>
      </c>
      <c r="P42" t="str">
        <f t="shared" si="0"/>
        <v/>
      </c>
      <c r="Q42" t="str">
        <f t="shared" si="13"/>
        <v/>
      </c>
      <c r="R42" t="str">
        <f t="shared" si="7"/>
        <v/>
      </c>
      <c r="S42" s="15" t="str">
        <f t="shared" si="8"/>
        <v/>
      </c>
    </row>
    <row r="43" spans="1:19" x14ac:dyDescent="0.25">
      <c r="A43" s="3">
        <v>45494</v>
      </c>
      <c r="B43" s="4">
        <v>67164.91</v>
      </c>
      <c r="C43" s="4">
        <v>68372.91</v>
      </c>
      <c r="D43" s="4">
        <v>65842.3</v>
      </c>
      <c r="E43" s="4">
        <v>68154.52</v>
      </c>
      <c r="F43" s="5">
        <v>26652190004</v>
      </c>
      <c r="G43" s="1">
        <f t="shared" si="2"/>
        <v>60890.25499999999</v>
      </c>
      <c r="H43" s="1">
        <f t="shared" si="3"/>
        <v>4016.8288749112844</v>
      </c>
      <c r="I43" s="1">
        <f t="shared" si="4"/>
        <v>68923.912749822557</v>
      </c>
      <c r="J43" s="1">
        <f t="shared" si="5"/>
        <v>52856.597250177423</v>
      </c>
      <c r="K43" s="2">
        <f t="shared" si="6"/>
        <v>6.5968337214407868E-2</v>
      </c>
      <c r="L43" s="16" t="str">
        <f t="shared" si="9"/>
        <v/>
      </c>
      <c r="M43" s="12" t="str">
        <f t="shared" si="10"/>
        <v/>
      </c>
      <c r="N43" s="13">
        <f t="shared" si="11"/>
        <v>0</v>
      </c>
      <c r="O43" s="13">
        <f t="shared" si="14"/>
        <v>0</v>
      </c>
      <c r="P43" t="str">
        <f t="shared" si="0"/>
        <v/>
      </c>
      <c r="Q43" t="str">
        <f t="shared" si="13"/>
        <v/>
      </c>
      <c r="R43" t="str">
        <f t="shared" si="7"/>
        <v/>
      </c>
      <c r="S43" s="15" t="str">
        <f t="shared" si="8"/>
        <v/>
      </c>
    </row>
    <row r="44" spans="1:19" x14ac:dyDescent="0.25">
      <c r="A44" s="3">
        <v>45495</v>
      </c>
      <c r="B44" s="4">
        <v>68152.98</v>
      </c>
      <c r="C44" s="4">
        <v>68480.06</v>
      </c>
      <c r="D44" s="4">
        <v>66611.3</v>
      </c>
      <c r="E44" s="4">
        <v>67585.25</v>
      </c>
      <c r="F44" s="5">
        <v>42649109453</v>
      </c>
      <c r="G44" s="1">
        <f t="shared" si="2"/>
        <v>61168.066500000001</v>
      </c>
      <c r="H44" s="1">
        <f t="shared" si="3"/>
        <v>4283.0507924919657</v>
      </c>
      <c r="I44" s="1">
        <f t="shared" si="4"/>
        <v>69734.168084983932</v>
      </c>
      <c r="J44" s="1">
        <f t="shared" si="5"/>
        <v>52601.964915016069</v>
      </c>
      <c r="K44" s="2">
        <f t="shared" si="6"/>
        <v>7.002102628978743E-2</v>
      </c>
      <c r="L44" s="16" t="str">
        <f t="shared" si="9"/>
        <v/>
      </c>
      <c r="M44" s="12" t="str">
        <f t="shared" si="10"/>
        <v/>
      </c>
      <c r="N44" s="13">
        <f t="shared" si="11"/>
        <v>0</v>
      </c>
      <c r="O44" s="13">
        <f t="shared" si="14"/>
        <v>0</v>
      </c>
      <c r="P44" t="str">
        <f t="shared" si="0"/>
        <v/>
      </c>
      <c r="Q44" t="str">
        <f t="shared" si="13"/>
        <v/>
      </c>
      <c r="R44" t="str">
        <f t="shared" si="7"/>
        <v/>
      </c>
      <c r="S44" s="15" t="str">
        <f t="shared" si="8"/>
        <v/>
      </c>
    </row>
    <row r="45" spans="1:19" x14ac:dyDescent="0.25">
      <c r="A45" s="3">
        <v>45496</v>
      </c>
      <c r="B45" s="4">
        <v>67584.800000000003</v>
      </c>
      <c r="C45" s="4">
        <v>67779.02</v>
      </c>
      <c r="D45" s="4">
        <v>65484.46</v>
      </c>
      <c r="E45" s="4">
        <v>65927.67</v>
      </c>
      <c r="F45" s="5">
        <v>35605668666</v>
      </c>
      <c r="G45" s="1">
        <f t="shared" si="2"/>
        <v>61455.754000000001</v>
      </c>
      <c r="H45" s="1">
        <f t="shared" si="3"/>
        <v>4404.2812544092876</v>
      </c>
      <c r="I45" s="1">
        <f t="shared" si="4"/>
        <v>70264.316508818578</v>
      </c>
      <c r="J45" s="1">
        <f t="shared" si="5"/>
        <v>52647.191491181424</v>
      </c>
      <c r="K45" s="2">
        <f t="shared" si="6"/>
        <v>7.166588916001726E-2</v>
      </c>
      <c r="L45" s="16" t="str">
        <f t="shared" si="9"/>
        <v/>
      </c>
      <c r="M45" s="12" t="str">
        <f t="shared" si="10"/>
        <v/>
      </c>
      <c r="N45" s="13">
        <f t="shared" si="11"/>
        <v>0</v>
      </c>
      <c r="O45" s="13">
        <f t="shared" si="14"/>
        <v>0</v>
      </c>
      <c r="P45" t="str">
        <f t="shared" si="0"/>
        <v/>
      </c>
      <c r="Q45" t="str">
        <f t="shared" si="13"/>
        <v/>
      </c>
      <c r="R45" t="str">
        <f t="shared" si="7"/>
        <v/>
      </c>
      <c r="S45" s="15" t="str">
        <f t="shared" si="8"/>
        <v/>
      </c>
    </row>
    <row r="46" spans="1:19" x14ac:dyDescent="0.25">
      <c r="A46" s="3">
        <v>45497</v>
      </c>
      <c r="B46" s="4">
        <v>65927.86</v>
      </c>
      <c r="C46" s="4">
        <v>67113.98</v>
      </c>
      <c r="D46" s="4">
        <v>65147</v>
      </c>
      <c r="E46" s="4">
        <v>65372.13</v>
      </c>
      <c r="F46" s="5">
        <v>27470942309</v>
      </c>
      <c r="G46" s="1">
        <f t="shared" si="2"/>
        <v>61875.4755</v>
      </c>
      <c r="H46" s="1">
        <f t="shared" si="3"/>
        <v>4354.7788909130441</v>
      </c>
      <c r="I46" s="1">
        <f t="shared" si="4"/>
        <v>70585.033281826094</v>
      </c>
      <c r="J46" s="1">
        <f t="shared" si="5"/>
        <v>53165.917718173914</v>
      </c>
      <c r="K46" s="2">
        <f t="shared" si="6"/>
        <v>7.0379724046129452E-2</v>
      </c>
      <c r="L46" s="16" t="str">
        <f t="shared" si="9"/>
        <v/>
      </c>
      <c r="M46" s="12" t="str">
        <f t="shared" si="10"/>
        <v/>
      </c>
      <c r="N46" s="13">
        <f t="shared" si="11"/>
        <v>0</v>
      </c>
      <c r="O46" s="13">
        <f t="shared" si="14"/>
        <v>0</v>
      </c>
      <c r="P46" t="str">
        <f t="shared" si="0"/>
        <v/>
      </c>
      <c r="Q46" t="str">
        <f t="shared" si="13"/>
        <v/>
      </c>
      <c r="R46" t="str">
        <f t="shared" si="7"/>
        <v/>
      </c>
      <c r="S46" s="15" t="str">
        <f t="shared" si="8"/>
        <v/>
      </c>
    </row>
    <row r="47" spans="1:19" x14ac:dyDescent="0.25">
      <c r="A47" s="3">
        <v>45498</v>
      </c>
      <c r="B47" s="4">
        <v>65375.88</v>
      </c>
      <c r="C47" s="4">
        <v>66112.42</v>
      </c>
      <c r="D47" s="4">
        <v>63473.47</v>
      </c>
      <c r="E47" s="4">
        <v>65777.23</v>
      </c>
      <c r="F47" s="5">
        <v>38315761670</v>
      </c>
      <c r="G47" s="1">
        <f t="shared" si="2"/>
        <v>62331.217999999993</v>
      </c>
      <c r="H47" s="1">
        <f t="shared" si="3"/>
        <v>4256.3338780427848</v>
      </c>
      <c r="I47" s="1">
        <f t="shared" si="4"/>
        <v>70843.885756085569</v>
      </c>
      <c r="J47" s="1">
        <f t="shared" si="5"/>
        <v>53818.550243914426</v>
      </c>
      <c r="K47" s="2">
        <f t="shared" si="6"/>
        <v>6.8285748532024279E-2</v>
      </c>
      <c r="L47" s="16" t="str">
        <f t="shared" si="9"/>
        <v/>
      </c>
      <c r="M47" s="12" t="str">
        <f t="shared" si="10"/>
        <v/>
      </c>
      <c r="N47" s="13">
        <f t="shared" si="11"/>
        <v>0</v>
      </c>
      <c r="O47" s="13">
        <f t="shared" si="14"/>
        <v>0</v>
      </c>
      <c r="P47" t="str">
        <f t="shared" si="0"/>
        <v/>
      </c>
      <c r="Q47" t="str">
        <f t="shared" si="13"/>
        <v/>
      </c>
      <c r="R47" t="str">
        <f t="shared" si="7"/>
        <v/>
      </c>
      <c r="S47" s="15" t="str">
        <f t="shared" si="8"/>
        <v/>
      </c>
    </row>
    <row r="48" spans="1:19" x14ac:dyDescent="0.25">
      <c r="A48" s="3">
        <v>45499</v>
      </c>
      <c r="B48" s="4">
        <v>65771.81</v>
      </c>
      <c r="C48" s="4">
        <v>68207.600000000006</v>
      </c>
      <c r="D48" s="4">
        <v>65743.77</v>
      </c>
      <c r="E48" s="4">
        <v>67912.06</v>
      </c>
      <c r="F48" s="5">
        <v>30488630457</v>
      </c>
      <c r="G48" s="1">
        <f t="shared" si="2"/>
        <v>62811.643999999993</v>
      </c>
      <c r="H48" s="1">
        <f t="shared" si="3"/>
        <v>4319.5918915045177</v>
      </c>
      <c r="I48" s="1">
        <f t="shared" si="4"/>
        <v>71450.827783009023</v>
      </c>
      <c r="J48" s="1">
        <f t="shared" si="5"/>
        <v>54172.460216990956</v>
      </c>
      <c r="K48" s="2">
        <f t="shared" si="6"/>
        <v>6.8770559348908591E-2</v>
      </c>
      <c r="L48" s="16" t="str">
        <f t="shared" si="9"/>
        <v/>
      </c>
      <c r="M48" s="12" t="str">
        <f t="shared" si="10"/>
        <v/>
      </c>
      <c r="N48" s="13">
        <f t="shared" si="11"/>
        <v>0</v>
      </c>
      <c r="O48" s="13">
        <f t="shared" si="14"/>
        <v>0</v>
      </c>
      <c r="P48" t="str">
        <f t="shared" si="0"/>
        <v/>
      </c>
      <c r="Q48" t="str">
        <f t="shared" si="13"/>
        <v/>
      </c>
      <c r="R48" t="str">
        <f t="shared" si="7"/>
        <v/>
      </c>
      <c r="S48" s="15" t="str">
        <f t="shared" si="8"/>
        <v/>
      </c>
    </row>
    <row r="49" spans="1:19" x14ac:dyDescent="0.25">
      <c r="A49" s="3">
        <v>45500</v>
      </c>
      <c r="B49" s="4">
        <v>67911.81</v>
      </c>
      <c r="C49" s="4">
        <v>69398.509999999995</v>
      </c>
      <c r="D49" s="4">
        <v>66705.22</v>
      </c>
      <c r="E49" s="4">
        <v>67813.34</v>
      </c>
      <c r="F49" s="5">
        <v>34691905492</v>
      </c>
      <c r="G49" s="1">
        <f t="shared" si="2"/>
        <v>63409.855500000005</v>
      </c>
      <c r="H49" s="1">
        <f t="shared" si="3"/>
        <v>4128.8557818212394</v>
      </c>
      <c r="I49" s="1">
        <f t="shared" si="4"/>
        <v>71667.567063642491</v>
      </c>
      <c r="J49" s="1">
        <f t="shared" si="5"/>
        <v>55152.143936357526</v>
      </c>
      <c r="K49" s="2">
        <f t="shared" si="6"/>
        <v>6.5113786323345885E-2</v>
      </c>
      <c r="L49" s="16" t="str">
        <f t="shared" si="9"/>
        <v/>
      </c>
      <c r="M49" s="12" t="str">
        <f t="shared" si="10"/>
        <v/>
      </c>
      <c r="N49" s="13">
        <f t="shared" si="11"/>
        <v>0</v>
      </c>
      <c r="O49" s="13">
        <f t="shared" si="14"/>
        <v>0</v>
      </c>
      <c r="P49" t="str">
        <f t="shared" si="0"/>
        <v/>
      </c>
      <c r="Q49" t="str">
        <f t="shared" si="13"/>
        <v/>
      </c>
      <c r="R49" t="str">
        <f t="shared" si="7"/>
        <v/>
      </c>
      <c r="S49" s="15" t="str">
        <f t="shared" si="8"/>
        <v/>
      </c>
    </row>
    <row r="50" spans="1:19" x14ac:dyDescent="0.25">
      <c r="A50" s="3">
        <v>45501</v>
      </c>
      <c r="B50" s="4">
        <v>67808.66</v>
      </c>
      <c r="C50" s="4">
        <v>68301.850000000006</v>
      </c>
      <c r="D50" s="4">
        <v>67085.83</v>
      </c>
      <c r="E50" s="4">
        <v>68255.87</v>
      </c>
      <c r="F50" s="5">
        <v>18043166945</v>
      </c>
      <c r="G50" s="1">
        <f t="shared" si="2"/>
        <v>63987.394000000015</v>
      </c>
      <c r="H50" s="1">
        <f t="shared" si="3"/>
        <v>3945.4213777643558</v>
      </c>
      <c r="I50" s="1">
        <f t="shared" si="4"/>
        <v>71878.23675552872</v>
      </c>
      <c r="J50" s="1">
        <f t="shared" si="5"/>
        <v>56096.551244471302</v>
      </c>
      <c r="K50" s="2">
        <f t="shared" si="6"/>
        <v>6.165935399344994E-2</v>
      </c>
      <c r="L50" s="16" t="str">
        <f t="shared" si="9"/>
        <v/>
      </c>
      <c r="M50" s="12" t="str">
        <f t="shared" si="10"/>
        <v/>
      </c>
      <c r="N50" s="13">
        <f t="shared" si="11"/>
        <v>0</v>
      </c>
      <c r="O50" s="13">
        <f t="shared" si="14"/>
        <v>0</v>
      </c>
      <c r="P50" t="str">
        <f t="shared" si="0"/>
        <v/>
      </c>
      <c r="Q50" t="str">
        <f t="shared" si="13"/>
        <v/>
      </c>
      <c r="R50" t="str">
        <f t="shared" si="7"/>
        <v/>
      </c>
      <c r="S50" s="15" t="str">
        <f t="shared" si="8"/>
        <v/>
      </c>
    </row>
    <row r="51" spans="1:19" x14ac:dyDescent="0.25">
      <c r="A51" s="3">
        <v>45502</v>
      </c>
      <c r="B51" s="4">
        <v>68259.05</v>
      </c>
      <c r="C51" s="4">
        <v>69987.539999999994</v>
      </c>
      <c r="D51" s="4">
        <v>66532.59</v>
      </c>
      <c r="E51" s="4">
        <v>66819.91</v>
      </c>
      <c r="F51" s="5">
        <v>40780682628</v>
      </c>
      <c r="G51" s="1">
        <f t="shared" si="2"/>
        <v>64427.928000000014</v>
      </c>
      <c r="H51" s="1">
        <f t="shared" si="3"/>
        <v>3728.7217020153166</v>
      </c>
      <c r="I51" s="1">
        <f t="shared" si="4"/>
        <v>71885.371404030651</v>
      </c>
      <c r="J51" s="1">
        <f t="shared" si="5"/>
        <v>56970.484595969378</v>
      </c>
      <c r="K51" s="2">
        <f t="shared" si="6"/>
        <v>5.7874307272698815E-2</v>
      </c>
      <c r="L51" s="16" t="str">
        <f t="shared" si="9"/>
        <v/>
      </c>
      <c r="M51" s="12" t="str">
        <f t="shared" si="10"/>
        <v/>
      </c>
      <c r="N51" s="13">
        <f t="shared" si="11"/>
        <v>0</v>
      </c>
      <c r="O51" s="13">
        <f t="shared" si="14"/>
        <v>0</v>
      </c>
      <c r="P51" t="str">
        <f t="shared" si="0"/>
        <v/>
      </c>
      <c r="Q51" t="str">
        <f t="shared" si="13"/>
        <v/>
      </c>
      <c r="R51" t="str">
        <f t="shared" si="7"/>
        <v/>
      </c>
      <c r="S51" s="15" t="str">
        <f t="shared" si="8"/>
        <v/>
      </c>
    </row>
    <row r="52" spans="1:19" x14ac:dyDescent="0.25">
      <c r="A52" s="3">
        <v>45503</v>
      </c>
      <c r="B52" s="4">
        <v>66819.05</v>
      </c>
      <c r="C52" s="4">
        <v>66987.67</v>
      </c>
      <c r="D52" s="4">
        <v>65323.19</v>
      </c>
      <c r="E52" s="4">
        <v>66201.02</v>
      </c>
      <c r="F52" s="5">
        <v>31380492109</v>
      </c>
      <c r="G52" s="1">
        <f t="shared" si="2"/>
        <v>64850.854000000014</v>
      </c>
      <c r="H52" s="1">
        <f t="shared" si="3"/>
        <v>3395.3181756050021</v>
      </c>
      <c r="I52" s="1">
        <f t="shared" si="4"/>
        <v>71641.490351210014</v>
      </c>
      <c r="J52" s="1">
        <f t="shared" si="5"/>
        <v>58060.217648790007</v>
      </c>
      <c r="K52" s="2">
        <f t="shared" si="6"/>
        <v>5.2355797436453209E-2</v>
      </c>
      <c r="L52" s="16" t="str">
        <f t="shared" si="9"/>
        <v/>
      </c>
      <c r="M52" s="12" t="str">
        <f t="shared" si="10"/>
        <v/>
      </c>
      <c r="N52" s="13">
        <f t="shared" si="11"/>
        <v>0</v>
      </c>
      <c r="O52" s="13">
        <f t="shared" si="14"/>
        <v>0</v>
      </c>
      <c r="P52" t="str">
        <f t="shared" si="0"/>
        <v/>
      </c>
      <c r="Q52" t="str">
        <f t="shared" si="13"/>
        <v/>
      </c>
      <c r="R52" t="str">
        <f t="shared" si="7"/>
        <v/>
      </c>
      <c r="S52" s="15" t="str">
        <f t="shared" si="8"/>
        <v/>
      </c>
    </row>
    <row r="53" spans="1:19" x14ac:dyDescent="0.25">
      <c r="A53" s="3">
        <v>45504</v>
      </c>
      <c r="B53" s="4">
        <v>66201.27</v>
      </c>
      <c r="C53" s="4">
        <v>66810.210000000006</v>
      </c>
      <c r="D53" s="4">
        <v>64532.05</v>
      </c>
      <c r="E53" s="4">
        <v>64619.25</v>
      </c>
      <c r="F53" s="5">
        <v>31292785994</v>
      </c>
      <c r="G53" s="1">
        <f t="shared" si="2"/>
        <v>65214.570999999996</v>
      </c>
      <c r="H53" s="1">
        <f t="shared" si="3"/>
        <v>2902.8494958736119</v>
      </c>
      <c r="I53" s="1">
        <f t="shared" si="4"/>
        <v>71020.26999174722</v>
      </c>
      <c r="J53" s="1">
        <f t="shared" si="5"/>
        <v>59408.872008252773</v>
      </c>
      <c r="K53" s="2">
        <f t="shared" si="6"/>
        <v>4.4512283855606627E-2</v>
      </c>
      <c r="L53" s="16" t="str">
        <f t="shared" si="9"/>
        <v/>
      </c>
      <c r="M53" s="12" t="str">
        <f t="shared" si="10"/>
        <v/>
      </c>
      <c r="N53" s="13">
        <f t="shared" si="11"/>
        <v>0</v>
      </c>
      <c r="O53" s="13">
        <f t="shared" si="14"/>
        <v>0</v>
      </c>
      <c r="P53" t="str">
        <f t="shared" si="0"/>
        <v/>
      </c>
      <c r="Q53" t="str">
        <f t="shared" si="13"/>
        <v/>
      </c>
      <c r="R53" t="str">
        <f t="shared" si="7"/>
        <v/>
      </c>
      <c r="S53" s="15" t="str">
        <f t="shared" si="8"/>
        <v/>
      </c>
    </row>
    <row r="54" spans="1:19" x14ac:dyDescent="0.25">
      <c r="A54" s="3">
        <v>45505</v>
      </c>
      <c r="B54" s="4">
        <v>64625.84</v>
      </c>
      <c r="C54" s="4">
        <v>65593.240000000005</v>
      </c>
      <c r="D54" s="4">
        <v>62248.94</v>
      </c>
      <c r="E54" s="4">
        <v>65357.5</v>
      </c>
      <c r="F54" s="5">
        <v>40975554494</v>
      </c>
      <c r="G54" s="1">
        <f t="shared" si="2"/>
        <v>65587.472999999998</v>
      </c>
      <c r="H54" s="1">
        <f t="shared" si="3"/>
        <v>2337.7072713374978</v>
      </c>
      <c r="I54" s="1">
        <f t="shared" si="4"/>
        <v>70262.887542674987</v>
      </c>
      <c r="J54" s="1">
        <f t="shared" si="5"/>
        <v>60912.058457325002</v>
      </c>
      <c r="K54" s="2">
        <f t="shared" si="6"/>
        <v>3.5642587896891495E-2</v>
      </c>
      <c r="L54" s="16" t="str">
        <f t="shared" si="9"/>
        <v/>
      </c>
      <c r="M54" s="12" t="str">
        <f t="shared" si="10"/>
        <v/>
      </c>
      <c r="N54" s="13">
        <f t="shared" si="11"/>
        <v>0</v>
      </c>
      <c r="O54" s="13">
        <f t="shared" si="14"/>
        <v>0</v>
      </c>
      <c r="P54" t="str">
        <f t="shared" si="0"/>
        <v/>
      </c>
      <c r="Q54" t="str">
        <f t="shared" si="13"/>
        <v/>
      </c>
      <c r="R54" t="str">
        <f t="shared" si="7"/>
        <v/>
      </c>
      <c r="S54" s="15" t="str">
        <f t="shared" si="8"/>
        <v/>
      </c>
    </row>
    <row r="55" spans="1:19" x14ac:dyDescent="0.25">
      <c r="A55" s="3">
        <v>45506</v>
      </c>
      <c r="B55" s="4">
        <v>65353.5</v>
      </c>
      <c r="C55" s="4">
        <v>65523.22</v>
      </c>
      <c r="D55" s="4">
        <v>61184.89</v>
      </c>
      <c r="E55" s="4">
        <v>61415.07</v>
      </c>
      <c r="F55" s="5">
        <v>43060875727</v>
      </c>
      <c r="G55" s="1">
        <f t="shared" si="2"/>
        <v>65696.629000000001</v>
      </c>
      <c r="H55" s="1">
        <f t="shared" si="3"/>
        <v>2059.7726495261045</v>
      </c>
      <c r="I55" s="1">
        <f t="shared" si="4"/>
        <v>69816.174299052203</v>
      </c>
      <c r="J55" s="1">
        <f t="shared" si="5"/>
        <v>61577.083700947791</v>
      </c>
      <c r="K55" s="2">
        <f t="shared" si="6"/>
        <v>3.1352790559864258E-2</v>
      </c>
      <c r="L55" s="16" t="str">
        <f t="shared" si="9"/>
        <v>BUY</v>
      </c>
      <c r="M55" s="12" t="str">
        <f t="shared" si="10"/>
        <v/>
      </c>
      <c r="N55" s="13">
        <f t="shared" si="11"/>
        <v>1</v>
      </c>
      <c r="O55" s="13">
        <f t="shared" si="14"/>
        <v>1</v>
      </c>
      <c r="P55">
        <f t="shared" si="0"/>
        <v>61415.07</v>
      </c>
      <c r="Q55">
        <f t="shared" si="13"/>
        <v>59354.52</v>
      </c>
      <c r="R55">
        <f t="shared" si="7"/>
        <v>-2060.5500000000029</v>
      </c>
      <c r="S55" s="15">
        <f t="shared" si="8"/>
        <v>-3.3551211453475553E-2</v>
      </c>
    </row>
    <row r="56" spans="1:19" x14ac:dyDescent="0.25">
      <c r="A56" s="3">
        <v>45507</v>
      </c>
      <c r="B56" s="4">
        <v>61414.81</v>
      </c>
      <c r="C56" s="4">
        <v>62148.37</v>
      </c>
      <c r="D56" s="4">
        <v>59836.53</v>
      </c>
      <c r="E56" s="4">
        <v>60680.09</v>
      </c>
      <c r="F56" s="5">
        <v>31753030589</v>
      </c>
      <c r="G56" s="1">
        <f t="shared" si="2"/>
        <v>65691.244000000006</v>
      </c>
      <c r="H56" s="1">
        <f t="shared" si="3"/>
        <v>2073.3774535522825</v>
      </c>
      <c r="I56" s="1">
        <f t="shared" si="4"/>
        <v>69837.998907104571</v>
      </c>
      <c r="J56" s="1">
        <f t="shared" si="5"/>
        <v>61544.489092895441</v>
      </c>
      <c r="K56" s="2">
        <f t="shared" si="6"/>
        <v>3.156246292964527E-2</v>
      </c>
      <c r="L56" s="16" t="str">
        <f t="shared" si="9"/>
        <v/>
      </c>
      <c r="M56" s="12" t="str">
        <f t="shared" si="10"/>
        <v/>
      </c>
      <c r="N56" s="13">
        <f t="shared" si="11"/>
        <v>1</v>
      </c>
      <c r="O56" s="13">
        <f t="shared" si="14"/>
        <v>2</v>
      </c>
      <c r="P56" t="str">
        <f t="shared" si="0"/>
        <v/>
      </c>
      <c r="Q56" t="str">
        <f t="shared" si="13"/>
        <v/>
      </c>
      <c r="R56" t="str">
        <f t="shared" si="7"/>
        <v/>
      </c>
      <c r="S56" s="15" t="str">
        <f t="shared" si="8"/>
        <v/>
      </c>
    </row>
    <row r="57" spans="1:19" x14ac:dyDescent="0.25">
      <c r="A57" s="3">
        <v>45508</v>
      </c>
      <c r="B57" s="4">
        <v>60676.09</v>
      </c>
      <c r="C57" s="4">
        <v>61062.99</v>
      </c>
      <c r="D57" s="4">
        <v>57210.8</v>
      </c>
      <c r="E57" s="4">
        <v>58116.98</v>
      </c>
      <c r="F57" s="5">
        <v>31758917219</v>
      </c>
      <c r="G57" s="1">
        <f t="shared" si="2"/>
        <v>65353.585500000001</v>
      </c>
      <c r="H57" s="1">
        <f t="shared" si="3"/>
        <v>2676.3486690235159</v>
      </c>
      <c r="I57" s="1">
        <f t="shared" si="4"/>
        <v>70706.282838047031</v>
      </c>
      <c r="J57" s="1">
        <f t="shared" si="5"/>
        <v>60000.888161952971</v>
      </c>
      <c r="K57" s="2">
        <f t="shared" si="6"/>
        <v>4.0951826109426173E-2</v>
      </c>
      <c r="L57" s="16" t="str">
        <f t="shared" si="9"/>
        <v/>
      </c>
      <c r="M57" s="12" t="str">
        <f t="shared" si="10"/>
        <v/>
      </c>
      <c r="N57" s="13">
        <f t="shared" si="11"/>
        <v>1</v>
      </c>
      <c r="O57" s="13">
        <f t="shared" si="14"/>
        <v>3</v>
      </c>
      <c r="P57" t="str">
        <f t="shared" si="0"/>
        <v/>
      </c>
      <c r="Q57" t="str">
        <f t="shared" si="13"/>
        <v/>
      </c>
      <c r="R57" t="str">
        <f t="shared" si="7"/>
        <v/>
      </c>
      <c r="S57" s="15" t="str">
        <f t="shared" si="8"/>
        <v/>
      </c>
    </row>
    <row r="58" spans="1:19" x14ac:dyDescent="0.25">
      <c r="A58" s="3">
        <v>45509</v>
      </c>
      <c r="B58" s="4">
        <v>58110.3</v>
      </c>
      <c r="C58" s="4">
        <v>58268.83</v>
      </c>
      <c r="D58" s="4">
        <v>49121.24</v>
      </c>
      <c r="E58" s="4">
        <v>53991.46</v>
      </c>
      <c r="F58" s="5">
        <v>108991085584</v>
      </c>
      <c r="G58" s="1">
        <f t="shared" si="2"/>
        <v>64798.300999999999</v>
      </c>
      <c r="H58" s="1">
        <f t="shared" si="3"/>
        <v>3691.8068672668874</v>
      </c>
      <c r="I58" s="1">
        <f t="shared" si="4"/>
        <v>72181.91473453377</v>
      </c>
      <c r="J58" s="1">
        <f t="shared" si="5"/>
        <v>57414.687265466222</v>
      </c>
      <c r="K58" s="2">
        <f t="shared" si="6"/>
        <v>5.6973822002939357E-2</v>
      </c>
      <c r="L58" s="16" t="str">
        <f t="shared" si="9"/>
        <v/>
      </c>
      <c r="M58" s="12" t="str">
        <f t="shared" si="10"/>
        <v/>
      </c>
      <c r="N58" s="13">
        <f t="shared" si="11"/>
        <v>1</v>
      </c>
      <c r="O58" s="13">
        <f t="shared" si="14"/>
        <v>4</v>
      </c>
      <c r="P58" t="str">
        <f t="shared" si="0"/>
        <v/>
      </c>
      <c r="Q58" t="str">
        <f t="shared" si="13"/>
        <v/>
      </c>
      <c r="R58" t="str">
        <f t="shared" si="7"/>
        <v/>
      </c>
      <c r="S58" s="15" t="str">
        <f t="shared" si="8"/>
        <v/>
      </c>
    </row>
    <row r="59" spans="1:19" x14ac:dyDescent="0.25">
      <c r="A59" s="3">
        <v>45510</v>
      </c>
      <c r="B59" s="4">
        <v>53991.35</v>
      </c>
      <c r="C59" s="4">
        <v>57059.92</v>
      </c>
      <c r="D59" s="4">
        <v>53973.27</v>
      </c>
      <c r="E59" s="4">
        <v>56034.32</v>
      </c>
      <c r="F59" s="5">
        <v>49300484106</v>
      </c>
      <c r="G59" s="1">
        <f t="shared" si="2"/>
        <v>64394.077499999999</v>
      </c>
      <c r="H59" s="1">
        <f t="shared" si="3"/>
        <v>4180.3866351594488</v>
      </c>
      <c r="I59" s="1">
        <f t="shared" si="4"/>
        <v>72754.850770318895</v>
      </c>
      <c r="J59" s="1">
        <f t="shared" si="5"/>
        <v>56033.304229681104</v>
      </c>
      <c r="K59" s="2">
        <f t="shared" si="6"/>
        <v>6.4918806161318926E-2</v>
      </c>
      <c r="L59" s="16" t="str">
        <f t="shared" si="9"/>
        <v/>
      </c>
      <c r="M59" s="12" t="str">
        <f t="shared" si="10"/>
        <v/>
      </c>
      <c r="N59" s="13">
        <f t="shared" si="11"/>
        <v>1</v>
      </c>
      <c r="O59" s="13">
        <f t="shared" si="14"/>
        <v>5</v>
      </c>
      <c r="P59" t="str">
        <f t="shared" si="0"/>
        <v/>
      </c>
      <c r="Q59" t="str">
        <f t="shared" si="13"/>
        <v/>
      </c>
      <c r="R59" t="str">
        <f t="shared" si="7"/>
        <v/>
      </c>
      <c r="S59" s="15" t="str">
        <f t="shared" si="8"/>
        <v/>
      </c>
    </row>
    <row r="60" spans="1:19" x14ac:dyDescent="0.25">
      <c r="A60" s="3">
        <v>45511</v>
      </c>
      <c r="B60" s="4">
        <v>56040.63</v>
      </c>
      <c r="C60" s="4">
        <v>57726.879999999997</v>
      </c>
      <c r="D60" s="4">
        <v>54620.51</v>
      </c>
      <c r="E60" s="4">
        <v>55027.46</v>
      </c>
      <c r="F60" s="5">
        <v>41637562185</v>
      </c>
      <c r="G60" s="1">
        <f t="shared" si="2"/>
        <v>63946.746999999996</v>
      </c>
      <c r="H60" s="1">
        <f t="shared" si="3"/>
        <v>4676.8862872620712</v>
      </c>
      <c r="I60" s="1">
        <f t="shared" si="4"/>
        <v>73300.519574524136</v>
      </c>
      <c r="J60" s="1">
        <f t="shared" si="5"/>
        <v>54592.974425475855</v>
      </c>
      <c r="K60" s="2">
        <f t="shared" si="6"/>
        <v>7.3137204106130241E-2</v>
      </c>
      <c r="L60" s="16" t="str">
        <f t="shared" si="9"/>
        <v/>
      </c>
      <c r="M60" s="12" t="str">
        <f t="shared" si="10"/>
        <v/>
      </c>
      <c r="N60" s="13">
        <f t="shared" si="11"/>
        <v>1</v>
      </c>
      <c r="O60" s="13">
        <f t="shared" si="14"/>
        <v>6</v>
      </c>
      <c r="P60" t="str">
        <f t="shared" si="0"/>
        <v/>
      </c>
      <c r="Q60" t="str">
        <f t="shared" si="13"/>
        <v/>
      </c>
      <c r="R60" t="str">
        <f t="shared" si="7"/>
        <v/>
      </c>
      <c r="S60" s="15" t="str">
        <f t="shared" si="8"/>
        <v/>
      </c>
    </row>
    <row r="61" spans="1:19" x14ac:dyDescent="0.25">
      <c r="A61" s="3">
        <v>45512</v>
      </c>
      <c r="B61" s="4">
        <v>55030.03</v>
      </c>
      <c r="C61" s="4">
        <v>62673.77</v>
      </c>
      <c r="D61" s="4">
        <v>54766.73</v>
      </c>
      <c r="E61" s="4">
        <v>61710.14</v>
      </c>
      <c r="F61" s="5">
        <v>45298472567</v>
      </c>
      <c r="G61" s="1">
        <f t="shared" si="2"/>
        <v>63696.745999999999</v>
      </c>
      <c r="H61" s="1">
        <f t="shared" si="3"/>
        <v>4654.9803040992101</v>
      </c>
      <c r="I61" s="1">
        <f t="shared" si="4"/>
        <v>73006.706608198423</v>
      </c>
      <c r="J61" s="1">
        <f t="shared" si="5"/>
        <v>54386.785391801575</v>
      </c>
      <c r="K61" s="2">
        <f t="shared" si="6"/>
        <v>7.308034705727684E-2</v>
      </c>
      <c r="L61" s="16" t="str">
        <f t="shared" si="9"/>
        <v/>
      </c>
      <c r="M61" s="12" t="str">
        <f t="shared" si="10"/>
        <v/>
      </c>
      <c r="N61" s="13">
        <f t="shared" si="11"/>
        <v>1</v>
      </c>
      <c r="O61" s="13">
        <f t="shared" si="14"/>
        <v>7</v>
      </c>
      <c r="P61" t="str">
        <f t="shared" si="0"/>
        <v/>
      </c>
      <c r="Q61" t="str">
        <f t="shared" si="13"/>
        <v/>
      </c>
      <c r="R61" t="str">
        <f t="shared" si="7"/>
        <v/>
      </c>
      <c r="S61" s="15" t="str">
        <f t="shared" si="8"/>
        <v/>
      </c>
    </row>
    <row r="62" spans="1:19" x14ac:dyDescent="0.25">
      <c r="A62" s="3">
        <v>45513</v>
      </c>
      <c r="B62" s="4">
        <v>61728.21</v>
      </c>
      <c r="C62" s="4">
        <v>61751.86</v>
      </c>
      <c r="D62" s="4">
        <v>59587.86</v>
      </c>
      <c r="E62" s="4">
        <v>60880.11</v>
      </c>
      <c r="F62" s="5">
        <v>33425553115</v>
      </c>
      <c r="G62" s="1">
        <f t="shared" si="2"/>
        <v>63382.568999999996</v>
      </c>
      <c r="H62" s="1">
        <f t="shared" si="3"/>
        <v>4620.5938457722532</v>
      </c>
      <c r="I62" s="1">
        <f t="shared" si="4"/>
        <v>72623.756691544506</v>
      </c>
      <c r="J62" s="1">
        <f t="shared" si="5"/>
        <v>54141.381308455486</v>
      </c>
      <c r="K62" s="2">
        <f t="shared" si="6"/>
        <v>7.2900072033562621E-2</v>
      </c>
      <c r="L62" s="16" t="str">
        <f t="shared" si="9"/>
        <v/>
      </c>
      <c r="M62" s="12" t="str">
        <f t="shared" si="10"/>
        <v/>
      </c>
      <c r="N62" s="13">
        <f t="shared" si="11"/>
        <v>1</v>
      </c>
      <c r="O62" s="13">
        <f t="shared" si="14"/>
        <v>8</v>
      </c>
      <c r="P62" t="str">
        <f t="shared" si="0"/>
        <v/>
      </c>
      <c r="Q62" t="str">
        <f t="shared" si="13"/>
        <v/>
      </c>
      <c r="R62" t="str">
        <f t="shared" si="7"/>
        <v/>
      </c>
      <c r="S62" s="15" t="str">
        <f t="shared" si="8"/>
        <v/>
      </c>
    </row>
    <row r="63" spans="1:19" x14ac:dyDescent="0.25">
      <c r="A63" s="3">
        <v>45514</v>
      </c>
      <c r="B63" s="4">
        <v>60881.23</v>
      </c>
      <c r="C63" s="4">
        <v>61464.51</v>
      </c>
      <c r="D63" s="4">
        <v>60287.57</v>
      </c>
      <c r="E63" s="4">
        <v>60945.81</v>
      </c>
      <c r="F63" s="5">
        <v>15745822278</v>
      </c>
      <c r="G63" s="1">
        <f t="shared" si="2"/>
        <v>63022.133499999996</v>
      </c>
      <c r="H63" s="1">
        <f t="shared" si="3"/>
        <v>4508.5641625493081</v>
      </c>
      <c r="I63" s="1">
        <f t="shared" si="4"/>
        <v>72039.261825098612</v>
      </c>
      <c r="J63" s="1">
        <f t="shared" si="5"/>
        <v>54005.00517490138</v>
      </c>
      <c r="K63" s="2">
        <f t="shared" si="6"/>
        <v>7.1539376916671796E-2</v>
      </c>
      <c r="L63" s="16" t="str">
        <f t="shared" si="9"/>
        <v/>
      </c>
      <c r="M63" s="12" t="str">
        <f t="shared" si="10"/>
        <v/>
      </c>
      <c r="N63" s="13">
        <f t="shared" si="11"/>
        <v>1</v>
      </c>
      <c r="O63" s="13">
        <f t="shared" si="14"/>
        <v>9</v>
      </c>
      <c r="P63" t="str">
        <f t="shared" si="0"/>
        <v/>
      </c>
      <c r="Q63" t="str">
        <f t="shared" si="13"/>
        <v/>
      </c>
      <c r="R63" t="str">
        <f t="shared" si="7"/>
        <v/>
      </c>
      <c r="S63" s="15" t="str">
        <f t="shared" si="8"/>
        <v/>
      </c>
    </row>
    <row r="64" spans="1:19" x14ac:dyDescent="0.25">
      <c r="A64" s="3">
        <v>45515</v>
      </c>
      <c r="B64" s="4">
        <v>60944.89</v>
      </c>
      <c r="C64" s="4">
        <v>61778.66</v>
      </c>
      <c r="D64" s="4">
        <v>58348.82</v>
      </c>
      <c r="E64" s="4">
        <v>58719.48</v>
      </c>
      <c r="F64" s="5">
        <v>22759754812</v>
      </c>
      <c r="G64" s="1">
        <f t="shared" si="2"/>
        <v>62578.844999999994</v>
      </c>
      <c r="H64" s="1">
        <f t="shared" si="3"/>
        <v>4471.9980605194214</v>
      </c>
      <c r="I64" s="1">
        <f t="shared" si="4"/>
        <v>71522.841121038829</v>
      </c>
      <c r="J64" s="1">
        <f t="shared" si="5"/>
        <v>53634.848878961151</v>
      </c>
      <c r="K64" s="2">
        <f t="shared" si="6"/>
        <v>7.1461818455093279E-2</v>
      </c>
      <c r="L64" s="16" t="str">
        <f t="shared" si="9"/>
        <v/>
      </c>
      <c r="M64" s="12" t="str">
        <f t="shared" si="10"/>
        <v/>
      </c>
      <c r="N64" s="13">
        <f t="shared" si="11"/>
        <v>1</v>
      </c>
      <c r="O64" s="13">
        <f t="shared" si="14"/>
        <v>10</v>
      </c>
      <c r="P64" t="str">
        <f t="shared" si="0"/>
        <v/>
      </c>
      <c r="Q64" t="str">
        <f t="shared" si="13"/>
        <v/>
      </c>
      <c r="R64" t="str">
        <f t="shared" si="7"/>
        <v/>
      </c>
      <c r="S64" s="15" t="str">
        <f t="shared" si="8"/>
        <v/>
      </c>
    </row>
    <row r="65" spans="1:19" x14ac:dyDescent="0.25">
      <c r="A65" s="3">
        <v>45516</v>
      </c>
      <c r="B65" s="4">
        <v>58719.39</v>
      </c>
      <c r="C65" s="4">
        <v>60680.33</v>
      </c>
      <c r="D65" s="4">
        <v>57688.9</v>
      </c>
      <c r="E65" s="4">
        <v>59354.52</v>
      </c>
      <c r="F65" s="5">
        <v>37078637820</v>
      </c>
      <c r="G65" s="1">
        <f t="shared" si="2"/>
        <v>62250.1875</v>
      </c>
      <c r="H65" s="1">
        <f t="shared" si="3"/>
        <v>4454.4353661406958</v>
      </c>
      <c r="I65" s="1">
        <f t="shared" si="4"/>
        <v>71159.058232281386</v>
      </c>
      <c r="J65" s="1">
        <f t="shared" si="5"/>
        <v>53341.316767718607</v>
      </c>
      <c r="K65" s="2">
        <f t="shared" si="6"/>
        <v>7.1556979103728741E-2</v>
      </c>
      <c r="L65" s="16" t="str">
        <f t="shared" si="9"/>
        <v/>
      </c>
      <c r="M65" s="12" t="str">
        <f t="shared" si="10"/>
        <v>SELL</v>
      </c>
      <c r="N65" s="13">
        <f t="shared" si="11"/>
        <v>0</v>
      </c>
      <c r="O65" s="13">
        <f t="shared" si="14"/>
        <v>11</v>
      </c>
      <c r="P65" t="str">
        <f t="shared" si="0"/>
        <v/>
      </c>
      <c r="Q65" t="str">
        <f t="shared" si="13"/>
        <v/>
      </c>
      <c r="R65" t="str">
        <f t="shared" si="7"/>
        <v/>
      </c>
      <c r="S65" s="15" t="str">
        <f t="shared" si="8"/>
        <v/>
      </c>
    </row>
    <row r="66" spans="1:19" x14ac:dyDescent="0.25">
      <c r="A66" s="3">
        <v>45517</v>
      </c>
      <c r="B66" s="4">
        <v>59356.21</v>
      </c>
      <c r="C66" s="4">
        <v>61572.4</v>
      </c>
      <c r="D66" s="4">
        <v>58506.25</v>
      </c>
      <c r="E66" s="4">
        <v>60609.57</v>
      </c>
      <c r="F66" s="5">
        <v>30327698167</v>
      </c>
      <c r="G66" s="1">
        <f t="shared" si="2"/>
        <v>62012.059499999996</v>
      </c>
      <c r="H66" s="1">
        <f t="shared" si="3"/>
        <v>4405.7910223017243</v>
      </c>
      <c r="I66" s="1">
        <f t="shared" si="4"/>
        <v>70823.641544603452</v>
      </c>
      <c r="J66" s="1">
        <f t="shared" si="5"/>
        <v>53200.477455396547</v>
      </c>
      <c r="K66" s="2">
        <f t="shared" si="6"/>
        <v>7.1047326243078968E-2</v>
      </c>
      <c r="L66" s="16" t="str">
        <f t="shared" si="9"/>
        <v/>
      </c>
      <c r="M66" s="12" t="str">
        <f t="shared" si="10"/>
        <v/>
      </c>
      <c r="N66" s="13">
        <f t="shared" si="11"/>
        <v>0</v>
      </c>
      <c r="O66" s="13">
        <f t="shared" si="14"/>
        <v>0</v>
      </c>
      <c r="P66" t="str">
        <f t="shared" si="0"/>
        <v/>
      </c>
      <c r="Q66" t="str">
        <f t="shared" si="13"/>
        <v/>
      </c>
      <c r="R66" t="str">
        <f t="shared" si="7"/>
        <v/>
      </c>
      <c r="S66" s="15" t="str">
        <f t="shared" si="8"/>
        <v/>
      </c>
    </row>
    <row r="67" spans="1:19" x14ac:dyDescent="0.25">
      <c r="A67" s="3">
        <v>45518</v>
      </c>
      <c r="B67" s="4">
        <v>60611.05</v>
      </c>
      <c r="C67" s="4">
        <v>61687.76</v>
      </c>
      <c r="D67" s="4">
        <v>58472.88</v>
      </c>
      <c r="E67" s="4">
        <v>58737.27</v>
      </c>
      <c r="F67" s="5">
        <v>29961696180</v>
      </c>
      <c r="G67" s="1">
        <f t="shared" si="2"/>
        <v>61660.061499999996</v>
      </c>
      <c r="H67" s="1">
        <f t="shared" si="3"/>
        <v>4370.2257056421613</v>
      </c>
      <c r="I67" s="1">
        <f t="shared" si="4"/>
        <v>70400.512911284313</v>
      </c>
      <c r="J67" s="1">
        <f t="shared" si="5"/>
        <v>52919.610088715672</v>
      </c>
      <c r="K67" s="2">
        <f t="shared" si="6"/>
        <v>7.0876116554670673E-2</v>
      </c>
      <c r="L67" s="16" t="str">
        <f t="shared" si="9"/>
        <v/>
      </c>
      <c r="M67" s="12" t="str">
        <f t="shared" si="10"/>
        <v/>
      </c>
      <c r="N67" s="13">
        <f t="shared" si="11"/>
        <v>0</v>
      </c>
      <c r="O67" s="13">
        <f t="shared" si="14"/>
        <v>0</v>
      </c>
      <c r="P67" t="str">
        <f t="shared" si="0"/>
        <v/>
      </c>
      <c r="Q67" t="str">
        <f t="shared" si="13"/>
        <v/>
      </c>
      <c r="R67" t="str">
        <f t="shared" si="7"/>
        <v/>
      </c>
      <c r="S67" s="15" t="str">
        <f t="shared" si="8"/>
        <v/>
      </c>
    </row>
    <row r="68" spans="1:19" x14ac:dyDescent="0.25">
      <c r="A68" s="3">
        <v>45519</v>
      </c>
      <c r="B68" s="4">
        <v>58733.26</v>
      </c>
      <c r="C68" s="4">
        <v>59838.65</v>
      </c>
      <c r="D68" s="4">
        <v>56161.59</v>
      </c>
      <c r="E68" s="4">
        <v>57560.1</v>
      </c>
      <c r="F68" s="5">
        <v>35682112440</v>
      </c>
      <c r="G68" s="1">
        <f t="shared" si="2"/>
        <v>61142.463499999998</v>
      </c>
      <c r="H68" s="1">
        <f t="shared" si="3"/>
        <v>4200.5176805788506</v>
      </c>
      <c r="I68" s="1">
        <f t="shared" si="4"/>
        <v>69543.498861157699</v>
      </c>
      <c r="J68" s="1">
        <f t="shared" si="5"/>
        <v>52741.428138842297</v>
      </c>
      <c r="K68" s="2">
        <f t="shared" si="6"/>
        <v>6.8700497823069404E-2</v>
      </c>
      <c r="L68" s="16" t="str">
        <f t="shared" si="9"/>
        <v/>
      </c>
      <c r="M68" s="12" t="str">
        <f t="shared" si="10"/>
        <v/>
      </c>
      <c r="N68" s="13">
        <f t="shared" si="11"/>
        <v>0</v>
      </c>
      <c r="O68" s="13">
        <f t="shared" si="14"/>
        <v>0</v>
      </c>
      <c r="P68" t="str">
        <f t="shared" si="0"/>
        <v/>
      </c>
      <c r="Q68" t="str">
        <f t="shared" si="13"/>
        <v/>
      </c>
      <c r="R68" t="str">
        <f t="shared" si="7"/>
        <v/>
      </c>
      <c r="S68" s="15" t="str">
        <f t="shared" si="8"/>
        <v/>
      </c>
    </row>
    <row r="69" spans="1:19" x14ac:dyDescent="0.25">
      <c r="A69" s="3">
        <v>45520</v>
      </c>
      <c r="B69" s="4">
        <v>57560.27</v>
      </c>
      <c r="C69" s="4">
        <v>59847.360000000001</v>
      </c>
      <c r="D69" s="4">
        <v>57110.02</v>
      </c>
      <c r="E69" s="4">
        <v>58894.11</v>
      </c>
      <c r="F69" s="5">
        <v>29350938673</v>
      </c>
      <c r="G69" s="1">
        <f t="shared" si="2"/>
        <v>60696.501999999993</v>
      </c>
      <c r="H69" s="1">
        <f t="shared" si="3"/>
        <v>3919.0458956050702</v>
      </c>
      <c r="I69" s="1">
        <f t="shared" si="4"/>
        <v>68534.593791210136</v>
      </c>
      <c r="J69" s="1">
        <f t="shared" si="5"/>
        <v>52858.41020878985</v>
      </c>
      <c r="K69" s="2">
        <f t="shared" si="6"/>
        <v>6.4567903692457768E-2</v>
      </c>
      <c r="L69" s="16" t="str">
        <f t="shared" si="9"/>
        <v/>
      </c>
      <c r="M69" s="12" t="str">
        <f t="shared" si="10"/>
        <v/>
      </c>
      <c r="N69" s="13">
        <f t="shared" si="11"/>
        <v>0</v>
      </c>
      <c r="O69" s="13">
        <f t="shared" si="14"/>
        <v>0</v>
      </c>
      <c r="P69" t="str">
        <f t="shared" si="0"/>
        <v/>
      </c>
      <c r="Q69" t="str">
        <f t="shared" si="13"/>
        <v/>
      </c>
      <c r="R69" t="str">
        <f t="shared" si="7"/>
        <v/>
      </c>
      <c r="S69" s="15" t="str">
        <f t="shared" si="8"/>
        <v/>
      </c>
    </row>
    <row r="70" spans="1:19" x14ac:dyDescent="0.25">
      <c r="A70" s="3">
        <v>45521</v>
      </c>
      <c r="B70" s="4">
        <v>58893.53</v>
      </c>
      <c r="C70" s="4">
        <v>59694.67</v>
      </c>
      <c r="D70" s="4">
        <v>58814.83</v>
      </c>
      <c r="E70" s="4">
        <v>59478.97</v>
      </c>
      <c r="F70" s="5">
        <v>13589684021</v>
      </c>
      <c r="G70" s="1">
        <f t="shared" si="2"/>
        <v>60257.656999999992</v>
      </c>
      <c r="H70" s="1">
        <f t="shared" si="3"/>
        <v>3496.6610753118553</v>
      </c>
      <c r="I70" s="1">
        <f t="shared" si="4"/>
        <v>67250.979150623709</v>
      </c>
      <c r="J70" s="1">
        <f t="shared" si="5"/>
        <v>53264.334849376282</v>
      </c>
      <c r="K70" s="2">
        <f t="shared" si="6"/>
        <v>5.8028493794769612E-2</v>
      </c>
      <c r="L70" s="16" t="str">
        <f t="shared" si="9"/>
        <v/>
      </c>
      <c r="M70" s="12" t="str">
        <f t="shared" si="10"/>
        <v/>
      </c>
      <c r="N70" s="13">
        <f t="shared" si="11"/>
        <v>0</v>
      </c>
      <c r="O70" s="13">
        <f t="shared" si="14"/>
        <v>0</v>
      </c>
      <c r="P70" t="str">
        <f t="shared" si="0"/>
        <v/>
      </c>
      <c r="Q70" t="str">
        <f t="shared" si="13"/>
        <v/>
      </c>
      <c r="R70" t="str">
        <f t="shared" si="7"/>
        <v/>
      </c>
      <c r="S70" s="15" t="str">
        <f t="shared" si="8"/>
        <v/>
      </c>
    </row>
    <row r="71" spans="1:19" x14ac:dyDescent="0.25">
      <c r="A71" s="3">
        <v>45522</v>
      </c>
      <c r="B71" s="4">
        <v>59468.13</v>
      </c>
      <c r="C71" s="4">
        <v>60262.720000000001</v>
      </c>
      <c r="D71" s="4">
        <v>58445.4</v>
      </c>
      <c r="E71" s="4">
        <v>58483.96</v>
      </c>
      <c r="F71" s="5">
        <v>17740625837</v>
      </c>
      <c r="G71" s="1">
        <f t="shared" si="2"/>
        <v>59840.859499999999</v>
      </c>
      <c r="H71" s="1">
        <f t="shared" si="3"/>
        <v>3153.2319954719733</v>
      </c>
      <c r="I71" s="1">
        <f t="shared" si="4"/>
        <v>66147.323490943949</v>
      </c>
      <c r="J71" s="1">
        <f t="shared" si="5"/>
        <v>53534.395509056048</v>
      </c>
      <c r="K71" s="2">
        <f t="shared" si="6"/>
        <v>5.269362809656792E-2</v>
      </c>
      <c r="L71" s="16" t="str">
        <f t="shared" si="9"/>
        <v/>
      </c>
      <c r="M71" s="12" t="str">
        <f t="shared" si="10"/>
        <v/>
      </c>
      <c r="N71" s="13">
        <f t="shared" si="11"/>
        <v>0</v>
      </c>
      <c r="O71" s="13">
        <f t="shared" si="14"/>
        <v>0</v>
      </c>
      <c r="P71" t="str">
        <f t="shared" si="0"/>
        <v/>
      </c>
      <c r="Q71" t="str">
        <f t="shared" si="13"/>
        <v/>
      </c>
      <c r="R71" t="str">
        <f t="shared" si="7"/>
        <v/>
      </c>
      <c r="S71" s="15" t="str">
        <f t="shared" si="8"/>
        <v/>
      </c>
    </row>
    <row r="72" spans="1:19" x14ac:dyDescent="0.25">
      <c r="A72" s="3">
        <v>45523</v>
      </c>
      <c r="B72" s="4">
        <v>58480.71</v>
      </c>
      <c r="C72" s="4">
        <v>59612.66</v>
      </c>
      <c r="D72" s="4">
        <v>57864.71</v>
      </c>
      <c r="E72" s="4">
        <v>59493.45</v>
      </c>
      <c r="F72" s="5">
        <v>25911207712</v>
      </c>
      <c r="G72" s="1">
        <f t="shared" si="2"/>
        <v>59505.480999999992</v>
      </c>
      <c r="H72" s="1">
        <f t="shared" si="3"/>
        <v>2775.2102370600965</v>
      </c>
      <c r="I72" s="1">
        <f t="shared" si="4"/>
        <v>65055.901474120183</v>
      </c>
      <c r="J72" s="1">
        <f t="shared" si="5"/>
        <v>53955.060525879802</v>
      </c>
      <c r="K72" s="2">
        <f t="shared" si="6"/>
        <v>4.6637892685214941E-2</v>
      </c>
      <c r="L72" s="16" t="str">
        <f t="shared" si="9"/>
        <v/>
      </c>
      <c r="M72" s="12" t="str">
        <f t="shared" si="10"/>
        <v/>
      </c>
      <c r="N72" s="13">
        <f t="shared" si="11"/>
        <v>0</v>
      </c>
      <c r="O72" s="13">
        <f t="shared" si="14"/>
        <v>0</v>
      </c>
      <c r="P72" t="str">
        <f t="shared" si="0"/>
        <v/>
      </c>
      <c r="Q72" t="str">
        <f t="shared" si="13"/>
        <v/>
      </c>
      <c r="R72" t="str">
        <f t="shared" si="7"/>
        <v/>
      </c>
      <c r="S72" s="15" t="str">
        <f t="shared" si="8"/>
        <v/>
      </c>
    </row>
    <row r="73" spans="1:19" x14ac:dyDescent="0.25">
      <c r="A73" s="3">
        <v>45524</v>
      </c>
      <c r="B73" s="4">
        <v>59493.45</v>
      </c>
      <c r="C73" s="4">
        <v>61396.33</v>
      </c>
      <c r="D73" s="4">
        <v>58610.879999999997</v>
      </c>
      <c r="E73" s="4">
        <v>59012.79</v>
      </c>
      <c r="F73" s="5">
        <v>31613400008</v>
      </c>
      <c r="G73" s="1">
        <f t="shared" si="2"/>
        <v>59225.15800000001</v>
      </c>
      <c r="H73" s="1">
        <f t="shared" si="3"/>
        <v>2501.1001441188992</v>
      </c>
      <c r="I73" s="1">
        <f t="shared" si="4"/>
        <v>64227.35828823781</v>
      </c>
      <c r="J73" s="1">
        <f t="shared" si="5"/>
        <v>54222.95771176221</v>
      </c>
      <c r="K73" s="2">
        <f t="shared" si="6"/>
        <v>4.2230366766077665E-2</v>
      </c>
      <c r="L73" s="16" t="str">
        <f t="shared" si="9"/>
        <v/>
      </c>
      <c r="M73" s="12" t="str">
        <f t="shared" si="10"/>
        <v/>
      </c>
      <c r="N73" s="13">
        <f t="shared" si="11"/>
        <v>0</v>
      </c>
      <c r="O73" s="13">
        <f t="shared" si="14"/>
        <v>0</v>
      </c>
      <c r="P73" t="str">
        <f t="shared" si="0"/>
        <v/>
      </c>
      <c r="Q73" t="str">
        <f t="shared" si="13"/>
        <v/>
      </c>
      <c r="R73" t="str">
        <f t="shared" si="7"/>
        <v/>
      </c>
      <c r="S73" s="15" t="str">
        <f t="shared" si="8"/>
        <v/>
      </c>
    </row>
    <row r="74" spans="1:19" x14ac:dyDescent="0.25">
      <c r="A74" s="3">
        <v>45525</v>
      </c>
      <c r="B74" s="4">
        <v>59014.99</v>
      </c>
      <c r="C74" s="4">
        <v>61834.35</v>
      </c>
      <c r="D74" s="4">
        <v>58823.45</v>
      </c>
      <c r="E74" s="4">
        <v>61175.19</v>
      </c>
      <c r="F74" s="5">
        <v>32731154072</v>
      </c>
      <c r="G74" s="1">
        <f t="shared" si="2"/>
        <v>59016.042499999996</v>
      </c>
      <c r="H74" s="1">
        <f t="shared" si="3"/>
        <v>2104.8435025782924</v>
      </c>
      <c r="I74" s="1">
        <f t="shared" si="4"/>
        <v>63225.729505156582</v>
      </c>
      <c r="J74" s="1">
        <f t="shared" si="5"/>
        <v>54806.35549484341</v>
      </c>
      <c r="K74" s="2">
        <f t="shared" si="6"/>
        <v>3.5665615880263277E-2</v>
      </c>
      <c r="L74" s="16" t="str">
        <f t="shared" si="9"/>
        <v/>
      </c>
      <c r="M74" s="12" t="str">
        <f t="shared" si="10"/>
        <v/>
      </c>
      <c r="N74" s="13">
        <f t="shared" si="11"/>
        <v>0</v>
      </c>
      <c r="O74" s="13">
        <f t="shared" si="14"/>
        <v>0</v>
      </c>
      <c r="P74" t="str">
        <f t="shared" si="0"/>
        <v/>
      </c>
      <c r="Q74" t="str">
        <f t="shared" si="13"/>
        <v/>
      </c>
      <c r="R74" t="str">
        <f t="shared" si="7"/>
        <v/>
      </c>
      <c r="S74" s="15" t="str">
        <f t="shared" si="8"/>
        <v/>
      </c>
    </row>
    <row r="75" spans="1:19" x14ac:dyDescent="0.25">
      <c r="A75" s="3">
        <v>45526</v>
      </c>
      <c r="B75" s="4">
        <v>61168.32</v>
      </c>
      <c r="C75" s="4">
        <v>61408.11</v>
      </c>
      <c r="D75" s="4">
        <v>59815.25</v>
      </c>
      <c r="E75" s="4">
        <v>60381.91</v>
      </c>
      <c r="F75" s="5">
        <v>27625734377</v>
      </c>
      <c r="G75" s="1">
        <f t="shared" si="2"/>
        <v>58964.384499999986</v>
      </c>
      <c r="H75" s="1">
        <f t="shared" si="3"/>
        <v>2054.9535446035479</v>
      </c>
      <c r="I75" s="1">
        <f t="shared" si="4"/>
        <v>63074.291589207081</v>
      </c>
      <c r="J75" s="1">
        <f t="shared" si="5"/>
        <v>54854.47741079289</v>
      </c>
      <c r="K75" s="2">
        <f t="shared" si="6"/>
        <v>3.4850758844155297E-2</v>
      </c>
      <c r="L75" s="16" t="str">
        <f t="shared" si="9"/>
        <v/>
      </c>
      <c r="M75" s="12" t="str">
        <f t="shared" si="10"/>
        <v/>
      </c>
      <c r="N75" s="13">
        <f t="shared" si="11"/>
        <v>0</v>
      </c>
      <c r="O75" s="13">
        <f t="shared" si="14"/>
        <v>0</v>
      </c>
      <c r="P75" t="str">
        <f t="shared" si="0"/>
        <v/>
      </c>
      <c r="Q75" t="str">
        <f t="shared" si="13"/>
        <v/>
      </c>
      <c r="R75" t="str">
        <f t="shared" si="7"/>
        <v/>
      </c>
      <c r="S75" s="15" t="str">
        <f t="shared" si="8"/>
        <v/>
      </c>
    </row>
    <row r="76" spans="1:19" x14ac:dyDescent="0.25">
      <c r="A76" s="3">
        <v>45527</v>
      </c>
      <c r="B76" s="4">
        <v>60380.95</v>
      </c>
      <c r="C76" s="4">
        <v>64947.06</v>
      </c>
      <c r="D76" s="4">
        <v>60372.05</v>
      </c>
      <c r="E76" s="4">
        <v>64094.36</v>
      </c>
      <c r="F76" s="5">
        <v>42530509233</v>
      </c>
      <c r="G76" s="1">
        <f t="shared" si="2"/>
        <v>59135.097999999984</v>
      </c>
      <c r="H76" s="1">
        <f t="shared" si="3"/>
        <v>2328.5865220786445</v>
      </c>
      <c r="I76" s="1">
        <f t="shared" si="4"/>
        <v>63792.271044157271</v>
      </c>
      <c r="J76" s="1">
        <f t="shared" si="5"/>
        <v>54477.924955842696</v>
      </c>
      <c r="K76" s="2">
        <f t="shared" si="6"/>
        <v>3.9377401929369345E-2</v>
      </c>
      <c r="L76" s="16" t="str">
        <f t="shared" si="9"/>
        <v/>
      </c>
      <c r="M76" s="12" t="str">
        <f t="shared" si="10"/>
        <v/>
      </c>
      <c r="N76" s="13">
        <f t="shared" si="11"/>
        <v>0</v>
      </c>
      <c r="O76" s="13">
        <f t="shared" si="14"/>
        <v>0</v>
      </c>
      <c r="P76" t="str">
        <f t="shared" si="0"/>
        <v/>
      </c>
      <c r="Q76" t="str">
        <f t="shared" si="13"/>
        <v/>
      </c>
      <c r="R76" t="str">
        <f t="shared" si="7"/>
        <v/>
      </c>
      <c r="S76" s="15" t="str">
        <f t="shared" si="8"/>
        <v/>
      </c>
    </row>
    <row r="77" spans="1:19" x14ac:dyDescent="0.25">
      <c r="A77" s="3">
        <v>45528</v>
      </c>
      <c r="B77" s="4">
        <v>64103.87</v>
      </c>
      <c r="C77" s="4">
        <v>64513.79</v>
      </c>
      <c r="D77" s="4">
        <v>63619.92</v>
      </c>
      <c r="E77" s="4">
        <v>64178.99</v>
      </c>
      <c r="F77" s="5">
        <v>21430585163</v>
      </c>
      <c r="G77" s="1">
        <f t="shared" si="2"/>
        <v>59438.198499999999</v>
      </c>
      <c r="H77" s="1">
        <f t="shared" si="3"/>
        <v>2571.0009581469176</v>
      </c>
      <c r="I77" s="1">
        <f t="shared" si="4"/>
        <v>64580.200416293832</v>
      </c>
      <c r="J77" s="1">
        <f t="shared" si="5"/>
        <v>54296.196583706165</v>
      </c>
      <c r="K77" s="2">
        <f t="shared" si="6"/>
        <v>4.3255028298795392E-2</v>
      </c>
      <c r="L77" s="16" t="str">
        <f t="shared" si="9"/>
        <v/>
      </c>
      <c r="M77" s="12" t="str">
        <f t="shared" si="10"/>
        <v/>
      </c>
      <c r="N77" s="13">
        <f t="shared" si="11"/>
        <v>0</v>
      </c>
      <c r="O77" s="13">
        <f t="shared" si="14"/>
        <v>0</v>
      </c>
      <c r="P77" t="str">
        <f t="shared" si="0"/>
        <v/>
      </c>
      <c r="Q77" t="str">
        <f t="shared" si="13"/>
        <v/>
      </c>
      <c r="R77" t="str">
        <f t="shared" si="7"/>
        <v/>
      </c>
      <c r="S77" s="15" t="str">
        <f t="shared" si="8"/>
        <v/>
      </c>
    </row>
    <row r="78" spans="1:19" x14ac:dyDescent="0.25">
      <c r="A78" s="3">
        <v>45529</v>
      </c>
      <c r="B78" s="4">
        <v>64176.37</v>
      </c>
      <c r="C78" s="4">
        <v>64996.42</v>
      </c>
      <c r="D78" s="4">
        <v>63833.52</v>
      </c>
      <c r="E78" s="4">
        <v>64333.54</v>
      </c>
      <c r="F78" s="5">
        <v>18827683555</v>
      </c>
      <c r="G78" s="1">
        <f t="shared" si="2"/>
        <v>59955.302499999991</v>
      </c>
      <c r="H78" s="1">
        <f t="shared" si="3"/>
        <v>2455.2880609965846</v>
      </c>
      <c r="I78" s="1">
        <f t="shared" si="4"/>
        <v>64865.878621993157</v>
      </c>
      <c r="J78" s="1">
        <f t="shared" si="5"/>
        <v>55044.726378006824</v>
      </c>
      <c r="K78" s="2">
        <f t="shared" si="6"/>
        <v>4.0951975198466974E-2</v>
      </c>
      <c r="L78" s="16" t="str">
        <f t="shared" si="9"/>
        <v/>
      </c>
      <c r="M78" s="12" t="str">
        <f t="shared" si="10"/>
        <v/>
      </c>
      <c r="N78" s="13">
        <f t="shared" si="11"/>
        <v>0</v>
      </c>
      <c r="O78" s="13">
        <f t="shared" si="14"/>
        <v>0</v>
      </c>
      <c r="P78" t="str">
        <f t="shared" si="0"/>
        <v/>
      </c>
      <c r="Q78" t="str">
        <f t="shared" si="13"/>
        <v/>
      </c>
      <c r="R78" t="str">
        <f t="shared" si="7"/>
        <v/>
      </c>
      <c r="S78" s="15" t="str">
        <f t="shared" si="8"/>
        <v/>
      </c>
    </row>
    <row r="79" spans="1:19" x14ac:dyDescent="0.25">
      <c r="A79" s="3">
        <v>45530</v>
      </c>
      <c r="B79" s="4">
        <v>64342.23</v>
      </c>
      <c r="C79" s="4">
        <v>64489.71</v>
      </c>
      <c r="D79" s="4">
        <v>62849.56</v>
      </c>
      <c r="E79" s="4">
        <v>62880.66</v>
      </c>
      <c r="F79" s="5">
        <v>27682040631</v>
      </c>
      <c r="G79" s="1">
        <f t="shared" si="2"/>
        <v>60297.619499999993</v>
      </c>
      <c r="H79" s="1">
        <f t="shared" si="3"/>
        <v>2355.0655813272738</v>
      </c>
      <c r="I79" s="1">
        <f t="shared" si="4"/>
        <v>65007.750662654544</v>
      </c>
      <c r="J79" s="1">
        <f t="shared" si="5"/>
        <v>55587.488337345443</v>
      </c>
      <c r="K79" s="2">
        <f t="shared" si="6"/>
        <v>3.9057355843496844E-2</v>
      </c>
      <c r="L79" s="16" t="str">
        <f t="shared" si="9"/>
        <v/>
      </c>
      <c r="M79" s="12" t="str">
        <f t="shared" si="10"/>
        <v/>
      </c>
      <c r="N79" s="13">
        <f t="shared" si="11"/>
        <v>0</v>
      </c>
      <c r="O79" s="13">
        <f t="shared" si="14"/>
        <v>0</v>
      </c>
      <c r="P79" t="str">
        <f t="shared" si="0"/>
        <v/>
      </c>
      <c r="Q79" t="str">
        <f t="shared" si="13"/>
        <v/>
      </c>
      <c r="R79" t="str">
        <f t="shared" si="7"/>
        <v/>
      </c>
      <c r="S79" s="15" t="str">
        <f t="shared" si="8"/>
        <v/>
      </c>
    </row>
    <row r="80" spans="1:19" x14ac:dyDescent="0.25">
      <c r="A80" s="3">
        <v>45531</v>
      </c>
      <c r="B80" s="4">
        <v>62879.71</v>
      </c>
      <c r="C80" s="4">
        <v>63210.8</v>
      </c>
      <c r="D80" s="4">
        <v>58116.75</v>
      </c>
      <c r="E80" s="4">
        <v>59504.13</v>
      </c>
      <c r="F80" s="5">
        <v>39103882198</v>
      </c>
      <c r="G80" s="1">
        <f t="shared" si="2"/>
        <v>60521.452999999994</v>
      </c>
      <c r="H80" s="1">
        <f t="shared" si="3"/>
        <v>2016.1631052364899</v>
      </c>
      <c r="I80" s="1">
        <f t="shared" si="4"/>
        <v>64553.779210472974</v>
      </c>
      <c r="J80" s="1">
        <f t="shared" si="5"/>
        <v>56489.126789527014</v>
      </c>
      <c r="K80" s="2">
        <f t="shared" si="6"/>
        <v>3.3313197309332444E-2</v>
      </c>
      <c r="L80" s="16" t="str">
        <f t="shared" si="9"/>
        <v/>
      </c>
      <c r="M80" s="12" t="str">
        <f t="shared" si="10"/>
        <v/>
      </c>
      <c r="N80" s="13">
        <f t="shared" si="11"/>
        <v>0</v>
      </c>
      <c r="O80" s="13">
        <f t="shared" si="14"/>
        <v>0</v>
      </c>
      <c r="P80" t="str">
        <f t="shared" si="0"/>
        <v/>
      </c>
      <c r="Q80" t="str">
        <f t="shared" si="13"/>
        <v/>
      </c>
      <c r="R80" t="str">
        <f t="shared" si="7"/>
        <v/>
      </c>
      <c r="S80" s="15" t="str">
        <f t="shared" si="8"/>
        <v/>
      </c>
    </row>
    <row r="81" spans="1:19" x14ac:dyDescent="0.25">
      <c r="A81" s="3">
        <v>45532</v>
      </c>
      <c r="B81" s="4">
        <v>59507.93</v>
      </c>
      <c r="C81" s="4">
        <v>60236.45</v>
      </c>
      <c r="D81" s="4">
        <v>57890.68</v>
      </c>
      <c r="E81" s="4">
        <v>59027.63</v>
      </c>
      <c r="F81" s="5">
        <v>40289564698</v>
      </c>
      <c r="G81" s="1">
        <f t="shared" si="2"/>
        <v>60387.327499999978</v>
      </c>
      <c r="H81" s="1">
        <f t="shared" si="3"/>
        <v>2022.1418692457216</v>
      </c>
      <c r="I81" s="1">
        <f t="shared" si="4"/>
        <v>64431.611238491423</v>
      </c>
      <c r="J81" s="1">
        <f t="shared" si="5"/>
        <v>56343.043761508532</v>
      </c>
      <c r="K81" s="2">
        <f t="shared" si="6"/>
        <v>3.3486195746048247E-2</v>
      </c>
      <c r="L81" s="16" t="str">
        <f t="shared" si="9"/>
        <v/>
      </c>
      <c r="M81" s="12" t="str">
        <f t="shared" si="10"/>
        <v/>
      </c>
      <c r="N81" s="13">
        <f t="shared" si="11"/>
        <v>0</v>
      </c>
      <c r="O81" s="13">
        <f t="shared" si="14"/>
        <v>0</v>
      </c>
      <c r="P81" t="str">
        <f t="shared" si="0"/>
        <v/>
      </c>
      <c r="Q81" t="str">
        <f t="shared" si="13"/>
        <v/>
      </c>
      <c r="R81" t="str">
        <f t="shared" si="7"/>
        <v/>
      </c>
      <c r="S81" s="15" t="str">
        <f t="shared" si="8"/>
        <v/>
      </c>
    </row>
    <row r="82" spans="1:19" x14ac:dyDescent="0.25">
      <c r="A82" s="3">
        <v>45533</v>
      </c>
      <c r="B82" s="4">
        <v>59027.47</v>
      </c>
      <c r="C82" s="4">
        <v>61184.08</v>
      </c>
      <c r="D82" s="4">
        <v>58786.23</v>
      </c>
      <c r="E82" s="4">
        <v>59388.18</v>
      </c>
      <c r="F82" s="5">
        <v>32224990582</v>
      </c>
      <c r="G82" s="1">
        <f t="shared" si="2"/>
        <v>60312.730999999992</v>
      </c>
      <c r="H82" s="1">
        <f t="shared" si="3"/>
        <v>2030.5076552944774</v>
      </c>
      <c r="I82" s="1">
        <f t="shared" si="4"/>
        <v>64373.746310588947</v>
      </c>
      <c r="J82" s="1">
        <f t="shared" si="5"/>
        <v>56251.715689411038</v>
      </c>
      <c r="K82" s="2">
        <f t="shared" si="6"/>
        <v>3.3666319226938635E-2</v>
      </c>
      <c r="L82" s="16" t="str">
        <f t="shared" si="9"/>
        <v/>
      </c>
      <c r="M82" s="12" t="str">
        <f t="shared" si="10"/>
        <v/>
      </c>
      <c r="N82" s="13">
        <f t="shared" si="11"/>
        <v>0</v>
      </c>
      <c r="O82" s="13">
        <f t="shared" si="14"/>
        <v>0</v>
      </c>
      <c r="P82" t="str">
        <f t="shared" si="0"/>
        <v/>
      </c>
      <c r="Q82" t="str">
        <f t="shared" si="13"/>
        <v/>
      </c>
      <c r="R82" t="str">
        <f t="shared" si="7"/>
        <v/>
      </c>
      <c r="S82" s="15" t="str">
        <f t="shared" si="8"/>
        <v/>
      </c>
    </row>
    <row r="83" spans="1:19" x14ac:dyDescent="0.25">
      <c r="A83" s="3">
        <v>45534</v>
      </c>
      <c r="B83" s="4">
        <v>59388.6</v>
      </c>
      <c r="C83" s="4">
        <v>59896.89</v>
      </c>
      <c r="D83" s="4">
        <v>57768.53</v>
      </c>
      <c r="E83" s="4">
        <v>59119.48</v>
      </c>
      <c r="F83" s="5">
        <v>32292756405</v>
      </c>
      <c r="G83" s="1">
        <f t="shared" si="2"/>
        <v>60221.414499999999</v>
      </c>
      <c r="H83" s="1">
        <f t="shared" si="3"/>
        <v>2041.575118064417</v>
      </c>
      <c r="I83" s="1">
        <f t="shared" si="4"/>
        <v>64304.564736128836</v>
      </c>
      <c r="J83" s="1">
        <f t="shared" si="5"/>
        <v>56138.264263871162</v>
      </c>
      <c r="K83" s="2">
        <f t="shared" si="6"/>
        <v>3.39011485368617E-2</v>
      </c>
      <c r="L83" s="16" t="str">
        <f t="shared" si="9"/>
        <v/>
      </c>
      <c r="M83" s="12" t="str">
        <f t="shared" si="10"/>
        <v/>
      </c>
      <c r="N83" s="13">
        <f t="shared" si="11"/>
        <v>0</v>
      </c>
      <c r="O83" s="13">
        <f t="shared" si="14"/>
        <v>0</v>
      </c>
      <c r="P83" t="str">
        <f t="shared" si="0"/>
        <v/>
      </c>
      <c r="Q83" t="str">
        <f t="shared" si="13"/>
        <v/>
      </c>
      <c r="R83" t="str">
        <f t="shared" si="7"/>
        <v/>
      </c>
      <c r="S83" s="15" t="str">
        <f t="shared" si="8"/>
        <v/>
      </c>
    </row>
    <row r="84" spans="1:19" x14ac:dyDescent="0.25">
      <c r="A84" s="3">
        <v>45535</v>
      </c>
      <c r="B84" s="4">
        <v>59117.48</v>
      </c>
      <c r="C84" s="4">
        <v>59432.59</v>
      </c>
      <c r="D84" s="4">
        <v>58768.79</v>
      </c>
      <c r="E84" s="4">
        <v>58969.9</v>
      </c>
      <c r="F84" s="5">
        <v>12403470760</v>
      </c>
      <c r="G84" s="1">
        <f t="shared" si="2"/>
        <v>60233.935500000007</v>
      </c>
      <c r="H84" s="1">
        <f t="shared" si="3"/>
        <v>2032.6272354024334</v>
      </c>
      <c r="I84" s="1">
        <f t="shared" si="4"/>
        <v>64299.189970804873</v>
      </c>
      <c r="J84" s="1">
        <f t="shared" si="5"/>
        <v>56168.681029195141</v>
      </c>
      <c r="K84" s="2">
        <f t="shared" si="6"/>
        <v>3.3745549224530304E-2</v>
      </c>
      <c r="L84" s="16" t="str">
        <f t="shared" si="9"/>
        <v/>
      </c>
      <c r="M84" s="12" t="str">
        <f t="shared" si="10"/>
        <v/>
      </c>
      <c r="N84" s="13">
        <f t="shared" si="11"/>
        <v>0</v>
      </c>
      <c r="O84" s="13">
        <f t="shared" si="14"/>
        <v>0</v>
      </c>
      <c r="P84" t="str">
        <f t="shared" si="0"/>
        <v/>
      </c>
      <c r="Q84" t="str">
        <f t="shared" si="13"/>
        <v/>
      </c>
      <c r="R84" t="str">
        <f t="shared" si="7"/>
        <v/>
      </c>
      <c r="S84" s="15" t="str">
        <f t="shared" si="8"/>
        <v/>
      </c>
    </row>
    <row r="85" spans="1:19" x14ac:dyDescent="0.25">
      <c r="A85" s="3">
        <v>45536</v>
      </c>
      <c r="B85" s="4">
        <v>58969.8</v>
      </c>
      <c r="C85" s="4">
        <v>59062.07</v>
      </c>
      <c r="D85" s="4">
        <v>57217.82</v>
      </c>
      <c r="E85" s="4">
        <v>57325.49</v>
      </c>
      <c r="F85" s="5">
        <v>24592449997</v>
      </c>
      <c r="G85" s="1">
        <f t="shared" si="2"/>
        <v>60132.484000000011</v>
      </c>
      <c r="H85" s="1">
        <f t="shared" si="3"/>
        <v>2127.2632721494047</v>
      </c>
      <c r="I85" s="1">
        <f t="shared" si="4"/>
        <v>64387.010544298821</v>
      </c>
      <c r="J85" s="1">
        <f t="shared" si="5"/>
        <v>55877.957455701202</v>
      </c>
      <c r="K85" s="2">
        <f t="shared" si="6"/>
        <v>3.5376274696209194E-2</v>
      </c>
      <c r="L85" s="16" t="str">
        <f t="shared" si="9"/>
        <v/>
      </c>
      <c r="M85" s="12" t="str">
        <f t="shared" si="10"/>
        <v/>
      </c>
      <c r="N85" s="13">
        <f t="shared" si="11"/>
        <v>0</v>
      </c>
      <c r="O85" s="13">
        <f t="shared" si="14"/>
        <v>0</v>
      </c>
      <c r="P85" t="str">
        <f t="shared" ref="P85:P148" si="15">IF(L85="BUY", E85, "")</f>
        <v/>
      </c>
      <c r="Q85" t="str">
        <f t="shared" si="13"/>
        <v/>
      </c>
      <c r="R85" t="str">
        <f t="shared" si="7"/>
        <v/>
      </c>
      <c r="S85" s="15" t="str">
        <f t="shared" si="8"/>
        <v/>
      </c>
    </row>
    <row r="86" spans="1:19" x14ac:dyDescent="0.25">
      <c r="A86" s="3">
        <v>45537</v>
      </c>
      <c r="B86" s="4">
        <v>57326.97</v>
      </c>
      <c r="C86" s="4">
        <v>59403.07</v>
      </c>
      <c r="D86" s="4">
        <v>57136.03</v>
      </c>
      <c r="E86" s="4">
        <v>59112.480000000003</v>
      </c>
      <c r="F86" s="5">
        <v>27036454524</v>
      </c>
      <c r="G86" s="1">
        <f t="shared" ref="G86:G149" si="16">AVERAGE(E67:E86)</f>
        <v>60057.629500000003</v>
      </c>
      <c r="H86" s="1">
        <f t="shared" ref="H86:H149" si="17">_xlfn.STDEV.S(E67:E86)</f>
        <v>2135.9142592797293</v>
      </c>
      <c r="I86" s="1">
        <f t="shared" ref="I86:I149" si="18">G86 + (2 * H86)</f>
        <v>64329.45801855946</v>
      </c>
      <c r="J86" s="1">
        <f t="shared" ref="J86:J149" si="19">G86 - (2 * H86)</f>
        <v>55785.800981440545</v>
      </c>
      <c r="K86" s="2">
        <f t="shared" ref="K86:K149" si="20">_xlfn.STDEV.S(E67:E86)/AVERAGE(E67:E86)</f>
        <v>3.5564411666959471E-2</v>
      </c>
      <c r="L86" s="16" t="str">
        <f t="shared" si="9"/>
        <v/>
      </c>
      <c r="M86" s="12" t="str">
        <f t="shared" si="10"/>
        <v/>
      </c>
      <c r="N86" s="13">
        <f t="shared" si="11"/>
        <v>0</v>
      </c>
      <c r="O86" s="13">
        <f t="shared" si="14"/>
        <v>0</v>
      </c>
      <c r="P86" t="str">
        <f t="shared" si="15"/>
        <v/>
      </c>
      <c r="Q86" t="str">
        <f t="shared" si="13"/>
        <v/>
      </c>
      <c r="R86" t="str">
        <f t="shared" ref="R86:R149" si="21">IF(AND(P86&lt;&gt;"", Q86&lt;&gt;""), Q86 - P86, "")</f>
        <v/>
      </c>
      <c r="S86" s="15" t="str">
        <f t="shared" ref="S86:S149" si="22">IF(AND(P86&lt;&gt;"", Q86&lt;&gt;""), (Q86 - P86) / P86, "")</f>
        <v/>
      </c>
    </row>
    <row r="87" spans="1:19" x14ac:dyDescent="0.25">
      <c r="A87" s="3">
        <v>45538</v>
      </c>
      <c r="B87" s="4">
        <v>59106.19</v>
      </c>
      <c r="C87" s="4">
        <v>59815.06</v>
      </c>
      <c r="D87" s="4">
        <v>57425.17</v>
      </c>
      <c r="E87" s="4">
        <v>57431.02</v>
      </c>
      <c r="F87" s="5">
        <v>26666961053</v>
      </c>
      <c r="G87" s="1">
        <f t="shared" si="16"/>
        <v>59992.317000000003</v>
      </c>
      <c r="H87" s="1">
        <f t="shared" si="17"/>
        <v>2197.4971234041413</v>
      </c>
      <c r="I87" s="1">
        <f t="shared" si="18"/>
        <v>64387.311246808284</v>
      </c>
      <c r="J87" s="1">
        <f t="shared" si="19"/>
        <v>55597.322753191722</v>
      </c>
      <c r="K87" s="2">
        <f t="shared" si="20"/>
        <v>3.6629642482455566E-2</v>
      </c>
      <c r="L87" s="16" t="str">
        <f t="shared" ref="L87:L150" si="23">IF(AND(N87=1, N86=0), "BUY", "")</f>
        <v/>
      </c>
      <c r="M87" s="12" t="str">
        <f t="shared" ref="M87:M150" si="24">IF(AND(N87=0, N86=1), "SELL", "")</f>
        <v/>
      </c>
      <c r="N87" s="13">
        <f t="shared" ref="N87:N150" si="25">IF(N86=1,
     IF(OR(E87 &gt; I87, O86 &gt;= 10), 0, 1),
     IF(E87 &lt; J87, 1, 0)
)</f>
        <v>0</v>
      </c>
      <c r="O87" s="13">
        <f t="shared" ref="O87:O150" si="26">IF(N86=1, O86 + 1, IF(AND(E87 &lt; J87, N86=0), 1, 0))</f>
        <v>0</v>
      </c>
      <c r="P87" t="str">
        <f t="shared" si="15"/>
        <v/>
      </c>
      <c r="Q87" t="str">
        <f t="shared" si="13"/>
        <v/>
      </c>
      <c r="R87" t="str">
        <f t="shared" si="21"/>
        <v/>
      </c>
      <c r="S87" s="15" t="str">
        <f t="shared" si="22"/>
        <v/>
      </c>
    </row>
    <row r="88" spans="1:19" x14ac:dyDescent="0.25">
      <c r="A88" s="3">
        <v>45539</v>
      </c>
      <c r="B88" s="4">
        <v>57430.35</v>
      </c>
      <c r="C88" s="4">
        <v>58511.57</v>
      </c>
      <c r="D88" s="4">
        <v>55673.16</v>
      </c>
      <c r="E88" s="4">
        <v>57971.54</v>
      </c>
      <c r="F88" s="5">
        <v>35627680312</v>
      </c>
      <c r="G88" s="1">
        <f t="shared" si="16"/>
        <v>60012.88900000001</v>
      </c>
      <c r="H88" s="1">
        <f t="shared" si="17"/>
        <v>2175.3435850213841</v>
      </c>
      <c r="I88" s="1">
        <f t="shared" si="18"/>
        <v>64363.576170042776</v>
      </c>
      <c r="J88" s="1">
        <f t="shared" si="19"/>
        <v>55662.201829957245</v>
      </c>
      <c r="K88" s="2">
        <f t="shared" si="20"/>
        <v>3.6247939755431266E-2</v>
      </c>
      <c r="L88" s="16" t="str">
        <f t="shared" si="23"/>
        <v/>
      </c>
      <c r="M88" s="12" t="str">
        <f t="shared" si="24"/>
        <v/>
      </c>
      <c r="N88" s="13">
        <f t="shared" si="25"/>
        <v>0</v>
      </c>
      <c r="O88" s="13">
        <f t="shared" si="26"/>
        <v>0</v>
      </c>
      <c r="P88" t="str">
        <f t="shared" si="15"/>
        <v/>
      </c>
      <c r="Q88" t="str">
        <f t="shared" si="13"/>
        <v/>
      </c>
      <c r="R88" t="str">
        <f t="shared" si="21"/>
        <v/>
      </c>
      <c r="S88" s="15" t="str">
        <f t="shared" si="22"/>
        <v/>
      </c>
    </row>
    <row r="89" spans="1:19" x14ac:dyDescent="0.25">
      <c r="A89" s="3">
        <v>45540</v>
      </c>
      <c r="B89" s="4">
        <v>57971.7</v>
      </c>
      <c r="C89" s="4">
        <v>58300.58</v>
      </c>
      <c r="D89" s="4">
        <v>55712.45</v>
      </c>
      <c r="E89" s="4">
        <v>56160.49</v>
      </c>
      <c r="F89" s="5">
        <v>31030280656</v>
      </c>
      <c r="G89" s="1">
        <f t="shared" si="16"/>
        <v>59876.208000000006</v>
      </c>
      <c r="H89" s="1">
        <f t="shared" si="17"/>
        <v>2329.7385468186412</v>
      </c>
      <c r="I89" s="1">
        <f t="shared" si="18"/>
        <v>64535.685093637287</v>
      </c>
      <c r="J89" s="1">
        <f t="shared" si="19"/>
        <v>55216.730906362725</v>
      </c>
      <c r="K89" s="2">
        <f t="shared" si="20"/>
        <v>3.890925335182617E-2</v>
      </c>
      <c r="L89" s="16" t="str">
        <f t="shared" si="23"/>
        <v/>
      </c>
      <c r="M89" s="12" t="str">
        <f t="shared" si="24"/>
        <v/>
      </c>
      <c r="N89" s="13">
        <f t="shared" si="25"/>
        <v>0</v>
      </c>
      <c r="O89" s="13">
        <f t="shared" si="26"/>
        <v>0</v>
      </c>
      <c r="P89" t="str">
        <f t="shared" si="15"/>
        <v/>
      </c>
      <c r="Q89" t="str">
        <f t="shared" si="13"/>
        <v/>
      </c>
      <c r="R89" t="str">
        <f t="shared" si="21"/>
        <v/>
      </c>
      <c r="S89" s="15" t="str">
        <f t="shared" si="22"/>
        <v/>
      </c>
    </row>
    <row r="90" spans="1:19" x14ac:dyDescent="0.25">
      <c r="A90" s="3">
        <v>45541</v>
      </c>
      <c r="B90" s="4">
        <v>56160.19</v>
      </c>
      <c r="C90" s="4">
        <v>56976.11</v>
      </c>
      <c r="D90" s="4">
        <v>52598.7</v>
      </c>
      <c r="E90" s="4">
        <v>53948.75</v>
      </c>
      <c r="F90" s="5">
        <v>49361693566</v>
      </c>
      <c r="G90" s="1">
        <f t="shared" si="16"/>
        <v>59599.697</v>
      </c>
      <c r="H90" s="1">
        <f t="shared" si="17"/>
        <v>2681.0617092254215</v>
      </c>
      <c r="I90" s="1">
        <f t="shared" si="18"/>
        <v>64961.820418450843</v>
      </c>
      <c r="J90" s="1">
        <f t="shared" si="19"/>
        <v>54237.573581549157</v>
      </c>
      <c r="K90" s="2">
        <f t="shared" si="20"/>
        <v>4.4984485562492398E-2</v>
      </c>
      <c r="L90" s="16" t="str">
        <f t="shared" si="23"/>
        <v>BUY</v>
      </c>
      <c r="M90" s="12" t="str">
        <f t="shared" si="24"/>
        <v/>
      </c>
      <c r="N90" s="13">
        <f t="shared" si="25"/>
        <v>1</v>
      </c>
      <c r="O90" s="13">
        <f t="shared" si="26"/>
        <v>1</v>
      </c>
      <c r="P90">
        <f t="shared" si="15"/>
        <v>53948.75</v>
      </c>
      <c r="Q90">
        <f t="shared" si="13"/>
        <v>58192.51</v>
      </c>
      <c r="R90">
        <f t="shared" si="21"/>
        <v>4243.760000000002</v>
      </c>
      <c r="S90" s="15">
        <f t="shared" si="22"/>
        <v>7.8662804976945749E-2</v>
      </c>
    </row>
    <row r="91" spans="1:19" x14ac:dyDescent="0.25">
      <c r="A91" s="3">
        <v>45542</v>
      </c>
      <c r="B91" s="4">
        <v>53949.09</v>
      </c>
      <c r="C91" s="4">
        <v>54838.14</v>
      </c>
      <c r="D91" s="4">
        <v>53740.07</v>
      </c>
      <c r="E91" s="4">
        <v>54139.69</v>
      </c>
      <c r="F91" s="5">
        <v>19061486526</v>
      </c>
      <c r="G91" s="1">
        <f t="shared" si="16"/>
        <v>59382.483500000009</v>
      </c>
      <c r="H91" s="1">
        <f t="shared" si="17"/>
        <v>2939.7182032874748</v>
      </c>
      <c r="I91" s="1">
        <f t="shared" si="18"/>
        <v>65261.919906574956</v>
      </c>
      <c r="J91" s="1">
        <f t="shared" si="19"/>
        <v>53503.047093425062</v>
      </c>
      <c r="K91" s="2">
        <f t="shared" si="20"/>
        <v>4.9504803942520763E-2</v>
      </c>
      <c r="L91" s="16" t="str">
        <f t="shared" si="23"/>
        <v/>
      </c>
      <c r="M91" s="12" t="str">
        <f t="shared" si="24"/>
        <v/>
      </c>
      <c r="N91" s="13">
        <f t="shared" si="25"/>
        <v>1</v>
      </c>
      <c r="O91" s="13">
        <f t="shared" si="26"/>
        <v>2</v>
      </c>
      <c r="P91" t="str">
        <f t="shared" si="15"/>
        <v/>
      </c>
      <c r="Q91" t="str">
        <f t="shared" ref="Q91:Q154" si="27">IF(L91="BUY",
   IF(COUNTA(M92:M101)&gt;0,
      INDEX(E92:E101, MATCH("SELL", M92:M101, 0)),
      E101),
   "")</f>
        <v/>
      </c>
      <c r="R91" t="str">
        <f t="shared" si="21"/>
        <v/>
      </c>
      <c r="S91" s="15" t="str">
        <f t="shared" si="22"/>
        <v/>
      </c>
    </row>
    <row r="92" spans="1:19" x14ac:dyDescent="0.25">
      <c r="A92" s="3">
        <v>45543</v>
      </c>
      <c r="B92" s="4">
        <v>54147.93</v>
      </c>
      <c r="C92" s="4">
        <v>55300.86</v>
      </c>
      <c r="D92" s="4">
        <v>53653.760000000002</v>
      </c>
      <c r="E92" s="4">
        <v>54841.57</v>
      </c>
      <c r="F92" s="5">
        <v>18268287531</v>
      </c>
      <c r="G92" s="1">
        <f t="shared" si="16"/>
        <v>59149.889500000005</v>
      </c>
      <c r="H92" s="1">
        <f t="shared" si="17"/>
        <v>3109.5989050349367</v>
      </c>
      <c r="I92" s="1">
        <f t="shared" si="18"/>
        <v>65369.087310069881</v>
      </c>
      <c r="J92" s="1">
        <f t="shared" si="19"/>
        <v>52930.691689930129</v>
      </c>
      <c r="K92" s="2">
        <f t="shared" si="20"/>
        <v>5.2571508270272196E-2</v>
      </c>
      <c r="L92" s="16" t="str">
        <f t="shared" si="23"/>
        <v/>
      </c>
      <c r="M92" s="12" t="str">
        <f t="shared" si="24"/>
        <v/>
      </c>
      <c r="N92" s="13">
        <f t="shared" si="25"/>
        <v>1</v>
      </c>
      <c r="O92" s="13">
        <f t="shared" si="26"/>
        <v>3</v>
      </c>
      <c r="P92" t="str">
        <f t="shared" si="15"/>
        <v/>
      </c>
      <c r="Q92" t="str">
        <f t="shared" si="27"/>
        <v/>
      </c>
      <c r="R92" t="str">
        <f t="shared" si="21"/>
        <v/>
      </c>
      <c r="S92" s="15" t="str">
        <f t="shared" si="22"/>
        <v/>
      </c>
    </row>
    <row r="93" spans="1:19" x14ac:dyDescent="0.25">
      <c r="A93" s="3">
        <v>45544</v>
      </c>
      <c r="B93" s="4">
        <v>54851.89</v>
      </c>
      <c r="C93" s="4">
        <v>58041.13</v>
      </c>
      <c r="D93" s="4">
        <v>54598.43</v>
      </c>
      <c r="E93" s="4">
        <v>57019.54</v>
      </c>
      <c r="F93" s="5">
        <v>34618096173</v>
      </c>
      <c r="G93" s="1">
        <f t="shared" si="16"/>
        <v>59050.227000000014</v>
      </c>
      <c r="H93" s="1">
        <f t="shared" si="17"/>
        <v>3145.9534752040477</v>
      </c>
      <c r="I93" s="1">
        <f t="shared" si="18"/>
        <v>65342.133950408112</v>
      </c>
      <c r="J93" s="1">
        <f t="shared" si="19"/>
        <v>52758.320049591915</v>
      </c>
      <c r="K93" s="2">
        <f t="shared" si="20"/>
        <v>5.3275891305278926E-2</v>
      </c>
      <c r="L93" s="16" t="str">
        <f t="shared" si="23"/>
        <v/>
      </c>
      <c r="M93" s="12" t="str">
        <f t="shared" si="24"/>
        <v/>
      </c>
      <c r="N93" s="13">
        <f t="shared" si="25"/>
        <v>1</v>
      </c>
      <c r="O93" s="13">
        <f t="shared" si="26"/>
        <v>4</v>
      </c>
      <c r="P93" t="str">
        <f t="shared" si="15"/>
        <v/>
      </c>
      <c r="Q93" t="str">
        <f t="shared" si="27"/>
        <v/>
      </c>
      <c r="R93" t="str">
        <f t="shared" si="21"/>
        <v/>
      </c>
      <c r="S93" s="15" t="str">
        <f t="shared" si="22"/>
        <v/>
      </c>
    </row>
    <row r="94" spans="1:19" x14ac:dyDescent="0.25">
      <c r="A94" s="3">
        <v>45545</v>
      </c>
      <c r="B94" s="4">
        <v>57020.1</v>
      </c>
      <c r="C94" s="4">
        <v>58029.98</v>
      </c>
      <c r="D94" s="4">
        <v>56419.41</v>
      </c>
      <c r="E94" s="4">
        <v>57648.71</v>
      </c>
      <c r="F94" s="5">
        <v>28857630507</v>
      </c>
      <c r="G94" s="1">
        <f t="shared" si="16"/>
        <v>58873.903000000006</v>
      </c>
      <c r="H94" s="1">
        <f t="shared" si="17"/>
        <v>3119.2983454044856</v>
      </c>
      <c r="I94" s="1">
        <f t="shared" si="18"/>
        <v>65112.499690808974</v>
      </c>
      <c r="J94" s="1">
        <f t="shared" si="19"/>
        <v>52635.306309191037</v>
      </c>
      <c r="K94" s="2">
        <f t="shared" si="20"/>
        <v>5.2982700083676892E-2</v>
      </c>
      <c r="L94" s="16" t="str">
        <f t="shared" si="23"/>
        <v/>
      </c>
      <c r="M94" s="12" t="str">
        <f t="shared" si="24"/>
        <v/>
      </c>
      <c r="N94" s="13">
        <f t="shared" si="25"/>
        <v>1</v>
      </c>
      <c r="O94" s="13">
        <f t="shared" si="26"/>
        <v>5</v>
      </c>
      <c r="P94" t="str">
        <f t="shared" si="15"/>
        <v/>
      </c>
      <c r="Q94" t="str">
        <f t="shared" si="27"/>
        <v/>
      </c>
      <c r="R94" t="str">
        <f t="shared" si="21"/>
        <v/>
      </c>
      <c r="S94" s="15" t="str">
        <f t="shared" si="22"/>
        <v/>
      </c>
    </row>
    <row r="95" spans="1:19" x14ac:dyDescent="0.25">
      <c r="A95" s="3">
        <v>45546</v>
      </c>
      <c r="B95" s="4">
        <v>57650.29</v>
      </c>
      <c r="C95" s="4">
        <v>57991.32</v>
      </c>
      <c r="D95" s="4">
        <v>55567.34</v>
      </c>
      <c r="E95" s="4">
        <v>57343.17</v>
      </c>
      <c r="F95" s="5">
        <v>37049062672</v>
      </c>
      <c r="G95" s="1">
        <f t="shared" si="16"/>
        <v>58721.965999999993</v>
      </c>
      <c r="H95" s="1">
        <f t="shared" si="17"/>
        <v>3115.9841104172265</v>
      </c>
      <c r="I95" s="1">
        <f t="shared" si="18"/>
        <v>64953.934220834446</v>
      </c>
      <c r="J95" s="1">
        <f t="shared" si="19"/>
        <v>52489.99777916554</v>
      </c>
      <c r="K95" s="2">
        <f t="shared" si="20"/>
        <v>5.3063347886159448E-2</v>
      </c>
      <c r="L95" s="16" t="str">
        <f t="shared" si="23"/>
        <v/>
      </c>
      <c r="M95" s="12" t="str">
        <f t="shared" si="24"/>
        <v/>
      </c>
      <c r="N95" s="13">
        <f t="shared" si="25"/>
        <v>1</v>
      </c>
      <c r="O95" s="13">
        <f t="shared" si="26"/>
        <v>6</v>
      </c>
      <c r="P95" t="str">
        <f t="shared" si="15"/>
        <v/>
      </c>
      <c r="Q95" t="str">
        <f t="shared" si="27"/>
        <v/>
      </c>
      <c r="R95" t="str">
        <f t="shared" si="21"/>
        <v/>
      </c>
      <c r="S95" s="15" t="str">
        <f t="shared" si="22"/>
        <v/>
      </c>
    </row>
    <row r="96" spans="1:19" x14ac:dyDescent="0.25">
      <c r="A96" s="3">
        <v>45547</v>
      </c>
      <c r="B96" s="4">
        <v>57343.17</v>
      </c>
      <c r="C96" s="4">
        <v>58534.36</v>
      </c>
      <c r="D96" s="4">
        <v>57330.1</v>
      </c>
      <c r="E96" s="4">
        <v>58127.01</v>
      </c>
      <c r="F96" s="5">
        <v>33835707949</v>
      </c>
      <c r="G96" s="1">
        <f t="shared" si="16"/>
        <v>58423.5985</v>
      </c>
      <c r="H96" s="1">
        <f t="shared" si="17"/>
        <v>2848.7178519527824</v>
      </c>
      <c r="I96" s="1">
        <f t="shared" si="18"/>
        <v>64121.034203905569</v>
      </c>
      <c r="J96" s="1">
        <f t="shared" si="19"/>
        <v>52726.162796094432</v>
      </c>
      <c r="K96" s="2">
        <f t="shared" si="20"/>
        <v>4.8759712258271498E-2</v>
      </c>
      <c r="L96" s="16" t="str">
        <f t="shared" si="23"/>
        <v/>
      </c>
      <c r="M96" s="12" t="str">
        <f t="shared" si="24"/>
        <v/>
      </c>
      <c r="N96" s="13">
        <f t="shared" si="25"/>
        <v>1</v>
      </c>
      <c r="O96" s="13">
        <f t="shared" si="26"/>
        <v>7</v>
      </c>
      <c r="P96" t="str">
        <f t="shared" si="15"/>
        <v/>
      </c>
      <c r="Q96" t="str">
        <f t="shared" si="27"/>
        <v/>
      </c>
      <c r="R96" t="str">
        <f t="shared" si="21"/>
        <v/>
      </c>
      <c r="S96" s="15" t="str">
        <f t="shared" si="22"/>
        <v/>
      </c>
    </row>
    <row r="97" spans="1:19" x14ac:dyDescent="0.25">
      <c r="A97" s="3">
        <v>45548</v>
      </c>
      <c r="B97" s="4">
        <v>58130.32</v>
      </c>
      <c r="C97" s="4">
        <v>60648.02</v>
      </c>
      <c r="D97" s="4">
        <v>57650.11</v>
      </c>
      <c r="E97" s="4">
        <v>60571.3</v>
      </c>
      <c r="F97" s="5">
        <v>32490528356</v>
      </c>
      <c r="G97" s="1">
        <f t="shared" si="16"/>
        <v>58243.214</v>
      </c>
      <c r="H97" s="1">
        <f t="shared" si="17"/>
        <v>2565.2125556608376</v>
      </c>
      <c r="I97" s="1">
        <f t="shared" si="18"/>
        <v>63373.639111321674</v>
      </c>
      <c r="J97" s="1">
        <f t="shared" si="19"/>
        <v>53112.788888678326</v>
      </c>
      <c r="K97" s="2">
        <f t="shared" si="20"/>
        <v>4.404311471652024E-2</v>
      </c>
      <c r="L97" s="16" t="str">
        <f t="shared" si="23"/>
        <v/>
      </c>
      <c r="M97" s="12" t="str">
        <f t="shared" si="24"/>
        <v/>
      </c>
      <c r="N97" s="13">
        <f t="shared" si="25"/>
        <v>1</v>
      </c>
      <c r="O97" s="13">
        <f t="shared" si="26"/>
        <v>8</v>
      </c>
      <c r="P97" t="str">
        <f t="shared" si="15"/>
        <v/>
      </c>
      <c r="Q97" t="str">
        <f t="shared" si="27"/>
        <v/>
      </c>
      <c r="R97" t="str">
        <f t="shared" si="21"/>
        <v/>
      </c>
      <c r="S97" s="15" t="str">
        <f t="shared" si="22"/>
        <v/>
      </c>
    </row>
    <row r="98" spans="1:19" x14ac:dyDescent="0.25">
      <c r="A98" s="3">
        <v>45549</v>
      </c>
      <c r="B98" s="4">
        <v>60569.120000000003</v>
      </c>
      <c r="C98" s="4">
        <v>60656.72</v>
      </c>
      <c r="D98" s="4">
        <v>59517.88</v>
      </c>
      <c r="E98" s="4">
        <v>60005.120000000003</v>
      </c>
      <c r="F98" s="5">
        <v>16428405496</v>
      </c>
      <c r="G98" s="1">
        <f t="shared" si="16"/>
        <v>58026.793000000005</v>
      </c>
      <c r="H98" s="1">
        <f t="shared" si="17"/>
        <v>2177.6553620377085</v>
      </c>
      <c r="I98" s="1">
        <f t="shared" si="18"/>
        <v>62382.103724075423</v>
      </c>
      <c r="J98" s="1">
        <f t="shared" si="19"/>
        <v>53671.482275924587</v>
      </c>
      <c r="K98" s="2">
        <f t="shared" si="20"/>
        <v>3.7528445903217647E-2</v>
      </c>
      <c r="L98" s="16" t="str">
        <f t="shared" si="23"/>
        <v/>
      </c>
      <c r="M98" s="12" t="str">
        <f t="shared" si="24"/>
        <v/>
      </c>
      <c r="N98" s="13">
        <f t="shared" si="25"/>
        <v>1</v>
      </c>
      <c r="O98" s="13">
        <f t="shared" si="26"/>
        <v>9</v>
      </c>
      <c r="P98" t="str">
        <f t="shared" si="15"/>
        <v/>
      </c>
      <c r="Q98" t="str">
        <f t="shared" si="27"/>
        <v/>
      </c>
      <c r="R98" t="str">
        <f t="shared" si="21"/>
        <v/>
      </c>
      <c r="S98" s="15" t="str">
        <f t="shared" si="22"/>
        <v/>
      </c>
    </row>
    <row r="99" spans="1:19" x14ac:dyDescent="0.25">
      <c r="A99" s="3">
        <v>45550</v>
      </c>
      <c r="B99" s="4">
        <v>60000.73</v>
      </c>
      <c r="C99" s="4">
        <v>60381.919999999998</v>
      </c>
      <c r="D99" s="4">
        <v>58696.31</v>
      </c>
      <c r="E99" s="4">
        <v>59182.84</v>
      </c>
      <c r="F99" s="5">
        <v>18120960867</v>
      </c>
      <c r="G99" s="1">
        <f t="shared" si="16"/>
        <v>57841.902000000016</v>
      </c>
      <c r="H99" s="1">
        <f t="shared" si="17"/>
        <v>1880.5682346080516</v>
      </c>
      <c r="I99" s="1">
        <f t="shared" si="18"/>
        <v>61603.038469216117</v>
      </c>
      <c r="J99" s="1">
        <f t="shared" si="19"/>
        <v>54080.765530783916</v>
      </c>
      <c r="K99" s="2">
        <f t="shared" si="20"/>
        <v>3.2512212938780108E-2</v>
      </c>
      <c r="L99" s="16" t="str">
        <f t="shared" si="23"/>
        <v/>
      </c>
      <c r="M99" s="12" t="str">
        <f t="shared" si="24"/>
        <v/>
      </c>
      <c r="N99" s="13">
        <f t="shared" si="25"/>
        <v>1</v>
      </c>
      <c r="O99" s="13">
        <f t="shared" si="26"/>
        <v>10</v>
      </c>
      <c r="P99" t="str">
        <f t="shared" si="15"/>
        <v/>
      </c>
      <c r="Q99" t="str">
        <f t="shared" si="27"/>
        <v/>
      </c>
      <c r="R99" t="str">
        <f t="shared" si="21"/>
        <v/>
      </c>
      <c r="S99" s="15" t="str">
        <f t="shared" si="22"/>
        <v/>
      </c>
    </row>
    <row r="100" spans="1:19" x14ac:dyDescent="0.25">
      <c r="A100" s="3">
        <v>45551</v>
      </c>
      <c r="B100" s="4">
        <v>59185.23</v>
      </c>
      <c r="C100" s="4">
        <v>59205.51</v>
      </c>
      <c r="D100" s="4">
        <v>57501.34</v>
      </c>
      <c r="E100" s="4">
        <v>58192.51</v>
      </c>
      <c r="F100" s="5">
        <v>32032822113</v>
      </c>
      <c r="G100" s="1">
        <f t="shared" si="16"/>
        <v>57776.320999999996</v>
      </c>
      <c r="H100" s="1">
        <f t="shared" si="17"/>
        <v>1842.0255942815841</v>
      </c>
      <c r="I100" s="1">
        <f t="shared" si="18"/>
        <v>61460.372188563168</v>
      </c>
      <c r="J100" s="1">
        <f t="shared" si="19"/>
        <v>54092.269811436825</v>
      </c>
      <c r="K100" s="2">
        <f t="shared" si="20"/>
        <v>3.1882016064705546E-2</v>
      </c>
      <c r="L100" s="16" t="str">
        <f t="shared" si="23"/>
        <v/>
      </c>
      <c r="M100" s="12" t="str">
        <f t="shared" si="24"/>
        <v>SELL</v>
      </c>
      <c r="N100" s="13">
        <f t="shared" si="25"/>
        <v>0</v>
      </c>
      <c r="O100" s="13">
        <f t="shared" si="26"/>
        <v>11</v>
      </c>
      <c r="P100" t="str">
        <f t="shared" si="15"/>
        <v/>
      </c>
      <c r="Q100" t="str">
        <f t="shared" si="27"/>
        <v/>
      </c>
      <c r="R100" t="str">
        <f t="shared" si="21"/>
        <v/>
      </c>
      <c r="S100" s="15" t="str">
        <f t="shared" si="22"/>
        <v/>
      </c>
    </row>
    <row r="101" spans="1:19" x14ac:dyDescent="0.25">
      <c r="A101" s="3">
        <v>45552</v>
      </c>
      <c r="B101" s="4">
        <v>58192.51</v>
      </c>
      <c r="C101" s="4">
        <v>61316.09</v>
      </c>
      <c r="D101" s="4">
        <v>57628.07</v>
      </c>
      <c r="E101" s="4">
        <v>60308.54</v>
      </c>
      <c r="F101" s="5">
        <v>38075570118</v>
      </c>
      <c r="G101" s="1">
        <f t="shared" si="16"/>
        <v>57840.366500000004</v>
      </c>
      <c r="H101" s="1">
        <f t="shared" si="17"/>
        <v>1908.8771822152005</v>
      </c>
      <c r="I101" s="1">
        <f t="shared" si="18"/>
        <v>61658.120864430406</v>
      </c>
      <c r="J101" s="1">
        <f t="shared" si="19"/>
        <v>54022.612135569601</v>
      </c>
      <c r="K101" s="2">
        <f t="shared" si="20"/>
        <v>3.300250841624941E-2</v>
      </c>
      <c r="L101" s="16" t="str">
        <f t="shared" si="23"/>
        <v/>
      </c>
      <c r="M101" s="12" t="str">
        <f t="shared" si="24"/>
        <v/>
      </c>
      <c r="N101" s="13">
        <f t="shared" si="25"/>
        <v>0</v>
      </c>
      <c r="O101" s="13">
        <f t="shared" si="26"/>
        <v>0</v>
      </c>
      <c r="P101" t="str">
        <f t="shared" si="15"/>
        <v/>
      </c>
      <c r="Q101" t="str">
        <f t="shared" si="27"/>
        <v/>
      </c>
      <c r="R101" t="str">
        <f t="shared" si="21"/>
        <v/>
      </c>
      <c r="S101" s="15" t="str">
        <f t="shared" si="22"/>
        <v/>
      </c>
    </row>
    <row r="102" spans="1:19" x14ac:dyDescent="0.25">
      <c r="A102" s="3">
        <v>45553</v>
      </c>
      <c r="B102" s="4">
        <v>60309</v>
      </c>
      <c r="C102" s="4">
        <v>61664.07</v>
      </c>
      <c r="D102" s="4">
        <v>59218.25</v>
      </c>
      <c r="E102" s="4">
        <v>61649.68</v>
      </c>
      <c r="F102" s="5">
        <v>40990702891</v>
      </c>
      <c r="G102" s="1">
        <f t="shared" si="16"/>
        <v>57953.441499999994</v>
      </c>
      <c r="H102" s="1">
        <f t="shared" si="17"/>
        <v>2065.9119744437962</v>
      </c>
      <c r="I102" s="1">
        <f t="shared" si="18"/>
        <v>62085.265448887585</v>
      </c>
      <c r="J102" s="1">
        <f t="shared" si="19"/>
        <v>53821.617551112402</v>
      </c>
      <c r="K102" s="2">
        <f t="shared" si="20"/>
        <v>3.5647787620063882E-2</v>
      </c>
      <c r="L102" s="16" t="str">
        <f t="shared" si="23"/>
        <v/>
      </c>
      <c r="M102" s="12" t="str">
        <f t="shared" si="24"/>
        <v/>
      </c>
      <c r="N102" s="13">
        <f t="shared" si="25"/>
        <v>0</v>
      </c>
      <c r="O102" s="13">
        <f t="shared" si="26"/>
        <v>0</v>
      </c>
      <c r="P102" t="str">
        <f t="shared" si="15"/>
        <v/>
      </c>
      <c r="Q102" t="str">
        <f t="shared" si="27"/>
        <v/>
      </c>
      <c r="R102" t="str">
        <f t="shared" si="21"/>
        <v/>
      </c>
      <c r="S102" s="15" t="str">
        <f t="shared" si="22"/>
        <v/>
      </c>
    </row>
    <row r="103" spans="1:19" x14ac:dyDescent="0.25">
      <c r="A103" s="3">
        <v>45554</v>
      </c>
      <c r="B103" s="4">
        <v>61651.16</v>
      </c>
      <c r="C103" s="4">
        <v>63872.44</v>
      </c>
      <c r="D103" s="4">
        <v>61609.87</v>
      </c>
      <c r="E103" s="4">
        <v>62940.46</v>
      </c>
      <c r="F103" s="5">
        <v>42710252573</v>
      </c>
      <c r="G103" s="1">
        <f t="shared" si="16"/>
        <v>58144.4905</v>
      </c>
      <c r="H103" s="1">
        <f t="shared" si="17"/>
        <v>2338.1567950293334</v>
      </c>
      <c r="I103" s="1">
        <f t="shared" si="18"/>
        <v>62820.804090058664</v>
      </c>
      <c r="J103" s="1">
        <f t="shared" si="19"/>
        <v>53468.176909941336</v>
      </c>
      <c r="K103" s="2">
        <f t="shared" si="20"/>
        <v>4.0212869266252033E-2</v>
      </c>
      <c r="L103" s="16" t="str">
        <f t="shared" si="23"/>
        <v/>
      </c>
      <c r="M103" s="12" t="str">
        <f t="shared" si="24"/>
        <v/>
      </c>
      <c r="N103" s="13">
        <f t="shared" si="25"/>
        <v>0</v>
      </c>
      <c r="O103" s="13">
        <f t="shared" si="26"/>
        <v>0</v>
      </c>
      <c r="P103" t="str">
        <f t="shared" si="15"/>
        <v/>
      </c>
      <c r="Q103" t="str">
        <f t="shared" si="27"/>
        <v/>
      </c>
      <c r="R103" t="str">
        <f t="shared" si="21"/>
        <v/>
      </c>
      <c r="S103" s="15" t="str">
        <f t="shared" si="22"/>
        <v/>
      </c>
    </row>
    <row r="104" spans="1:19" x14ac:dyDescent="0.25">
      <c r="A104" s="3">
        <v>45555</v>
      </c>
      <c r="B104" s="4">
        <v>62941.43</v>
      </c>
      <c r="C104" s="4">
        <v>64119.53</v>
      </c>
      <c r="D104" s="4">
        <v>62364.61</v>
      </c>
      <c r="E104" s="4">
        <v>63192.98</v>
      </c>
      <c r="F104" s="5">
        <v>35177164222</v>
      </c>
      <c r="G104" s="1">
        <f t="shared" si="16"/>
        <v>58355.644500000009</v>
      </c>
      <c r="H104" s="1">
        <f t="shared" si="17"/>
        <v>2593.3801548040192</v>
      </c>
      <c r="I104" s="1">
        <f t="shared" si="18"/>
        <v>63542.404809608051</v>
      </c>
      <c r="J104" s="1">
        <f t="shared" si="19"/>
        <v>53168.884190391967</v>
      </c>
      <c r="K104" s="2">
        <f t="shared" si="20"/>
        <v>4.4440947864161091E-2</v>
      </c>
      <c r="L104" s="16" t="str">
        <f t="shared" si="23"/>
        <v/>
      </c>
      <c r="M104" s="12" t="str">
        <f t="shared" si="24"/>
        <v/>
      </c>
      <c r="N104" s="13">
        <f t="shared" si="25"/>
        <v>0</v>
      </c>
      <c r="O104" s="13">
        <f t="shared" si="26"/>
        <v>0</v>
      </c>
      <c r="P104" t="str">
        <f t="shared" si="15"/>
        <v/>
      </c>
      <c r="Q104" t="str">
        <f t="shared" si="27"/>
        <v/>
      </c>
      <c r="R104" t="str">
        <f t="shared" si="21"/>
        <v/>
      </c>
      <c r="S104" s="15" t="str">
        <f t="shared" si="22"/>
        <v/>
      </c>
    </row>
    <row r="105" spans="1:19" x14ac:dyDescent="0.25">
      <c r="A105" s="3">
        <v>45556</v>
      </c>
      <c r="B105" s="4">
        <v>63184.34</v>
      </c>
      <c r="C105" s="4">
        <v>63543.360000000001</v>
      </c>
      <c r="D105" s="4">
        <v>62783.11</v>
      </c>
      <c r="E105" s="4">
        <v>63394.84</v>
      </c>
      <c r="F105" s="5">
        <v>14408616220</v>
      </c>
      <c r="G105" s="1">
        <f t="shared" si="16"/>
        <v>58659.112000000008</v>
      </c>
      <c r="H105" s="1">
        <f t="shared" si="17"/>
        <v>2812.3525874024886</v>
      </c>
      <c r="I105" s="1">
        <f t="shared" si="18"/>
        <v>64283.817174804986</v>
      </c>
      <c r="J105" s="1">
        <f t="shared" si="19"/>
        <v>53034.40682519503</v>
      </c>
      <c r="K105" s="2">
        <f t="shared" si="20"/>
        <v>4.7944002074264067E-2</v>
      </c>
      <c r="L105" s="16" t="str">
        <f t="shared" si="23"/>
        <v/>
      </c>
      <c r="M105" s="12" t="str">
        <f t="shared" si="24"/>
        <v/>
      </c>
      <c r="N105" s="13">
        <f t="shared" si="25"/>
        <v>0</v>
      </c>
      <c r="O105" s="13">
        <f t="shared" si="26"/>
        <v>0</v>
      </c>
      <c r="P105" t="str">
        <f t="shared" si="15"/>
        <v/>
      </c>
      <c r="Q105" t="str">
        <f t="shared" si="27"/>
        <v/>
      </c>
      <c r="R105" t="str">
        <f t="shared" si="21"/>
        <v/>
      </c>
      <c r="S105" s="15" t="str">
        <f t="shared" si="22"/>
        <v/>
      </c>
    </row>
    <row r="106" spans="1:19" x14ac:dyDescent="0.25">
      <c r="A106" s="3">
        <v>45557</v>
      </c>
      <c r="B106" s="4">
        <v>63396.800000000003</v>
      </c>
      <c r="C106" s="4">
        <v>63993.42</v>
      </c>
      <c r="D106" s="4">
        <v>62440.73</v>
      </c>
      <c r="E106" s="4">
        <v>63648.71</v>
      </c>
      <c r="F106" s="5">
        <v>20183348802</v>
      </c>
      <c r="G106" s="1">
        <f t="shared" si="16"/>
        <v>58885.923500000012</v>
      </c>
      <c r="H106" s="1">
        <f t="shared" si="17"/>
        <v>3025.6699212001836</v>
      </c>
      <c r="I106" s="1">
        <f t="shared" si="18"/>
        <v>64937.26334240038</v>
      </c>
      <c r="J106" s="1">
        <f t="shared" si="19"/>
        <v>52834.583657599644</v>
      </c>
      <c r="K106" s="2">
        <f t="shared" si="20"/>
        <v>5.1381887917579874E-2</v>
      </c>
      <c r="L106" s="16" t="str">
        <f t="shared" si="23"/>
        <v/>
      </c>
      <c r="M106" s="12" t="str">
        <f t="shared" si="24"/>
        <v/>
      </c>
      <c r="N106" s="13">
        <f t="shared" si="25"/>
        <v>0</v>
      </c>
      <c r="O106" s="13">
        <f t="shared" si="26"/>
        <v>0</v>
      </c>
      <c r="P106" t="str">
        <f t="shared" si="15"/>
        <v/>
      </c>
      <c r="Q106" t="str">
        <f t="shared" si="27"/>
        <v/>
      </c>
      <c r="R106" t="str">
        <f t="shared" si="21"/>
        <v/>
      </c>
      <c r="S106" s="15" t="str">
        <f t="shared" si="22"/>
        <v/>
      </c>
    </row>
    <row r="107" spans="1:19" x14ac:dyDescent="0.25">
      <c r="A107" s="3">
        <v>45558</v>
      </c>
      <c r="B107" s="4">
        <v>63643.1</v>
      </c>
      <c r="C107" s="4">
        <v>64733.56</v>
      </c>
      <c r="D107" s="4">
        <v>62628.08</v>
      </c>
      <c r="E107" s="4">
        <v>63329.8</v>
      </c>
      <c r="F107" s="5">
        <v>31400285425</v>
      </c>
      <c r="G107" s="1">
        <f t="shared" si="16"/>
        <v>59180.862500000003</v>
      </c>
      <c r="H107" s="1">
        <f t="shared" si="17"/>
        <v>3160.8660109764305</v>
      </c>
      <c r="I107" s="1">
        <f t="shared" si="18"/>
        <v>65502.594521952866</v>
      </c>
      <c r="J107" s="1">
        <f t="shared" si="19"/>
        <v>52859.13047804714</v>
      </c>
      <c r="K107" s="2">
        <f t="shared" si="20"/>
        <v>5.3410272805274349E-2</v>
      </c>
      <c r="L107" s="16" t="str">
        <f t="shared" si="23"/>
        <v/>
      </c>
      <c r="M107" s="12" t="str">
        <f t="shared" si="24"/>
        <v/>
      </c>
      <c r="N107" s="13">
        <f t="shared" si="25"/>
        <v>0</v>
      </c>
      <c r="O107" s="13">
        <f t="shared" si="26"/>
        <v>0</v>
      </c>
      <c r="P107" t="str">
        <f t="shared" si="15"/>
        <v/>
      </c>
      <c r="Q107" t="str">
        <f t="shared" si="27"/>
        <v/>
      </c>
      <c r="R107" t="str">
        <f t="shared" si="21"/>
        <v/>
      </c>
      <c r="S107" s="15" t="str">
        <f t="shared" si="22"/>
        <v/>
      </c>
    </row>
    <row r="108" spans="1:19" x14ac:dyDescent="0.25">
      <c r="A108" s="3">
        <v>45559</v>
      </c>
      <c r="B108" s="4">
        <v>63326.84</v>
      </c>
      <c r="C108" s="4">
        <v>64695.21</v>
      </c>
      <c r="D108" s="4">
        <v>62737.42</v>
      </c>
      <c r="E108" s="4">
        <v>64301.97</v>
      </c>
      <c r="F108" s="5">
        <v>29938335243</v>
      </c>
      <c r="G108" s="1">
        <f t="shared" si="16"/>
        <v>59497.383999999998</v>
      </c>
      <c r="H108" s="1">
        <f t="shared" si="17"/>
        <v>3344.9881501314771</v>
      </c>
      <c r="I108" s="1">
        <f t="shared" si="18"/>
        <v>66187.360300262953</v>
      </c>
      <c r="J108" s="1">
        <f t="shared" si="19"/>
        <v>52807.407699737043</v>
      </c>
      <c r="K108" s="2">
        <f t="shared" si="20"/>
        <v>5.6220760061173061E-2</v>
      </c>
      <c r="L108" s="16" t="str">
        <f t="shared" si="23"/>
        <v/>
      </c>
      <c r="M108" s="12" t="str">
        <f t="shared" si="24"/>
        <v/>
      </c>
      <c r="N108" s="13">
        <f t="shared" si="25"/>
        <v>0</v>
      </c>
      <c r="O108" s="13">
        <f t="shared" si="26"/>
        <v>0</v>
      </c>
      <c r="P108" t="str">
        <f t="shared" si="15"/>
        <v/>
      </c>
      <c r="Q108" t="str">
        <f t="shared" si="27"/>
        <v/>
      </c>
      <c r="R108" t="str">
        <f t="shared" si="21"/>
        <v/>
      </c>
      <c r="S108" s="15" t="str">
        <f t="shared" si="22"/>
        <v/>
      </c>
    </row>
    <row r="109" spans="1:19" x14ac:dyDescent="0.25">
      <c r="A109" s="3">
        <v>45560</v>
      </c>
      <c r="B109" s="4">
        <v>64302.59</v>
      </c>
      <c r="C109" s="4">
        <v>64804.5</v>
      </c>
      <c r="D109" s="4">
        <v>62945.38</v>
      </c>
      <c r="E109" s="4">
        <v>63143.14</v>
      </c>
      <c r="F109" s="5">
        <v>25078377700</v>
      </c>
      <c r="G109" s="1">
        <f t="shared" si="16"/>
        <v>59846.516499999991</v>
      </c>
      <c r="H109" s="1">
        <f t="shared" si="17"/>
        <v>3342.7751940333947</v>
      </c>
      <c r="I109" s="1">
        <f t="shared" si="18"/>
        <v>66532.06688806678</v>
      </c>
      <c r="J109" s="1">
        <f t="shared" si="19"/>
        <v>53160.966111933201</v>
      </c>
      <c r="K109" s="2">
        <f t="shared" si="20"/>
        <v>5.5855802301097927E-2</v>
      </c>
      <c r="L109" s="16" t="str">
        <f t="shared" si="23"/>
        <v/>
      </c>
      <c r="M109" s="12" t="str">
        <f t="shared" si="24"/>
        <v/>
      </c>
      <c r="N109" s="13">
        <f t="shared" si="25"/>
        <v>0</v>
      </c>
      <c r="O109" s="13">
        <f t="shared" si="26"/>
        <v>0</v>
      </c>
      <c r="P109" t="str">
        <f t="shared" si="15"/>
        <v/>
      </c>
      <c r="Q109" t="str">
        <f t="shared" si="27"/>
        <v/>
      </c>
      <c r="R109" t="str">
        <f t="shared" si="21"/>
        <v/>
      </c>
      <c r="S109" s="15" t="str">
        <f t="shared" si="22"/>
        <v/>
      </c>
    </row>
    <row r="110" spans="1:19" x14ac:dyDescent="0.25">
      <c r="A110" s="3">
        <v>45561</v>
      </c>
      <c r="B110" s="4">
        <v>63138.55</v>
      </c>
      <c r="C110" s="4">
        <v>65790.8</v>
      </c>
      <c r="D110" s="4">
        <v>62669.27</v>
      </c>
      <c r="E110" s="4">
        <v>65181.02</v>
      </c>
      <c r="F110" s="5">
        <v>36873129847</v>
      </c>
      <c r="G110" s="1">
        <f t="shared" si="16"/>
        <v>60408.12999999999</v>
      </c>
      <c r="H110" s="1">
        <f t="shared" si="17"/>
        <v>3241.7819774283012</v>
      </c>
      <c r="I110" s="1">
        <f t="shared" si="18"/>
        <v>66891.693954856586</v>
      </c>
      <c r="J110" s="1">
        <f t="shared" si="19"/>
        <v>53924.566045143387</v>
      </c>
      <c r="K110" s="2">
        <f t="shared" si="20"/>
        <v>5.3664663637631255E-2</v>
      </c>
      <c r="L110" s="16" t="str">
        <f t="shared" si="23"/>
        <v/>
      </c>
      <c r="M110" s="12" t="str">
        <f t="shared" si="24"/>
        <v/>
      </c>
      <c r="N110" s="13">
        <f t="shared" si="25"/>
        <v>0</v>
      </c>
      <c r="O110" s="13">
        <f t="shared" si="26"/>
        <v>0</v>
      </c>
      <c r="P110" t="str">
        <f t="shared" si="15"/>
        <v/>
      </c>
      <c r="Q110" t="str">
        <f t="shared" si="27"/>
        <v/>
      </c>
      <c r="R110" t="str">
        <f t="shared" si="21"/>
        <v/>
      </c>
      <c r="S110" s="15" t="str">
        <f t="shared" si="22"/>
        <v/>
      </c>
    </row>
    <row r="111" spans="1:19" x14ac:dyDescent="0.25">
      <c r="A111" s="3">
        <v>45562</v>
      </c>
      <c r="B111" s="4">
        <v>65180.66</v>
      </c>
      <c r="C111" s="4">
        <v>66480.7</v>
      </c>
      <c r="D111" s="4">
        <v>64852.99</v>
      </c>
      <c r="E111" s="4">
        <v>65790.66</v>
      </c>
      <c r="F111" s="5">
        <v>32058813449</v>
      </c>
      <c r="G111" s="1">
        <f t="shared" si="16"/>
        <v>60990.678499999995</v>
      </c>
      <c r="H111" s="1">
        <f t="shared" si="17"/>
        <v>3099.7868472105847</v>
      </c>
      <c r="I111" s="1">
        <f t="shared" si="18"/>
        <v>67190.252194421162</v>
      </c>
      <c r="J111" s="1">
        <f t="shared" si="19"/>
        <v>54791.104805578827</v>
      </c>
      <c r="K111" s="2">
        <f t="shared" si="20"/>
        <v>5.0823944305039746E-2</v>
      </c>
      <c r="L111" s="16" t="str">
        <f t="shared" si="23"/>
        <v/>
      </c>
      <c r="M111" s="12" t="str">
        <f t="shared" si="24"/>
        <v/>
      </c>
      <c r="N111" s="13">
        <f t="shared" si="25"/>
        <v>0</v>
      </c>
      <c r="O111" s="13">
        <f t="shared" si="26"/>
        <v>0</v>
      </c>
      <c r="P111" t="str">
        <f t="shared" si="15"/>
        <v/>
      </c>
      <c r="Q111" t="str">
        <f t="shared" si="27"/>
        <v/>
      </c>
      <c r="R111" t="str">
        <f t="shared" si="21"/>
        <v/>
      </c>
      <c r="S111" s="15" t="str">
        <f t="shared" si="22"/>
        <v/>
      </c>
    </row>
    <row r="112" spans="1:19" x14ac:dyDescent="0.25">
      <c r="A112" s="3">
        <v>45563</v>
      </c>
      <c r="B112" s="4">
        <v>65792.179999999993</v>
      </c>
      <c r="C112" s="4">
        <v>66255.53</v>
      </c>
      <c r="D112" s="4">
        <v>65458.04</v>
      </c>
      <c r="E112" s="4">
        <v>65887.649999999994</v>
      </c>
      <c r="F112" s="5">
        <v>15243637984</v>
      </c>
      <c r="G112" s="1">
        <f t="shared" si="16"/>
        <v>61542.982499999984</v>
      </c>
      <c r="H112" s="1">
        <f t="shared" si="17"/>
        <v>2925.6838321050327</v>
      </c>
      <c r="I112" s="1">
        <f t="shared" si="18"/>
        <v>67394.350164210045</v>
      </c>
      <c r="J112" s="1">
        <f t="shared" si="19"/>
        <v>55691.614835789922</v>
      </c>
      <c r="K112" s="2">
        <f t="shared" si="20"/>
        <v>4.7538869798925222E-2</v>
      </c>
      <c r="L112" s="16" t="str">
        <f t="shared" si="23"/>
        <v/>
      </c>
      <c r="M112" s="12" t="str">
        <f t="shared" si="24"/>
        <v/>
      </c>
      <c r="N112" s="13">
        <f t="shared" si="25"/>
        <v>0</v>
      </c>
      <c r="O112" s="13">
        <f t="shared" si="26"/>
        <v>0</v>
      </c>
      <c r="P112" t="str">
        <f t="shared" si="15"/>
        <v/>
      </c>
      <c r="Q112" t="str">
        <f t="shared" si="27"/>
        <v/>
      </c>
      <c r="R112" t="str">
        <f t="shared" si="21"/>
        <v/>
      </c>
      <c r="S112" s="15" t="str">
        <f t="shared" si="22"/>
        <v/>
      </c>
    </row>
    <row r="113" spans="1:19" x14ac:dyDescent="0.25">
      <c r="A113" s="3">
        <v>45564</v>
      </c>
      <c r="B113" s="4">
        <v>65888.899999999994</v>
      </c>
      <c r="C113" s="4">
        <v>66069.34</v>
      </c>
      <c r="D113" s="4">
        <v>65450.02</v>
      </c>
      <c r="E113" s="4">
        <v>65635.3</v>
      </c>
      <c r="F113" s="5">
        <v>14788214575</v>
      </c>
      <c r="G113" s="1">
        <f t="shared" si="16"/>
        <v>61973.770499999999</v>
      </c>
      <c r="H113" s="1">
        <f t="shared" si="17"/>
        <v>2858.1080996323331</v>
      </c>
      <c r="I113" s="1">
        <f t="shared" si="18"/>
        <v>67689.986699264671</v>
      </c>
      <c r="J113" s="1">
        <f t="shared" si="19"/>
        <v>56257.554300735334</v>
      </c>
      <c r="K113" s="2">
        <f t="shared" si="20"/>
        <v>4.6118028265398715E-2</v>
      </c>
      <c r="L113" s="16" t="str">
        <f t="shared" si="23"/>
        <v/>
      </c>
      <c r="M113" s="12" t="str">
        <f t="shared" si="24"/>
        <v/>
      </c>
      <c r="N113" s="13">
        <f t="shared" si="25"/>
        <v>0</v>
      </c>
      <c r="O113" s="13">
        <f t="shared" si="26"/>
        <v>0</v>
      </c>
      <c r="P113" t="str">
        <f t="shared" si="15"/>
        <v/>
      </c>
      <c r="Q113" t="str">
        <f t="shared" si="27"/>
        <v/>
      </c>
      <c r="R113" t="str">
        <f t="shared" si="21"/>
        <v/>
      </c>
      <c r="S113" s="15" t="str">
        <f t="shared" si="22"/>
        <v/>
      </c>
    </row>
    <row r="114" spans="1:19" x14ac:dyDescent="0.25">
      <c r="A114" s="3">
        <v>45565</v>
      </c>
      <c r="B114" s="4">
        <v>65634.66</v>
      </c>
      <c r="C114" s="4">
        <v>65635.05</v>
      </c>
      <c r="D114" s="4">
        <v>62873.62</v>
      </c>
      <c r="E114" s="4">
        <v>63329.5</v>
      </c>
      <c r="F114" s="5">
        <v>37112957475</v>
      </c>
      <c r="G114" s="1">
        <f t="shared" si="16"/>
        <v>62257.809999999983</v>
      </c>
      <c r="H114" s="1">
        <f t="shared" si="17"/>
        <v>2682.5473132806947</v>
      </c>
      <c r="I114" s="1">
        <f t="shared" si="18"/>
        <v>67622.904626561372</v>
      </c>
      <c r="J114" s="1">
        <f t="shared" si="19"/>
        <v>56892.715373438594</v>
      </c>
      <c r="K114" s="2">
        <f t="shared" si="20"/>
        <v>4.3087723665202735E-2</v>
      </c>
      <c r="L114" s="16" t="str">
        <f t="shared" si="23"/>
        <v/>
      </c>
      <c r="M114" s="12" t="str">
        <f t="shared" si="24"/>
        <v/>
      </c>
      <c r="N114" s="13">
        <f t="shared" si="25"/>
        <v>0</v>
      </c>
      <c r="O114" s="13">
        <f t="shared" si="26"/>
        <v>0</v>
      </c>
      <c r="P114" t="str">
        <f t="shared" si="15"/>
        <v/>
      </c>
      <c r="Q114" t="str">
        <f t="shared" si="27"/>
        <v/>
      </c>
      <c r="R114" t="str">
        <f t="shared" si="21"/>
        <v/>
      </c>
      <c r="S114" s="15" t="str">
        <f t="shared" si="22"/>
        <v/>
      </c>
    </row>
    <row r="115" spans="1:19" x14ac:dyDescent="0.25">
      <c r="A115" s="3">
        <v>45566</v>
      </c>
      <c r="B115" s="4">
        <v>63335.61</v>
      </c>
      <c r="C115" s="4">
        <v>64110.98</v>
      </c>
      <c r="D115" s="4">
        <v>60189.279999999999</v>
      </c>
      <c r="E115" s="4">
        <v>60837.01</v>
      </c>
      <c r="F115" s="5">
        <v>50220923500</v>
      </c>
      <c r="G115" s="1">
        <f t="shared" si="16"/>
        <v>62432.502</v>
      </c>
      <c r="H115" s="1">
        <f t="shared" si="17"/>
        <v>2449.2725244868757</v>
      </c>
      <c r="I115" s="1">
        <f t="shared" si="18"/>
        <v>67331.047048973749</v>
      </c>
      <c r="J115" s="1">
        <f t="shared" si="19"/>
        <v>57533.956951026252</v>
      </c>
      <c r="K115" s="2">
        <f t="shared" si="20"/>
        <v>3.9230728322995539E-2</v>
      </c>
      <c r="L115" s="16" t="str">
        <f t="shared" si="23"/>
        <v/>
      </c>
      <c r="M115" s="12" t="str">
        <f t="shared" si="24"/>
        <v/>
      </c>
      <c r="N115" s="13">
        <f t="shared" si="25"/>
        <v>0</v>
      </c>
      <c r="O115" s="13">
        <f t="shared" si="26"/>
        <v>0</v>
      </c>
      <c r="P115" t="str">
        <f t="shared" si="15"/>
        <v/>
      </c>
      <c r="Q115" t="str">
        <f t="shared" si="27"/>
        <v/>
      </c>
      <c r="R115" t="str">
        <f t="shared" si="21"/>
        <v/>
      </c>
      <c r="S115" s="15" t="str">
        <f t="shared" si="22"/>
        <v/>
      </c>
    </row>
    <row r="116" spans="1:19" x14ac:dyDescent="0.25">
      <c r="A116" s="3">
        <v>45567</v>
      </c>
      <c r="B116" s="4">
        <v>60836.32</v>
      </c>
      <c r="C116" s="4">
        <v>62357.69</v>
      </c>
      <c r="D116" s="4">
        <v>59996.95</v>
      </c>
      <c r="E116" s="4">
        <v>60632.79</v>
      </c>
      <c r="F116" s="5">
        <v>40762722398</v>
      </c>
      <c r="G116" s="1">
        <f t="shared" si="16"/>
        <v>62557.791000000005</v>
      </c>
      <c r="H116" s="1">
        <f t="shared" si="17"/>
        <v>2275.3546552406419</v>
      </c>
      <c r="I116" s="1">
        <f t="shared" si="18"/>
        <v>67108.500310481293</v>
      </c>
      <c r="J116" s="1">
        <f t="shared" si="19"/>
        <v>58007.081689518724</v>
      </c>
      <c r="K116" s="2">
        <f t="shared" si="20"/>
        <v>3.6372042856191035E-2</v>
      </c>
      <c r="L116" s="16" t="str">
        <f t="shared" si="23"/>
        <v/>
      </c>
      <c r="M116" s="12" t="str">
        <f t="shared" si="24"/>
        <v/>
      </c>
      <c r="N116" s="13">
        <f t="shared" si="25"/>
        <v>0</v>
      </c>
      <c r="O116" s="13">
        <f t="shared" si="26"/>
        <v>0</v>
      </c>
      <c r="P116" t="str">
        <f t="shared" si="15"/>
        <v/>
      </c>
      <c r="Q116" t="str">
        <f t="shared" si="27"/>
        <v/>
      </c>
      <c r="R116" t="str">
        <f t="shared" si="21"/>
        <v/>
      </c>
      <c r="S116" s="15" t="str">
        <f t="shared" si="22"/>
        <v/>
      </c>
    </row>
    <row r="117" spans="1:19" x14ac:dyDescent="0.25">
      <c r="A117" s="3">
        <v>45568</v>
      </c>
      <c r="B117" s="4">
        <v>60632.480000000003</v>
      </c>
      <c r="C117" s="4">
        <v>61469.04</v>
      </c>
      <c r="D117" s="4">
        <v>59878.8</v>
      </c>
      <c r="E117" s="4">
        <v>60759.4</v>
      </c>
      <c r="F117" s="5">
        <v>36106447279</v>
      </c>
      <c r="G117" s="1">
        <f t="shared" si="16"/>
        <v>62567.196000000011</v>
      </c>
      <c r="H117" s="1">
        <f t="shared" si="17"/>
        <v>2267.0852136223866</v>
      </c>
      <c r="I117" s="1">
        <f t="shared" si="18"/>
        <v>67101.366427244779</v>
      </c>
      <c r="J117" s="1">
        <f t="shared" si="19"/>
        <v>58033.025572755236</v>
      </c>
      <c r="K117" s="2">
        <f t="shared" si="20"/>
        <v>3.6234406503088075E-2</v>
      </c>
      <c r="L117" s="16" t="str">
        <f t="shared" si="23"/>
        <v/>
      </c>
      <c r="M117" s="12" t="str">
        <f t="shared" si="24"/>
        <v/>
      </c>
      <c r="N117" s="13">
        <f t="shared" si="25"/>
        <v>0</v>
      </c>
      <c r="O117" s="13">
        <f t="shared" si="26"/>
        <v>0</v>
      </c>
      <c r="P117" t="str">
        <f t="shared" si="15"/>
        <v/>
      </c>
      <c r="Q117" t="str">
        <f t="shared" si="27"/>
        <v/>
      </c>
      <c r="R117" t="str">
        <f t="shared" si="21"/>
        <v/>
      </c>
      <c r="S117" s="15" t="str">
        <f t="shared" si="22"/>
        <v/>
      </c>
    </row>
    <row r="118" spans="1:19" x14ac:dyDescent="0.25">
      <c r="A118" s="3">
        <v>45569</v>
      </c>
      <c r="B118" s="4">
        <v>60754.63</v>
      </c>
      <c r="C118" s="4">
        <v>62465.99</v>
      </c>
      <c r="D118" s="4">
        <v>60459.94</v>
      </c>
      <c r="E118" s="4">
        <v>62067.48</v>
      </c>
      <c r="F118" s="5">
        <v>29585472513</v>
      </c>
      <c r="G118" s="1">
        <f t="shared" si="16"/>
        <v>62670.313999999998</v>
      </c>
      <c r="H118" s="1">
        <f t="shared" si="17"/>
        <v>2190.0089901651568</v>
      </c>
      <c r="I118" s="1">
        <f t="shared" si="18"/>
        <v>67050.331980330317</v>
      </c>
      <c r="J118" s="1">
        <f t="shared" si="19"/>
        <v>58290.296019669688</v>
      </c>
      <c r="K118" s="2">
        <f t="shared" si="20"/>
        <v>3.4944918102136152E-2</v>
      </c>
      <c r="L118" s="16" t="str">
        <f t="shared" si="23"/>
        <v/>
      </c>
      <c r="M118" s="12" t="str">
        <f t="shared" si="24"/>
        <v/>
      </c>
      <c r="N118" s="13">
        <f t="shared" si="25"/>
        <v>0</v>
      </c>
      <c r="O118" s="13">
        <f t="shared" si="26"/>
        <v>0</v>
      </c>
      <c r="P118" t="str">
        <f t="shared" si="15"/>
        <v/>
      </c>
      <c r="Q118" t="str">
        <f t="shared" si="27"/>
        <v/>
      </c>
      <c r="R118" t="str">
        <f t="shared" si="21"/>
        <v/>
      </c>
      <c r="S118" s="15" t="str">
        <f t="shared" si="22"/>
        <v/>
      </c>
    </row>
    <row r="119" spans="1:19" x14ac:dyDescent="0.25">
      <c r="A119" s="3">
        <v>45570</v>
      </c>
      <c r="B119" s="4">
        <v>62067.61</v>
      </c>
      <c r="C119" s="4">
        <v>62371.02</v>
      </c>
      <c r="D119" s="4">
        <v>61689.58</v>
      </c>
      <c r="E119" s="4">
        <v>62089.95</v>
      </c>
      <c r="F119" s="5">
        <v>13305410749</v>
      </c>
      <c r="G119" s="1">
        <f t="shared" si="16"/>
        <v>62815.669499999996</v>
      </c>
      <c r="H119" s="1">
        <f t="shared" si="17"/>
        <v>2037.5221175072707</v>
      </c>
      <c r="I119" s="1">
        <f t="shared" si="18"/>
        <v>66890.713735014535</v>
      </c>
      <c r="J119" s="1">
        <f t="shared" si="19"/>
        <v>58740.625264985458</v>
      </c>
      <c r="K119" s="2">
        <f t="shared" si="20"/>
        <v>3.2436526327356434E-2</v>
      </c>
      <c r="L119" s="16" t="str">
        <f t="shared" si="23"/>
        <v/>
      </c>
      <c r="M119" s="12" t="str">
        <f t="shared" si="24"/>
        <v/>
      </c>
      <c r="N119" s="13">
        <f t="shared" si="25"/>
        <v>0</v>
      </c>
      <c r="O119" s="13">
        <f t="shared" si="26"/>
        <v>0</v>
      </c>
      <c r="P119" t="str">
        <f t="shared" si="15"/>
        <v/>
      </c>
      <c r="Q119" t="str">
        <f t="shared" si="27"/>
        <v/>
      </c>
      <c r="R119" t="str">
        <f t="shared" si="21"/>
        <v/>
      </c>
      <c r="S119" s="15" t="str">
        <f t="shared" si="22"/>
        <v/>
      </c>
    </row>
    <row r="120" spans="1:19" x14ac:dyDescent="0.25">
      <c r="A120" s="3">
        <v>45571</v>
      </c>
      <c r="B120" s="4">
        <v>62084.99</v>
      </c>
      <c r="C120" s="4">
        <v>62959.57</v>
      </c>
      <c r="D120" s="4">
        <v>61833.15</v>
      </c>
      <c r="E120" s="4">
        <v>62818.95</v>
      </c>
      <c r="F120" s="5">
        <v>14776233667</v>
      </c>
      <c r="G120" s="1">
        <f t="shared" si="16"/>
        <v>63046.991500000004</v>
      </c>
      <c r="H120" s="1">
        <f t="shared" si="17"/>
        <v>1723.4396581874921</v>
      </c>
      <c r="I120" s="1">
        <f t="shared" si="18"/>
        <v>66493.870816374983</v>
      </c>
      <c r="J120" s="1">
        <f t="shared" si="19"/>
        <v>59600.112183625017</v>
      </c>
      <c r="K120" s="2">
        <f t="shared" si="20"/>
        <v>2.7335795367610712E-2</v>
      </c>
      <c r="L120" s="16" t="str">
        <f t="shared" si="23"/>
        <v/>
      </c>
      <c r="M120" s="12" t="str">
        <f t="shared" si="24"/>
        <v/>
      </c>
      <c r="N120" s="13">
        <f t="shared" si="25"/>
        <v>0</v>
      </c>
      <c r="O120" s="13">
        <f t="shared" si="26"/>
        <v>0</v>
      </c>
      <c r="P120" t="str">
        <f t="shared" si="15"/>
        <v/>
      </c>
      <c r="Q120" t="str">
        <f t="shared" si="27"/>
        <v/>
      </c>
      <c r="R120" t="str">
        <f t="shared" si="21"/>
        <v/>
      </c>
      <c r="S120" s="15" t="str">
        <f t="shared" si="22"/>
        <v/>
      </c>
    </row>
    <row r="121" spans="1:19" x14ac:dyDescent="0.25">
      <c r="A121" s="3">
        <v>45572</v>
      </c>
      <c r="B121" s="4">
        <v>62819.11</v>
      </c>
      <c r="C121" s="4">
        <v>64443.71</v>
      </c>
      <c r="D121" s="4">
        <v>62152.55</v>
      </c>
      <c r="E121" s="4">
        <v>62236.66</v>
      </c>
      <c r="F121" s="5">
        <v>34253562610</v>
      </c>
      <c r="G121" s="1">
        <f t="shared" si="16"/>
        <v>63143.397499999999</v>
      </c>
      <c r="H121" s="1">
        <f t="shared" si="17"/>
        <v>1612.5540225658858</v>
      </c>
      <c r="I121" s="1">
        <f t="shared" si="18"/>
        <v>66368.505545131775</v>
      </c>
      <c r="J121" s="1">
        <f t="shared" si="19"/>
        <v>59918.289454868231</v>
      </c>
      <c r="K121" s="2">
        <f t="shared" si="20"/>
        <v>2.5537967331673687E-2</v>
      </c>
      <c r="L121" s="16" t="str">
        <f t="shared" si="23"/>
        <v/>
      </c>
      <c r="M121" s="12" t="str">
        <f t="shared" si="24"/>
        <v/>
      </c>
      <c r="N121" s="13">
        <f t="shared" si="25"/>
        <v>0</v>
      </c>
      <c r="O121" s="13">
        <f t="shared" si="26"/>
        <v>0</v>
      </c>
      <c r="P121" t="str">
        <f t="shared" si="15"/>
        <v/>
      </c>
      <c r="Q121" t="str">
        <f t="shared" si="27"/>
        <v/>
      </c>
      <c r="R121" t="str">
        <f t="shared" si="21"/>
        <v/>
      </c>
      <c r="S121" s="15" t="str">
        <f t="shared" si="22"/>
        <v/>
      </c>
    </row>
    <row r="122" spans="1:19" x14ac:dyDescent="0.25">
      <c r="A122" s="3">
        <v>45573</v>
      </c>
      <c r="B122" s="4">
        <v>62221.64</v>
      </c>
      <c r="C122" s="4">
        <v>63174.3</v>
      </c>
      <c r="D122" s="4">
        <v>61843.56</v>
      </c>
      <c r="E122" s="4">
        <v>62131.97</v>
      </c>
      <c r="F122" s="5">
        <v>28134475157</v>
      </c>
      <c r="G122" s="1">
        <f t="shared" si="16"/>
        <v>63167.512000000002</v>
      </c>
      <c r="H122" s="1">
        <f t="shared" si="17"/>
        <v>1592.522700390467</v>
      </c>
      <c r="I122" s="1">
        <f t="shared" si="18"/>
        <v>66352.557400780934</v>
      </c>
      <c r="J122" s="1">
        <f t="shared" si="19"/>
        <v>59982.466599219071</v>
      </c>
      <c r="K122" s="2">
        <f t="shared" si="20"/>
        <v>2.5211103777373199E-2</v>
      </c>
      <c r="L122" s="16" t="str">
        <f t="shared" si="23"/>
        <v/>
      </c>
      <c r="M122" s="12" t="str">
        <f t="shared" si="24"/>
        <v/>
      </c>
      <c r="N122" s="13">
        <f t="shared" si="25"/>
        <v>0</v>
      </c>
      <c r="O122" s="13">
        <f t="shared" si="26"/>
        <v>0</v>
      </c>
      <c r="P122" t="str">
        <f t="shared" si="15"/>
        <v/>
      </c>
      <c r="Q122" t="str">
        <f t="shared" si="27"/>
        <v/>
      </c>
      <c r="R122" t="str">
        <f t="shared" si="21"/>
        <v/>
      </c>
      <c r="S122" s="15" t="str">
        <f t="shared" si="22"/>
        <v/>
      </c>
    </row>
    <row r="123" spans="1:19" x14ac:dyDescent="0.25">
      <c r="A123" s="3">
        <v>45574</v>
      </c>
      <c r="B123" s="4">
        <v>62131.73</v>
      </c>
      <c r="C123" s="4">
        <v>62508.84</v>
      </c>
      <c r="D123" s="4">
        <v>60314.61</v>
      </c>
      <c r="E123" s="4">
        <v>60582.1</v>
      </c>
      <c r="F123" s="5">
        <v>27670982363</v>
      </c>
      <c r="G123" s="1">
        <f t="shared" si="16"/>
        <v>63049.594000000005</v>
      </c>
      <c r="H123" s="1">
        <f t="shared" si="17"/>
        <v>1694.2806574578451</v>
      </c>
      <c r="I123" s="1">
        <f t="shared" si="18"/>
        <v>66438.155314915697</v>
      </c>
      <c r="J123" s="1">
        <f t="shared" si="19"/>
        <v>59661.032685084312</v>
      </c>
      <c r="K123" s="2">
        <f t="shared" si="20"/>
        <v>2.6872189810736052E-2</v>
      </c>
      <c r="L123" s="16" t="str">
        <f t="shared" si="23"/>
        <v/>
      </c>
      <c r="M123" s="12" t="str">
        <f t="shared" si="24"/>
        <v/>
      </c>
      <c r="N123" s="13">
        <f t="shared" si="25"/>
        <v>0</v>
      </c>
      <c r="O123" s="13">
        <f t="shared" si="26"/>
        <v>0</v>
      </c>
      <c r="P123" t="str">
        <f t="shared" si="15"/>
        <v/>
      </c>
      <c r="Q123" t="str">
        <f t="shared" si="27"/>
        <v/>
      </c>
      <c r="R123" t="str">
        <f t="shared" si="21"/>
        <v/>
      </c>
      <c r="S123" s="15" t="str">
        <f t="shared" si="22"/>
        <v/>
      </c>
    </row>
    <row r="124" spans="1:19" x14ac:dyDescent="0.25">
      <c r="A124" s="3">
        <v>45575</v>
      </c>
      <c r="B124" s="4">
        <v>60581.93</v>
      </c>
      <c r="C124" s="4">
        <v>61236.72</v>
      </c>
      <c r="D124" s="4">
        <v>58895.21</v>
      </c>
      <c r="E124" s="4">
        <v>60274.5</v>
      </c>
      <c r="F124" s="5">
        <v>30452813570</v>
      </c>
      <c r="G124" s="1">
        <f t="shared" si="16"/>
        <v>62903.670000000006</v>
      </c>
      <c r="H124" s="1">
        <f t="shared" si="17"/>
        <v>1803.4449908701777</v>
      </c>
      <c r="I124" s="1">
        <f t="shared" si="18"/>
        <v>66510.559981740356</v>
      </c>
      <c r="J124" s="1">
        <f t="shared" si="19"/>
        <v>59296.780018259647</v>
      </c>
      <c r="K124" s="2">
        <f t="shared" si="20"/>
        <v>2.8669948682965199E-2</v>
      </c>
      <c r="L124" s="16" t="str">
        <f t="shared" si="23"/>
        <v/>
      </c>
      <c r="M124" s="12" t="str">
        <f t="shared" si="24"/>
        <v/>
      </c>
      <c r="N124" s="13">
        <f t="shared" si="25"/>
        <v>0</v>
      </c>
      <c r="O124" s="13">
        <f t="shared" si="26"/>
        <v>0</v>
      </c>
      <c r="P124" t="str">
        <f t="shared" si="15"/>
        <v/>
      </c>
      <c r="Q124" t="str">
        <f t="shared" si="27"/>
        <v/>
      </c>
      <c r="R124" t="str">
        <f t="shared" si="21"/>
        <v/>
      </c>
      <c r="S124" s="15" t="str">
        <f t="shared" si="22"/>
        <v/>
      </c>
    </row>
    <row r="125" spans="1:19" x14ac:dyDescent="0.25">
      <c r="A125" s="3">
        <v>45576</v>
      </c>
      <c r="B125" s="4">
        <v>60275.46</v>
      </c>
      <c r="C125" s="4">
        <v>63400.87</v>
      </c>
      <c r="D125" s="4">
        <v>60046.13</v>
      </c>
      <c r="E125" s="4">
        <v>62445.09</v>
      </c>
      <c r="F125" s="5">
        <v>30327141594</v>
      </c>
      <c r="G125" s="1">
        <f t="shared" si="16"/>
        <v>62856.18250000001</v>
      </c>
      <c r="H125" s="1">
        <f t="shared" si="17"/>
        <v>1802.3348783580846</v>
      </c>
      <c r="I125" s="1">
        <f t="shared" si="18"/>
        <v>66460.852256716185</v>
      </c>
      <c r="J125" s="1">
        <f t="shared" si="19"/>
        <v>59251.512743283842</v>
      </c>
      <c r="K125" s="2">
        <f t="shared" si="20"/>
        <v>2.8673947520724542E-2</v>
      </c>
      <c r="L125" s="16" t="str">
        <f t="shared" si="23"/>
        <v/>
      </c>
      <c r="M125" s="12" t="str">
        <f t="shared" si="24"/>
        <v/>
      </c>
      <c r="N125" s="13">
        <f t="shared" si="25"/>
        <v>0</v>
      </c>
      <c r="O125" s="13">
        <f t="shared" si="26"/>
        <v>0</v>
      </c>
      <c r="P125" t="str">
        <f t="shared" si="15"/>
        <v/>
      </c>
      <c r="Q125" t="str">
        <f t="shared" si="27"/>
        <v/>
      </c>
      <c r="R125" t="str">
        <f t="shared" si="21"/>
        <v/>
      </c>
      <c r="S125" s="15" t="str">
        <f t="shared" si="22"/>
        <v/>
      </c>
    </row>
    <row r="126" spans="1:19" x14ac:dyDescent="0.25">
      <c r="A126" s="3">
        <v>45577</v>
      </c>
      <c r="B126" s="4">
        <v>62444.62</v>
      </c>
      <c r="C126" s="4">
        <v>63448.79</v>
      </c>
      <c r="D126" s="4">
        <v>62443.27</v>
      </c>
      <c r="E126" s="4">
        <v>63193.02</v>
      </c>
      <c r="F126" s="5">
        <v>16744110886</v>
      </c>
      <c r="G126" s="1">
        <f t="shared" si="16"/>
        <v>62833.398000000001</v>
      </c>
      <c r="H126" s="1">
        <f t="shared" si="17"/>
        <v>1794.6526750250969</v>
      </c>
      <c r="I126" s="1">
        <f t="shared" si="18"/>
        <v>66422.7033500502</v>
      </c>
      <c r="J126" s="1">
        <f t="shared" si="19"/>
        <v>59244.092649949809</v>
      </c>
      <c r="K126" s="2">
        <f t="shared" si="20"/>
        <v>2.8562082143402411E-2</v>
      </c>
      <c r="L126" s="16" t="str">
        <f t="shared" si="23"/>
        <v/>
      </c>
      <c r="M126" s="12" t="str">
        <f t="shared" si="24"/>
        <v/>
      </c>
      <c r="N126" s="13">
        <f t="shared" si="25"/>
        <v>0</v>
      </c>
      <c r="O126" s="13">
        <f t="shared" si="26"/>
        <v>0</v>
      </c>
      <c r="P126" t="str">
        <f t="shared" si="15"/>
        <v/>
      </c>
      <c r="Q126" t="str">
        <f t="shared" si="27"/>
        <v/>
      </c>
      <c r="R126" t="str">
        <f t="shared" si="21"/>
        <v/>
      </c>
      <c r="S126" s="15" t="str">
        <f t="shared" si="22"/>
        <v/>
      </c>
    </row>
    <row r="127" spans="1:19" x14ac:dyDescent="0.25">
      <c r="A127" s="3">
        <v>45578</v>
      </c>
      <c r="B127" s="4">
        <v>63192.95</v>
      </c>
      <c r="C127" s="4">
        <v>63272.65</v>
      </c>
      <c r="D127" s="4">
        <v>62035.64</v>
      </c>
      <c r="E127" s="4">
        <v>62851.38</v>
      </c>
      <c r="F127" s="5">
        <v>18177529690</v>
      </c>
      <c r="G127" s="1">
        <f t="shared" si="16"/>
        <v>62809.476999999992</v>
      </c>
      <c r="H127" s="1">
        <f t="shared" si="17"/>
        <v>1790.8723304788466</v>
      </c>
      <c r="I127" s="1">
        <f t="shared" si="18"/>
        <v>66391.221660957686</v>
      </c>
      <c r="J127" s="1">
        <f t="shared" si="19"/>
        <v>59227.732339042297</v>
      </c>
      <c r="K127" s="2">
        <f t="shared" si="20"/>
        <v>2.8512772530789373E-2</v>
      </c>
      <c r="L127" s="16" t="str">
        <f t="shared" si="23"/>
        <v/>
      </c>
      <c r="M127" s="12" t="str">
        <f t="shared" si="24"/>
        <v/>
      </c>
      <c r="N127" s="13">
        <f t="shared" si="25"/>
        <v>0</v>
      </c>
      <c r="O127" s="13">
        <f t="shared" si="26"/>
        <v>0</v>
      </c>
      <c r="P127" t="str">
        <f t="shared" si="15"/>
        <v/>
      </c>
      <c r="Q127" t="str">
        <f t="shared" si="27"/>
        <v/>
      </c>
      <c r="R127" t="str">
        <f t="shared" si="21"/>
        <v/>
      </c>
      <c r="S127" s="15" t="str">
        <f t="shared" si="22"/>
        <v/>
      </c>
    </row>
    <row r="128" spans="1:19" x14ac:dyDescent="0.25">
      <c r="A128" s="3">
        <v>45579</v>
      </c>
      <c r="B128" s="4">
        <v>62848.4</v>
      </c>
      <c r="C128" s="4">
        <v>66482.490000000005</v>
      </c>
      <c r="D128" s="4">
        <v>62442.15</v>
      </c>
      <c r="E128" s="4">
        <v>66046.13</v>
      </c>
      <c r="F128" s="5">
        <v>43706958056</v>
      </c>
      <c r="G128" s="1">
        <f t="shared" si="16"/>
        <v>62896.684999999983</v>
      </c>
      <c r="H128" s="1">
        <f t="shared" si="17"/>
        <v>1906.1332167436997</v>
      </c>
      <c r="I128" s="1">
        <f t="shared" si="18"/>
        <v>66708.951433487382</v>
      </c>
      <c r="J128" s="1">
        <f t="shared" si="19"/>
        <v>59084.418566512584</v>
      </c>
      <c r="K128" s="2">
        <f t="shared" si="20"/>
        <v>3.0305781882522111E-2</v>
      </c>
      <c r="L128" s="16" t="str">
        <f t="shared" si="23"/>
        <v/>
      </c>
      <c r="M128" s="12" t="str">
        <f t="shared" si="24"/>
        <v/>
      </c>
      <c r="N128" s="13">
        <f t="shared" si="25"/>
        <v>0</v>
      </c>
      <c r="O128" s="13">
        <f t="shared" si="26"/>
        <v>0</v>
      </c>
      <c r="P128" t="str">
        <f t="shared" si="15"/>
        <v/>
      </c>
      <c r="Q128" t="str">
        <f t="shared" si="27"/>
        <v/>
      </c>
      <c r="R128" t="str">
        <f t="shared" si="21"/>
        <v/>
      </c>
      <c r="S128" s="15" t="str">
        <f t="shared" si="22"/>
        <v/>
      </c>
    </row>
    <row r="129" spans="1:19" x14ac:dyDescent="0.25">
      <c r="A129" s="3">
        <v>45580</v>
      </c>
      <c r="B129" s="4">
        <v>66050.37</v>
      </c>
      <c r="C129" s="4">
        <v>67881.679999999993</v>
      </c>
      <c r="D129" s="4">
        <v>64809.2</v>
      </c>
      <c r="E129" s="4">
        <v>67041.11</v>
      </c>
      <c r="F129" s="5">
        <v>48863870879</v>
      </c>
      <c r="G129" s="1">
        <f t="shared" si="16"/>
        <v>63091.583499999986</v>
      </c>
      <c r="H129" s="1">
        <f t="shared" si="17"/>
        <v>2119.9471563306652</v>
      </c>
      <c r="I129" s="1">
        <f t="shared" si="18"/>
        <v>67331.477812661324</v>
      </c>
      <c r="J129" s="1">
        <f t="shared" si="19"/>
        <v>58851.689187338656</v>
      </c>
      <c r="K129" s="2">
        <f t="shared" si="20"/>
        <v>3.3601108717308793E-2</v>
      </c>
      <c r="L129" s="16" t="str">
        <f t="shared" si="23"/>
        <v/>
      </c>
      <c r="M129" s="12" t="str">
        <f t="shared" si="24"/>
        <v/>
      </c>
      <c r="N129" s="13">
        <f t="shared" si="25"/>
        <v>0</v>
      </c>
      <c r="O129" s="13">
        <f t="shared" si="26"/>
        <v>0</v>
      </c>
      <c r="P129" t="str">
        <f t="shared" si="15"/>
        <v/>
      </c>
      <c r="Q129" t="str">
        <f t="shared" si="27"/>
        <v/>
      </c>
      <c r="R129" t="str">
        <f t="shared" si="21"/>
        <v/>
      </c>
      <c r="S129" s="15" t="str">
        <f t="shared" si="22"/>
        <v/>
      </c>
    </row>
    <row r="130" spans="1:19" x14ac:dyDescent="0.25">
      <c r="A130" s="3">
        <v>45581</v>
      </c>
      <c r="B130" s="4">
        <v>67042.460000000006</v>
      </c>
      <c r="C130" s="4">
        <v>68375.289999999994</v>
      </c>
      <c r="D130" s="4">
        <v>66758.73</v>
      </c>
      <c r="E130" s="4">
        <v>67612.72</v>
      </c>
      <c r="F130" s="5">
        <v>38195189534</v>
      </c>
      <c r="G130" s="1">
        <f t="shared" si="16"/>
        <v>63213.168500000007</v>
      </c>
      <c r="H130" s="1">
        <f t="shared" si="17"/>
        <v>2307.5233372447638</v>
      </c>
      <c r="I130" s="1">
        <f t="shared" si="18"/>
        <v>67828.215174489538</v>
      </c>
      <c r="J130" s="1">
        <f t="shared" si="19"/>
        <v>58598.121825510476</v>
      </c>
      <c r="K130" s="2">
        <f t="shared" si="20"/>
        <v>3.650383918415296E-2</v>
      </c>
      <c r="L130" s="16" t="str">
        <f t="shared" si="23"/>
        <v/>
      </c>
      <c r="M130" s="12" t="str">
        <f t="shared" si="24"/>
        <v/>
      </c>
      <c r="N130" s="13">
        <f t="shared" si="25"/>
        <v>0</v>
      </c>
      <c r="O130" s="13">
        <f t="shared" si="26"/>
        <v>0</v>
      </c>
      <c r="P130" t="str">
        <f t="shared" si="15"/>
        <v/>
      </c>
      <c r="Q130" t="str">
        <f t="shared" si="27"/>
        <v/>
      </c>
      <c r="R130" t="str">
        <f t="shared" si="21"/>
        <v/>
      </c>
      <c r="S130" s="15" t="str">
        <f t="shared" si="22"/>
        <v/>
      </c>
    </row>
    <row r="131" spans="1:19" x14ac:dyDescent="0.25">
      <c r="A131" s="3">
        <v>45582</v>
      </c>
      <c r="B131" s="4">
        <v>67617.08</v>
      </c>
      <c r="C131" s="4">
        <v>67912.210000000006</v>
      </c>
      <c r="D131" s="4">
        <v>66647.39</v>
      </c>
      <c r="E131" s="4">
        <v>67399.839999999997</v>
      </c>
      <c r="F131" s="5">
        <v>32790898511</v>
      </c>
      <c r="G131" s="1">
        <f t="shared" si="16"/>
        <v>63293.627500000002</v>
      </c>
      <c r="H131" s="1">
        <f t="shared" si="17"/>
        <v>2427.0829132647777</v>
      </c>
      <c r="I131" s="1">
        <f t="shared" si="18"/>
        <v>68147.793326529558</v>
      </c>
      <c r="J131" s="1">
        <f t="shared" si="19"/>
        <v>58439.461673470447</v>
      </c>
      <c r="K131" s="2">
        <f t="shared" si="20"/>
        <v>3.8346402459943973E-2</v>
      </c>
      <c r="L131" s="16" t="str">
        <f t="shared" si="23"/>
        <v/>
      </c>
      <c r="M131" s="12" t="str">
        <f t="shared" si="24"/>
        <v/>
      </c>
      <c r="N131" s="13">
        <f t="shared" si="25"/>
        <v>0</v>
      </c>
      <c r="O131" s="13">
        <f t="shared" si="26"/>
        <v>0</v>
      </c>
      <c r="P131" t="str">
        <f t="shared" si="15"/>
        <v/>
      </c>
      <c r="Q131" t="str">
        <f t="shared" si="27"/>
        <v/>
      </c>
      <c r="R131" t="str">
        <f t="shared" si="21"/>
        <v/>
      </c>
      <c r="S131" s="15" t="str">
        <f t="shared" si="22"/>
        <v/>
      </c>
    </row>
    <row r="132" spans="1:19" x14ac:dyDescent="0.25">
      <c r="A132" s="3">
        <v>45583</v>
      </c>
      <c r="B132" s="4">
        <v>67419.11</v>
      </c>
      <c r="C132" s="4">
        <v>68969.75</v>
      </c>
      <c r="D132" s="4">
        <v>67177.820000000007</v>
      </c>
      <c r="E132" s="4">
        <v>68418.789999999994</v>
      </c>
      <c r="F132" s="5">
        <v>36857165014</v>
      </c>
      <c r="G132" s="1">
        <f t="shared" si="16"/>
        <v>63420.18450000001</v>
      </c>
      <c r="H132" s="1">
        <f t="shared" si="17"/>
        <v>2627.2048617383912</v>
      </c>
      <c r="I132" s="1">
        <f t="shared" si="18"/>
        <v>68674.594223476786</v>
      </c>
      <c r="J132" s="1">
        <f t="shared" si="19"/>
        <v>58165.774776523227</v>
      </c>
      <c r="K132" s="2">
        <f t="shared" si="20"/>
        <v>4.1425373994905215E-2</v>
      </c>
      <c r="L132" s="16" t="str">
        <f t="shared" si="23"/>
        <v/>
      </c>
      <c r="M132" s="12" t="str">
        <f t="shared" si="24"/>
        <v/>
      </c>
      <c r="N132" s="13">
        <f t="shared" si="25"/>
        <v>0</v>
      </c>
      <c r="O132" s="13">
        <f t="shared" si="26"/>
        <v>0</v>
      </c>
      <c r="P132" t="str">
        <f t="shared" si="15"/>
        <v/>
      </c>
      <c r="Q132" t="str">
        <f t="shared" si="27"/>
        <v/>
      </c>
      <c r="R132" t="str">
        <f t="shared" si="21"/>
        <v/>
      </c>
      <c r="S132" s="15" t="str">
        <f t="shared" si="22"/>
        <v/>
      </c>
    </row>
    <row r="133" spans="1:19" x14ac:dyDescent="0.25">
      <c r="A133" s="3">
        <v>45584</v>
      </c>
      <c r="B133" s="4">
        <v>68418.98</v>
      </c>
      <c r="C133" s="4">
        <v>68668.009999999995</v>
      </c>
      <c r="D133" s="4">
        <v>68024.639999999999</v>
      </c>
      <c r="E133" s="4">
        <v>68362.73</v>
      </c>
      <c r="F133" s="5">
        <v>14443497908</v>
      </c>
      <c r="G133" s="1">
        <f t="shared" si="16"/>
        <v>63556.556000000004</v>
      </c>
      <c r="H133" s="1">
        <f t="shared" si="17"/>
        <v>2812.4907293066376</v>
      </c>
      <c r="I133" s="1">
        <f t="shared" si="18"/>
        <v>69181.537458613282</v>
      </c>
      <c r="J133" s="1">
        <f t="shared" si="19"/>
        <v>57931.574541386726</v>
      </c>
      <c r="K133" s="2">
        <f t="shared" si="20"/>
        <v>4.4251779931351806E-2</v>
      </c>
      <c r="L133" s="16" t="str">
        <f t="shared" si="23"/>
        <v/>
      </c>
      <c r="M133" s="12" t="str">
        <f t="shared" si="24"/>
        <v/>
      </c>
      <c r="N133" s="13">
        <f t="shared" si="25"/>
        <v>0</v>
      </c>
      <c r="O133" s="13">
        <f t="shared" si="26"/>
        <v>0</v>
      </c>
      <c r="P133" t="str">
        <f t="shared" si="15"/>
        <v/>
      </c>
      <c r="Q133" t="str">
        <f t="shared" si="27"/>
        <v/>
      </c>
      <c r="R133" t="str">
        <f t="shared" si="21"/>
        <v/>
      </c>
      <c r="S133" s="15" t="str">
        <f t="shared" si="22"/>
        <v/>
      </c>
    </row>
    <row r="134" spans="1:19" x14ac:dyDescent="0.25">
      <c r="A134" s="3">
        <v>45585</v>
      </c>
      <c r="B134" s="4">
        <v>68364.179999999993</v>
      </c>
      <c r="C134" s="4">
        <v>69359.009999999995</v>
      </c>
      <c r="D134" s="4">
        <v>68105.72</v>
      </c>
      <c r="E134" s="4">
        <v>69001.7</v>
      </c>
      <c r="F134" s="5">
        <v>18975847518</v>
      </c>
      <c r="G134" s="1">
        <f t="shared" si="16"/>
        <v>63840.16599999999</v>
      </c>
      <c r="H134" s="1">
        <f t="shared" si="17"/>
        <v>3063.2054423420045</v>
      </c>
      <c r="I134" s="1">
        <f t="shared" si="18"/>
        <v>69966.576884683993</v>
      </c>
      <c r="J134" s="1">
        <f t="shared" si="19"/>
        <v>57713.75511531598</v>
      </c>
      <c r="K134" s="2">
        <f t="shared" si="20"/>
        <v>4.7982416623760113E-2</v>
      </c>
      <c r="L134" s="16" t="str">
        <f t="shared" si="23"/>
        <v/>
      </c>
      <c r="M134" s="12" t="str">
        <f t="shared" si="24"/>
        <v/>
      </c>
      <c r="N134" s="13">
        <f t="shared" si="25"/>
        <v>0</v>
      </c>
      <c r="O134" s="13">
        <f t="shared" si="26"/>
        <v>0</v>
      </c>
      <c r="P134" t="str">
        <f t="shared" si="15"/>
        <v/>
      </c>
      <c r="Q134" t="str">
        <f t="shared" si="27"/>
        <v/>
      </c>
      <c r="R134" t="str">
        <f t="shared" si="21"/>
        <v/>
      </c>
      <c r="S134" s="15" t="str">
        <f t="shared" si="22"/>
        <v/>
      </c>
    </row>
    <row r="135" spans="1:19" x14ac:dyDescent="0.25">
      <c r="A135" s="3">
        <v>45586</v>
      </c>
      <c r="B135" s="4">
        <v>69002</v>
      </c>
      <c r="C135" s="4">
        <v>69462.73</v>
      </c>
      <c r="D135" s="4">
        <v>66829.850000000006</v>
      </c>
      <c r="E135" s="4">
        <v>67367.850000000006</v>
      </c>
      <c r="F135" s="5">
        <v>37498611780</v>
      </c>
      <c r="G135" s="1">
        <f t="shared" si="16"/>
        <v>64166.707999999999</v>
      </c>
      <c r="H135" s="1">
        <f t="shared" si="17"/>
        <v>3074.2935769318137</v>
      </c>
      <c r="I135" s="1">
        <f t="shared" si="18"/>
        <v>70315.295153863626</v>
      </c>
      <c r="J135" s="1">
        <f t="shared" si="19"/>
        <v>58018.120846136371</v>
      </c>
      <c r="K135" s="2">
        <f t="shared" si="20"/>
        <v>4.7911037869229844E-2</v>
      </c>
      <c r="L135" s="16" t="str">
        <f t="shared" si="23"/>
        <v/>
      </c>
      <c r="M135" s="12" t="str">
        <f t="shared" si="24"/>
        <v/>
      </c>
      <c r="N135" s="13">
        <f t="shared" si="25"/>
        <v>0</v>
      </c>
      <c r="O135" s="13">
        <f t="shared" si="26"/>
        <v>0</v>
      </c>
      <c r="P135" t="str">
        <f t="shared" si="15"/>
        <v/>
      </c>
      <c r="Q135" t="str">
        <f t="shared" si="27"/>
        <v/>
      </c>
      <c r="R135" t="str">
        <f t="shared" si="21"/>
        <v/>
      </c>
      <c r="S135" s="15" t="str">
        <f t="shared" si="22"/>
        <v/>
      </c>
    </row>
    <row r="136" spans="1:19" x14ac:dyDescent="0.25">
      <c r="A136" s="3">
        <v>45587</v>
      </c>
      <c r="B136" s="4">
        <v>67360.7</v>
      </c>
      <c r="C136" s="4">
        <v>67801.58</v>
      </c>
      <c r="D136" s="4">
        <v>66581.37</v>
      </c>
      <c r="E136" s="4">
        <v>67361.41</v>
      </c>
      <c r="F136" s="5">
        <v>31808472566</v>
      </c>
      <c r="G136" s="1">
        <f t="shared" si="16"/>
        <v>64503.139000000003</v>
      </c>
      <c r="H136" s="1">
        <f t="shared" si="17"/>
        <v>3035.1291226237713</v>
      </c>
      <c r="I136" s="1">
        <f t="shared" si="18"/>
        <v>70573.397245247543</v>
      </c>
      <c r="J136" s="1">
        <f t="shared" si="19"/>
        <v>58432.880754752463</v>
      </c>
      <c r="K136" s="2">
        <f t="shared" si="20"/>
        <v>4.7053975506893879E-2</v>
      </c>
      <c r="L136" s="16" t="str">
        <f t="shared" si="23"/>
        <v/>
      </c>
      <c r="M136" s="12" t="str">
        <f t="shared" si="24"/>
        <v/>
      </c>
      <c r="N136" s="13">
        <f t="shared" si="25"/>
        <v>0</v>
      </c>
      <c r="O136" s="13">
        <f t="shared" si="26"/>
        <v>0</v>
      </c>
      <c r="P136" t="str">
        <f t="shared" si="15"/>
        <v/>
      </c>
      <c r="Q136" t="str">
        <f t="shared" si="27"/>
        <v/>
      </c>
      <c r="R136" t="str">
        <f t="shared" si="21"/>
        <v/>
      </c>
      <c r="S136" s="15" t="str">
        <f t="shared" si="22"/>
        <v/>
      </c>
    </row>
    <row r="137" spans="1:19" x14ac:dyDescent="0.25">
      <c r="A137" s="3">
        <v>45588</v>
      </c>
      <c r="B137" s="4">
        <v>67362.38</v>
      </c>
      <c r="C137" s="4">
        <v>67402.740000000005</v>
      </c>
      <c r="D137" s="4">
        <v>65188.04</v>
      </c>
      <c r="E137" s="4">
        <v>66432.2</v>
      </c>
      <c r="F137" s="5">
        <v>32263980353</v>
      </c>
      <c r="G137" s="1">
        <f t="shared" si="16"/>
        <v>64786.778999999995</v>
      </c>
      <c r="H137" s="1">
        <f t="shared" si="17"/>
        <v>2930.1053392109698</v>
      </c>
      <c r="I137" s="1">
        <f t="shared" si="18"/>
        <v>70646.989678421931</v>
      </c>
      <c r="J137" s="1">
        <f t="shared" si="19"/>
        <v>58926.568321578059</v>
      </c>
      <c r="K137" s="2">
        <f t="shared" si="20"/>
        <v>4.5226902532243034E-2</v>
      </c>
      <c r="L137" s="16" t="str">
        <f t="shared" si="23"/>
        <v/>
      </c>
      <c r="M137" s="12" t="str">
        <f t="shared" si="24"/>
        <v/>
      </c>
      <c r="N137" s="13">
        <f t="shared" si="25"/>
        <v>0</v>
      </c>
      <c r="O137" s="13">
        <f t="shared" si="26"/>
        <v>0</v>
      </c>
      <c r="P137" t="str">
        <f t="shared" si="15"/>
        <v/>
      </c>
      <c r="Q137" t="str">
        <f t="shared" si="27"/>
        <v/>
      </c>
      <c r="R137" t="str">
        <f t="shared" si="21"/>
        <v/>
      </c>
      <c r="S137" s="15" t="str">
        <f t="shared" si="22"/>
        <v/>
      </c>
    </row>
    <row r="138" spans="1:19" x14ac:dyDescent="0.25">
      <c r="A138" s="3">
        <v>45589</v>
      </c>
      <c r="B138" s="4">
        <v>66653.7</v>
      </c>
      <c r="C138" s="4">
        <v>68798.960000000006</v>
      </c>
      <c r="D138" s="4">
        <v>66454.100000000006</v>
      </c>
      <c r="E138" s="4">
        <v>68161.05</v>
      </c>
      <c r="F138" s="5">
        <v>31414428647</v>
      </c>
      <c r="G138" s="1">
        <f t="shared" si="16"/>
        <v>65091.457499999997</v>
      </c>
      <c r="H138" s="1">
        <f t="shared" si="17"/>
        <v>2949.2136921860429</v>
      </c>
      <c r="I138" s="1">
        <f t="shared" si="18"/>
        <v>70989.884884372077</v>
      </c>
      <c r="J138" s="1">
        <f t="shared" si="19"/>
        <v>59193.030115627909</v>
      </c>
      <c r="K138" s="2">
        <f t="shared" si="20"/>
        <v>4.5308767163280111E-2</v>
      </c>
      <c r="L138" s="16" t="str">
        <f t="shared" si="23"/>
        <v/>
      </c>
      <c r="M138" s="12" t="str">
        <f t="shared" si="24"/>
        <v/>
      </c>
      <c r="N138" s="13">
        <f t="shared" si="25"/>
        <v>0</v>
      </c>
      <c r="O138" s="13">
        <f t="shared" si="26"/>
        <v>0</v>
      </c>
      <c r="P138" t="str">
        <f t="shared" si="15"/>
        <v/>
      </c>
      <c r="Q138" t="str">
        <f t="shared" si="27"/>
        <v/>
      </c>
      <c r="R138" t="str">
        <f t="shared" si="21"/>
        <v/>
      </c>
      <c r="S138" s="15" t="str">
        <f t="shared" si="22"/>
        <v/>
      </c>
    </row>
    <row r="139" spans="1:19" x14ac:dyDescent="0.25">
      <c r="A139" s="3">
        <v>45590</v>
      </c>
      <c r="B139" s="4">
        <v>68165.3</v>
      </c>
      <c r="C139" s="4">
        <v>68722.16</v>
      </c>
      <c r="D139" s="4">
        <v>65521.79</v>
      </c>
      <c r="E139" s="4">
        <v>66642.41</v>
      </c>
      <c r="F139" s="5">
        <v>41469984306</v>
      </c>
      <c r="G139" s="1">
        <f t="shared" si="16"/>
        <v>65319.080499999996</v>
      </c>
      <c r="H139" s="1">
        <f t="shared" si="17"/>
        <v>2880.2369093302304</v>
      </c>
      <c r="I139" s="1">
        <f t="shared" si="18"/>
        <v>71079.554318660463</v>
      </c>
      <c r="J139" s="1">
        <f t="shared" si="19"/>
        <v>59558.606681339537</v>
      </c>
      <c r="K139" s="2">
        <f t="shared" si="20"/>
        <v>4.4094878361464848E-2</v>
      </c>
      <c r="L139" s="16" t="str">
        <f t="shared" si="23"/>
        <v/>
      </c>
      <c r="M139" s="12" t="str">
        <f t="shared" si="24"/>
        <v/>
      </c>
      <c r="N139" s="13">
        <f t="shared" si="25"/>
        <v>0</v>
      </c>
      <c r="O139" s="13">
        <f t="shared" si="26"/>
        <v>0</v>
      </c>
      <c r="P139" t="str">
        <f t="shared" si="15"/>
        <v/>
      </c>
      <c r="Q139" t="str">
        <f t="shared" si="27"/>
        <v/>
      </c>
      <c r="R139" t="str">
        <f t="shared" si="21"/>
        <v/>
      </c>
      <c r="S139" s="15" t="str">
        <f t="shared" si="22"/>
        <v/>
      </c>
    </row>
    <row r="140" spans="1:19" x14ac:dyDescent="0.25">
      <c r="A140" s="3">
        <v>45591</v>
      </c>
      <c r="B140" s="4">
        <v>66628.73</v>
      </c>
      <c r="C140" s="4">
        <v>67317.919999999998</v>
      </c>
      <c r="D140" s="4">
        <v>66360.59</v>
      </c>
      <c r="E140" s="4">
        <v>67014.7</v>
      </c>
      <c r="F140" s="5">
        <v>19588098156</v>
      </c>
      <c r="G140" s="1">
        <f t="shared" si="16"/>
        <v>65528.867999999995</v>
      </c>
      <c r="H140" s="1">
        <f t="shared" si="17"/>
        <v>2841.0875002005464</v>
      </c>
      <c r="I140" s="1">
        <f t="shared" si="18"/>
        <v>71211.043000401085</v>
      </c>
      <c r="J140" s="1">
        <f t="shared" si="19"/>
        <v>59846.692999598905</v>
      </c>
      <c r="K140" s="2">
        <f t="shared" si="20"/>
        <v>4.3356273149729167E-2</v>
      </c>
      <c r="L140" s="16" t="str">
        <f t="shared" si="23"/>
        <v/>
      </c>
      <c r="M140" s="12" t="str">
        <f t="shared" si="24"/>
        <v/>
      </c>
      <c r="N140" s="13">
        <f t="shared" si="25"/>
        <v>0</v>
      </c>
      <c r="O140" s="13">
        <f t="shared" si="26"/>
        <v>0</v>
      </c>
      <c r="P140" t="str">
        <f t="shared" si="15"/>
        <v/>
      </c>
      <c r="Q140" t="str">
        <f t="shared" si="27"/>
        <v/>
      </c>
      <c r="R140" t="str">
        <f t="shared" si="21"/>
        <v/>
      </c>
      <c r="S140" s="15" t="str">
        <f t="shared" si="22"/>
        <v/>
      </c>
    </row>
    <row r="141" spans="1:19" x14ac:dyDescent="0.25">
      <c r="A141" s="3">
        <v>45592</v>
      </c>
      <c r="B141" s="4">
        <v>67023.48</v>
      </c>
      <c r="C141" s="4">
        <v>68221.31</v>
      </c>
      <c r="D141" s="4">
        <v>66847.23</v>
      </c>
      <c r="E141" s="4">
        <v>67929.3</v>
      </c>
      <c r="F141" s="5">
        <v>16721307878</v>
      </c>
      <c r="G141" s="1">
        <f t="shared" si="16"/>
        <v>65813.499999999985</v>
      </c>
      <c r="H141" s="1">
        <f t="shared" si="17"/>
        <v>2778.3648945207442</v>
      </c>
      <c r="I141" s="1">
        <f t="shared" si="18"/>
        <v>71370.229789041477</v>
      </c>
      <c r="J141" s="1">
        <f t="shared" si="19"/>
        <v>60256.770210958493</v>
      </c>
      <c r="K141" s="2">
        <f t="shared" si="20"/>
        <v>4.2215729212406954E-2</v>
      </c>
      <c r="L141" s="16" t="str">
        <f t="shared" si="23"/>
        <v/>
      </c>
      <c r="M141" s="12" t="str">
        <f t="shared" si="24"/>
        <v/>
      </c>
      <c r="N141" s="13">
        <f t="shared" si="25"/>
        <v>0</v>
      </c>
      <c r="O141" s="13">
        <f t="shared" si="26"/>
        <v>0</v>
      </c>
      <c r="P141" t="str">
        <f t="shared" si="15"/>
        <v/>
      </c>
      <c r="Q141" t="str">
        <f t="shared" si="27"/>
        <v/>
      </c>
      <c r="R141" t="str">
        <f t="shared" si="21"/>
        <v/>
      </c>
      <c r="S141" s="15" t="str">
        <f t="shared" si="22"/>
        <v/>
      </c>
    </row>
    <row r="142" spans="1:19" x14ac:dyDescent="0.25">
      <c r="A142" s="3">
        <v>45593</v>
      </c>
      <c r="B142" s="4">
        <v>67922.67</v>
      </c>
      <c r="C142" s="4">
        <v>70212.27</v>
      </c>
      <c r="D142" s="4">
        <v>67535.13</v>
      </c>
      <c r="E142" s="4">
        <v>69907.759999999995</v>
      </c>
      <c r="F142" s="5">
        <v>38799856657</v>
      </c>
      <c r="G142" s="1">
        <f t="shared" si="16"/>
        <v>66202.289499999984</v>
      </c>
      <c r="H142" s="1">
        <f t="shared" si="17"/>
        <v>2780.127548716303</v>
      </c>
      <c r="I142" s="1">
        <f t="shared" si="18"/>
        <v>71762.544597432585</v>
      </c>
      <c r="J142" s="1">
        <f t="shared" si="19"/>
        <v>60642.034402567377</v>
      </c>
      <c r="K142" s="2">
        <f t="shared" si="20"/>
        <v>4.1994432061391224E-2</v>
      </c>
      <c r="L142" s="16" t="str">
        <f t="shared" si="23"/>
        <v/>
      </c>
      <c r="M142" s="12" t="str">
        <f t="shared" si="24"/>
        <v/>
      </c>
      <c r="N142" s="13">
        <f t="shared" si="25"/>
        <v>0</v>
      </c>
      <c r="O142" s="13">
        <f t="shared" si="26"/>
        <v>0</v>
      </c>
      <c r="P142" t="str">
        <f t="shared" si="15"/>
        <v/>
      </c>
      <c r="Q142" t="str">
        <f t="shared" si="27"/>
        <v/>
      </c>
      <c r="R142" t="str">
        <f t="shared" si="21"/>
        <v/>
      </c>
      <c r="S142" s="15" t="str">
        <f t="shared" si="22"/>
        <v/>
      </c>
    </row>
    <row r="143" spans="1:19" x14ac:dyDescent="0.25">
      <c r="A143" s="3">
        <v>45594</v>
      </c>
      <c r="B143" s="4">
        <v>69910.05</v>
      </c>
      <c r="C143" s="4">
        <v>73577.210000000006</v>
      </c>
      <c r="D143" s="4">
        <v>69729.91</v>
      </c>
      <c r="E143" s="4">
        <v>72720.490000000005</v>
      </c>
      <c r="F143" s="5">
        <v>58541874402</v>
      </c>
      <c r="G143" s="1">
        <f t="shared" si="16"/>
        <v>66809.209000000003</v>
      </c>
      <c r="H143" s="1">
        <f t="shared" si="17"/>
        <v>2813.3746051408766</v>
      </c>
      <c r="I143" s="1">
        <f t="shared" si="18"/>
        <v>72435.958210281751</v>
      </c>
      <c r="J143" s="1">
        <f t="shared" si="19"/>
        <v>61182.459789718247</v>
      </c>
      <c r="K143" s="2">
        <f t="shared" si="20"/>
        <v>4.2110580970070706E-2</v>
      </c>
      <c r="L143" s="16" t="str">
        <f t="shared" si="23"/>
        <v/>
      </c>
      <c r="M143" s="12" t="str">
        <f t="shared" si="24"/>
        <v/>
      </c>
      <c r="N143" s="13">
        <f t="shared" si="25"/>
        <v>0</v>
      </c>
      <c r="O143" s="13">
        <f t="shared" si="26"/>
        <v>0</v>
      </c>
      <c r="P143" t="str">
        <f t="shared" si="15"/>
        <v/>
      </c>
      <c r="Q143" t="str">
        <f t="shared" si="27"/>
        <v/>
      </c>
      <c r="R143" t="str">
        <f t="shared" si="21"/>
        <v/>
      </c>
      <c r="S143" s="15" t="str">
        <f t="shared" si="22"/>
        <v/>
      </c>
    </row>
    <row r="144" spans="1:19" x14ac:dyDescent="0.25">
      <c r="A144" s="3">
        <v>45595</v>
      </c>
      <c r="B144" s="4">
        <v>72715.37</v>
      </c>
      <c r="C144" s="4">
        <v>72905.3</v>
      </c>
      <c r="D144" s="4">
        <v>71411.73</v>
      </c>
      <c r="E144" s="4">
        <v>72339.539999999994</v>
      </c>
      <c r="F144" s="5">
        <v>40646637831</v>
      </c>
      <c r="G144" s="1">
        <f t="shared" si="16"/>
        <v>67412.460999999996</v>
      </c>
      <c r="H144" s="1">
        <f t="shared" si="17"/>
        <v>2625.6862406554542</v>
      </c>
      <c r="I144" s="1">
        <f t="shared" si="18"/>
        <v>72663.83348131091</v>
      </c>
      <c r="J144" s="1">
        <f t="shared" si="19"/>
        <v>62161.088518689088</v>
      </c>
      <c r="K144" s="2">
        <f t="shared" si="20"/>
        <v>3.8949568102185951E-2</v>
      </c>
      <c r="L144" s="16" t="str">
        <f t="shared" si="23"/>
        <v/>
      </c>
      <c r="M144" s="12" t="str">
        <f t="shared" si="24"/>
        <v/>
      </c>
      <c r="N144" s="13">
        <f t="shared" si="25"/>
        <v>0</v>
      </c>
      <c r="O144" s="13">
        <f t="shared" si="26"/>
        <v>0</v>
      </c>
      <c r="P144" t="str">
        <f t="shared" si="15"/>
        <v/>
      </c>
      <c r="Q144" t="str">
        <f t="shared" si="27"/>
        <v/>
      </c>
      <c r="R144" t="str">
        <f t="shared" si="21"/>
        <v/>
      </c>
      <c r="S144" s="15" t="str">
        <f t="shared" si="22"/>
        <v/>
      </c>
    </row>
    <row r="145" spans="1:19" x14ac:dyDescent="0.25">
      <c r="A145" s="3">
        <v>45596</v>
      </c>
      <c r="B145" s="4">
        <v>72335.05</v>
      </c>
      <c r="C145" s="4">
        <v>72662.31</v>
      </c>
      <c r="D145" s="4">
        <v>69590.5</v>
      </c>
      <c r="E145" s="4">
        <v>70215.19</v>
      </c>
      <c r="F145" s="5">
        <v>40627912076</v>
      </c>
      <c r="G145" s="1">
        <f t="shared" si="16"/>
        <v>67800.965999999986</v>
      </c>
      <c r="H145" s="1">
        <f t="shared" si="17"/>
        <v>2418.7004878466191</v>
      </c>
      <c r="I145" s="1">
        <f t="shared" si="18"/>
        <v>72638.366975693221</v>
      </c>
      <c r="J145" s="1">
        <f t="shared" si="19"/>
        <v>62963.56502430675</v>
      </c>
      <c r="K145" s="2">
        <f t="shared" si="20"/>
        <v>3.5673540224288543E-2</v>
      </c>
      <c r="L145" s="16" t="str">
        <f t="shared" si="23"/>
        <v/>
      </c>
      <c r="M145" s="12" t="str">
        <f t="shared" si="24"/>
        <v/>
      </c>
      <c r="N145" s="13">
        <f t="shared" si="25"/>
        <v>0</v>
      </c>
      <c r="O145" s="13">
        <f t="shared" si="26"/>
        <v>0</v>
      </c>
      <c r="P145" t="str">
        <f t="shared" si="15"/>
        <v/>
      </c>
      <c r="Q145" t="str">
        <f t="shared" si="27"/>
        <v/>
      </c>
      <c r="R145" t="str">
        <f t="shared" si="21"/>
        <v/>
      </c>
      <c r="S145" s="15" t="str">
        <f t="shared" si="22"/>
        <v/>
      </c>
    </row>
    <row r="146" spans="1:19" x14ac:dyDescent="0.25">
      <c r="A146" s="3">
        <v>45597</v>
      </c>
      <c r="B146" s="4">
        <v>70216.899999999994</v>
      </c>
      <c r="C146" s="4">
        <v>71559.02</v>
      </c>
      <c r="D146" s="4">
        <v>68779.7</v>
      </c>
      <c r="E146" s="4">
        <v>69482.47</v>
      </c>
      <c r="F146" s="5">
        <v>49989795365</v>
      </c>
      <c r="G146" s="1">
        <f t="shared" si="16"/>
        <v>68115.438499999989</v>
      </c>
      <c r="H146" s="1">
        <f t="shared" si="17"/>
        <v>2185.7018533890109</v>
      </c>
      <c r="I146" s="1">
        <f t="shared" si="18"/>
        <v>72486.842206778005</v>
      </c>
      <c r="J146" s="1">
        <f t="shared" si="19"/>
        <v>63744.034793221967</v>
      </c>
      <c r="K146" s="2">
        <f t="shared" si="20"/>
        <v>3.2088200583029518E-2</v>
      </c>
      <c r="L146" s="16" t="str">
        <f t="shared" si="23"/>
        <v/>
      </c>
      <c r="M146" s="12" t="str">
        <f t="shared" si="24"/>
        <v/>
      </c>
      <c r="N146" s="13">
        <f t="shared" si="25"/>
        <v>0</v>
      </c>
      <c r="O146" s="13">
        <f t="shared" si="26"/>
        <v>0</v>
      </c>
      <c r="P146" t="str">
        <f t="shared" si="15"/>
        <v/>
      </c>
      <c r="Q146" t="str">
        <f t="shared" si="27"/>
        <v/>
      </c>
      <c r="R146" t="str">
        <f t="shared" si="21"/>
        <v/>
      </c>
      <c r="S146" s="15" t="str">
        <f t="shared" si="22"/>
        <v/>
      </c>
    </row>
    <row r="147" spans="1:19" x14ac:dyDescent="0.25">
      <c r="A147" s="3">
        <v>45598</v>
      </c>
      <c r="B147" s="4">
        <v>69486.02</v>
      </c>
      <c r="C147" s="4">
        <v>69867.350000000006</v>
      </c>
      <c r="D147" s="4">
        <v>69033.72</v>
      </c>
      <c r="E147" s="4">
        <v>69289.27</v>
      </c>
      <c r="F147" s="5">
        <v>18184612091</v>
      </c>
      <c r="G147" s="1">
        <f t="shared" si="16"/>
        <v>68437.333000000013</v>
      </c>
      <c r="H147" s="1">
        <f t="shared" si="17"/>
        <v>1811.7134425820848</v>
      </c>
      <c r="I147" s="1">
        <f t="shared" si="18"/>
        <v>72060.759885164181</v>
      </c>
      <c r="J147" s="1">
        <f t="shared" si="19"/>
        <v>64813.906114835845</v>
      </c>
      <c r="K147" s="2">
        <f t="shared" si="20"/>
        <v>2.6472589786368274E-2</v>
      </c>
      <c r="L147" s="16" t="str">
        <f t="shared" si="23"/>
        <v/>
      </c>
      <c r="M147" s="12" t="str">
        <f t="shared" si="24"/>
        <v/>
      </c>
      <c r="N147" s="13">
        <f t="shared" si="25"/>
        <v>0</v>
      </c>
      <c r="O147" s="13">
        <f t="shared" si="26"/>
        <v>0</v>
      </c>
      <c r="P147" t="str">
        <f t="shared" si="15"/>
        <v/>
      </c>
      <c r="Q147" t="str">
        <f t="shared" si="27"/>
        <v/>
      </c>
      <c r="R147" t="str">
        <f t="shared" si="21"/>
        <v/>
      </c>
      <c r="S147" s="15" t="str">
        <f t="shared" si="22"/>
        <v/>
      </c>
    </row>
    <row r="148" spans="1:19" x14ac:dyDescent="0.25">
      <c r="A148" s="3">
        <v>45599</v>
      </c>
      <c r="B148" s="4">
        <v>69296.38</v>
      </c>
      <c r="C148" s="4">
        <v>69361.66</v>
      </c>
      <c r="D148" s="4">
        <v>67482.52</v>
      </c>
      <c r="E148" s="4">
        <v>68741.119999999995</v>
      </c>
      <c r="F148" s="5">
        <v>34868307655</v>
      </c>
      <c r="G148" s="1">
        <f t="shared" si="16"/>
        <v>68572.08249999999</v>
      </c>
      <c r="H148" s="1">
        <f t="shared" si="17"/>
        <v>1722.5301549843075</v>
      </c>
      <c r="I148" s="1">
        <f t="shared" si="18"/>
        <v>72017.142809968602</v>
      </c>
      <c r="J148" s="1">
        <f t="shared" si="19"/>
        <v>65127.022190031377</v>
      </c>
      <c r="K148" s="2">
        <f t="shared" si="20"/>
        <v>2.5119991871098677E-2</v>
      </c>
      <c r="L148" s="16" t="str">
        <f t="shared" si="23"/>
        <v/>
      </c>
      <c r="M148" s="12" t="str">
        <f t="shared" si="24"/>
        <v/>
      </c>
      <c r="N148" s="13">
        <f t="shared" si="25"/>
        <v>0</v>
      </c>
      <c r="O148" s="13">
        <f t="shared" si="26"/>
        <v>0</v>
      </c>
      <c r="P148" t="str">
        <f t="shared" si="15"/>
        <v/>
      </c>
      <c r="Q148" t="str">
        <f t="shared" si="27"/>
        <v/>
      </c>
      <c r="R148" t="str">
        <f t="shared" si="21"/>
        <v/>
      </c>
      <c r="S148" s="15" t="str">
        <f t="shared" si="22"/>
        <v/>
      </c>
    </row>
    <row r="149" spans="1:19" x14ac:dyDescent="0.25">
      <c r="A149" s="3">
        <v>45600</v>
      </c>
      <c r="B149" s="4">
        <v>68742.13</v>
      </c>
      <c r="C149" s="4">
        <v>69433.179999999993</v>
      </c>
      <c r="D149" s="4">
        <v>66803.649999999994</v>
      </c>
      <c r="E149" s="4">
        <v>67811.509999999995</v>
      </c>
      <c r="F149" s="5">
        <v>41184819348</v>
      </c>
      <c r="G149" s="1">
        <f t="shared" si="16"/>
        <v>68610.602500000008</v>
      </c>
      <c r="H149" s="1">
        <f t="shared" si="17"/>
        <v>1694.8841054273482</v>
      </c>
      <c r="I149" s="1">
        <f t="shared" si="18"/>
        <v>72000.37071085471</v>
      </c>
      <c r="J149" s="1">
        <f t="shared" si="19"/>
        <v>65220.834289145314</v>
      </c>
      <c r="K149" s="2">
        <f t="shared" si="20"/>
        <v>2.4702947411478392E-2</v>
      </c>
      <c r="L149" s="16" t="str">
        <f t="shared" si="23"/>
        <v/>
      </c>
      <c r="M149" s="12" t="str">
        <f t="shared" si="24"/>
        <v/>
      </c>
      <c r="N149" s="13">
        <f t="shared" si="25"/>
        <v>0</v>
      </c>
      <c r="O149" s="13">
        <f t="shared" si="26"/>
        <v>0</v>
      </c>
      <c r="P149" t="str">
        <f t="shared" ref="P149:P212" si="28">IF(L149="BUY", E149, "")</f>
        <v/>
      </c>
      <c r="Q149" t="str">
        <f t="shared" si="27"/>
        <v/>
      </c>
      <c r="R149" t="str">
        <f t="shared" si="21"/>
        <v/>
      </c>
      <c r="S149" s="15" t="str">
        <f t="shared" si="22"/>
        <v/>
      </c>
    </row>
    <row r="150" spans="1:19" x14ac:dyDescent="0.25">
      <c r="A150" s="3">
        <v>45601</v>
      </c>
      <c r="B150" s="4">
        <v>67811.17</v>
      </c>
      <c r="C150" s="4">
        <v>70522.789999999994</v>
      </c>
      <c r="D150" s="4">
        <v>67458.87</v>
      </c>
      <c r="E150" s="4">
        <v>69359.56</v>
      </c>
      <c r="F150" s="5">
        <v>46046889204</v>
      </c>
      <c r="G150" s="1">
        <f t="shared" ref="G150:G213" si="29">AVERAGE(E131:E150)</f>
        <v>68697.944500000012</v>
      </c>
      <c r="H150" s="1">
        <f t="shared" ref="H150:H213" si="30">_xlfn.STDEV.S(E131:E150)</f>
        <v>1685.7390357986988</v>
      </c>
      <c r="I150" s="1">
        <f t="shared" ref="I150:I213" si="31">G150 + (2 * H150)</f>
        <v>72069.422571597417</v>
      </c>
      <c r="J150" s="1">
        <f t="shared" ref="J150:J213" si="32">G150 - (2 * H150)</f>
        <v>65326.466428402615</v>
      </c>
      <c r="K150" s="2">
        <f t="shared" ref="K150:K213" si="33">_xlfn.STDEV.S(E131:E150)/AVERAGE(E131:E150)</f>
        <v>2.4538420298713573E-2</v>
      </c>
      <c r="L150" s="16" t="str">
        <f t="shared" si="23"/>
        <v/>
      </c>
      <c r="M150" s="12" t="str">
        <f t="shared" si="24"/>
        <v/>
      </c>
      <c r="N150" s="13">
        <f t="shared" si="25"/>
        <v>0</v>
      </c>
      <c r="O150" s="13">
        <f t="shared" si="26"/>
        <v>0</v>
      </c>
      <c r="P150" t="str">
        <f t="shared" si="28"/>
        <v/>
      </c>
      <c r="Q150" t="str">
        <f t="shared" si="27"/>
        <v/>
      </c>
      <c r="R150" t="str">
        <f t="shared" ref="R150:R213" si="34">IF(AND(P150&lt;&gt;"", Q150&lt;&gt;""), Q150 - P150, "")</f>
        <v/>
      </c>
      <c r="S150" s="15" t="str">
        <f t="shared" ref="S150:S213" si="35">IF(AND(P150&lt;&gt;"", Q150&lt;&gt;""), (Q150 - P150) / P150, "")</f>
        <v/>
      </c>
    </row>
    <row r="151" spans="1:19" x14ac:dyDescent="0.25">
      <c r="A151" s="3">
        <v>45602</v>
      </c>
      <c r="B151" s="4">
        <v>69358.5</v>
      </c>
      <c r="C151" s="4">
        <v>76460.160000000003</v>
      </c>
      <c r="D151" s="4">
        <v>69322.03</v>
      </c>
      <c r="E151" s="4">
        <v>75639.08</v>
      </c>
      <c r="F151" s="5">
        <v>118592653963</v>
      </c>
      <c r="G151" s="1">
        <f t="shared" si="29"/>
        <v>69109.906500000012</v>
      </c>
      <c r="H151" s="1">
        <f t="shared" si="30"/>
        <v>2260.561630110803</v>
      </c>
      <c r="I151" s="1">
        <f t="shared" si="31"/>
        <v>73631.029760221616</v>
      </c>
      <c r="J151" s="1">
        <f t="shared" si="32"/>
        <v>64588.783239778408</v>
      </c>
      <c r="K151" s="2">
        <f t="shared" si="33"/>
        <v>3.2709661242426982E-2</v>
      </c>
      <c r="L151" s="16" t="str">
        <f t="shared" ref="L151:L214" si="36">IF(AND(N151=1, N150=0), "BUY", "")</f>
        <v/>
      </c>
      <c r="M151" s="12" t="str">
        <f t="shared" ref="M151:M214" si="37">IF(AND(N151=0, N150=1), "SELL", "")</f>
        <v/>
      </c>
      <c r="N151" s="13">
        <f t="shared" ref="N151:N214" si="38">IF(N150=1,
     IF(OR(E151 &gt; I151, O150 &gt;= 10), 0, 1),
     IF(E151 &lt; J151, 1, 0)
)</f>
        <v>0</v>
      </c>
      <c r="O151" s="13">
        <f t="shared" ref="O151:O214" si="39">IF(N150=1, O150 + 1, IF(AND(E151 &lt; J151, N150=0), 1, 0))</f>
        <v>0</v>
      </c>
      <c r="P151" t="str">
        <f t="shared" si="28"/>
        <v/>
      </c>
      <c r="Q151" t="str">
        <f t="shared" si="27"/>
        <v/>
      </c>
      <c r="R151" t="str">
        <f t="shared" si="34"/>
        <v/>
      </c>
      <c r="S151" s="15" t="str">
        <f t="shared" si="35"/>
        <v/>
      </c>
    </row>
    <row r="152" spans="1:19" x14ac:dyDescent="0.25">
      <c r="A152" s="3">
        <v>45603</v>
      </c>
      <c r="B152" s="4">
        <v>75637.09</v>
      </c>
      <c r="C152" s="4">
        <v>76943.12</v>
      </c>
      <c r="D152" s="4">
        <v>74480.42</v>
      </c>
      <c r="E152" s="4">
        <v>75904.86</v>
      </c>
      <c r="F152" s="5">
        <v>63467654989</v>
      </c>
      <c r="G152" s="1">
        <f t="shared" si="29"/>
        <v>69484.210000000006</v>
      </c>
      <c r="H152" s="1">
        <f t="shared" si="30"/>
        <v>2714.33162884288</v>
      </c>
      <c r="I152" s="1">
        <f t="shared" si="31"/>
        <v>74912.873257685773</v>
      </c>
      <c r="J152" s="1">
        <f t="shared" si="32"/>
        <v>64055.546742314247</v>
      </c>
      <c r="K152" s="2">
        <f t="shared" si="33"/>
        <v>3.9064006467697907E-2</v>
      </c>
      <c r="L152" s="16" t="str">
        <f t="shared" si="36"/>
        <v/>
      </c>
      <c r="M152" s="12" t="str">
        <f t="shared" si="37"/>
        <v/>
      </c>
      <c r="N152" s="13">
        <f t="shared" si="38"/>
        <v>0</v>
      </c>
      <c r="O152" s="13">
        <f t="shared" si="39"/>
        <v>0</v>
      </c>
      <c r="P152" t="str">
        <f t="shared" si="28"/>
        <v/>
      </c>
      <c r="Q152" t="str">
        <f t="shared" si="27"/>
        <v/>
      </c>
      <c r="R152" t="str">
        <f t="shared" si="34"/>
        <v/>
      </c>
      <c r="S152" s="15" t="str">
        <f t="shared" si="35"/>
        <v/>
      </c>
    </row>
    <row r="153" spans="1:19" x14ac:dyDescent="0.25">
      <c r="A153" s="3">
        <v>45604</v>
      </c>
      <c r="B153" s="4">
        <v>75902.84</v>
      </c>
      <c r="C153" s="4">
        <v>77252.75</v>
      </c>
      <c r="D153" s="4">
        <v>75648.740000000005</v>
      </c>
      <c r="E153" s="4">
        <v>76545.48</v>
      </c>
      <c r="F153" s="5">
        <v>55176858003</v>
      </c>
      <c r="G153" s="1">
        <f t="shared" si="29"/>
        <v>69893.347500000003</v>
      </c>
      <c r="H153" s="1">
        <f t="shared" si="30"/>
        <v>3122.4170325648865</v>
      </c>
      <c r="I153" s="1">
        <f t="shared" si="31"/>
        <v>76138.18156512978</v>
      </c>
      <c r="J153" s="1">
        <f t="shared" si="32"/>
        <v>63648.513434870227</v>
      </c>
      <c r="K153" s="2">
        <f t="shared" si="33"/>
        <v>4.4674023269022652E-2</v>
      </c>
      <c r="L153" s="16" t="str">
        <f t="shared" si="36"/>
        <v/>
      </c>
      <c r="M153" s="12" t="str">
        <f t="shared" si="37"/>
        <v/>
      </c>
      <c r="N153" s="13">
        <f t="shared" si="38"/>
        <v>0</v>
      </c>
      <c r="O153" s="13">
        <f t="shared" si="39"/>
        <v>0</v>
      </c>
      <c r="P153" t="str">
        <f t="shared" si="28"/>
        <v/>
      </c>
      <c r="Q153" t="str">
        <f t="shared" si="27"/>
        <v/>
      </c>
      <c r="R153" t="str">
        <f t="shared" si="34"/>
        <v/>
      </c>
      <c r="S153" s="15" t="str">
        <f t="shared" si="35"/>
        <v/>
      </c>
    </row>
    <row r="154" spans="1:19" x14ac:dyDescent="0.25">
      <c r="A154" s="3">
        <v>45605</v>
      </c>
      <c r="B154" s="4">
        <v>76556.19</v>
      </c>
      <c r="C154" s="4">
        <v>76932.77</v>
      </c>
      <c r="D154" s="4">
        <v>75773.789999999994</v>
      </c>
      <c r="E154" s="4">
        <v>76778.87</v>
      </c>
      <c r="F154" s="5">
        <v>29009480361</v>
      </c>
      <c r="G154" s="1">
        <f t="shared" si="29"/>
        <v>70282.206000000006</v>
      </c>
      <c r="H154" s="1">
        <f t="shared" si="30"/>
        <v>3470.4120834721439</v>
      </c>
      <c r="I154" s="1">
        <f t="shared" si="31"/>
        <v>77223.0301669443</v>
      </c>
      <c r="J154" s="1">
        <f t="shared" si="32"/>
        <v>63341.381833055719</v>
      </c>
      <c r="K154" s="2">
        <f t="shared" si="33"/>
        <v>4.9378246372519148E-2</v>
      </c>
      <c r="L154" s="16" t="str">
        <f t="shared" si="36"/>
        <v/>
      </c>
      <c r="M154" s="12" t="str">
        <f t="shared" si="37"/>
        <v/>
      </c>
      <c r="N154" s="13">
        <f t="shared" si="38"/>
        <v>0</v>
      </c>
      <c r="O154" s="13">
        <f t="shared" si="39"/>
        <v>0</v>
      </c>
      <c r="P154" t="str">
        <f t="shared" si="28"/>
        <v/>
      </c>
      <c r="Q154" t="str">
        <f t="shared" si="27"/>
        <v/>
      </c>
      <c r="R154" t="str">
        <f t="shared" si="34"/>
        <v/>
      </c>
      <c r="S154" s="15" t="str">
        <f t="shared" si="35"/>
        <v/>
      </c>
    </row>
    <row r="155" spans="1:19" x14ac:dyDescent="0.25">
      <c r="A155" s="3">
        <v>45606</v>
      </c>
      <c r="B155" s="4">
        <v>76775.55</v>
      </c>
      <c r="C155" s="4">
        <v>81474.42</v>
      </c>
      <c r="D155" s="4">
        <v>76565.429999999993</v>
      </c>
      <c r="E155" s="4">
        <v>80474.19</v>
      </c>
      <c r="F155" s="5">
        <v>82570594495</v>
      </c>
      <c r="G155" s="1">
        <f t="shared" si="29"/>
        <v>70937.523000000001</v>
      </c>
      <c r="H155" s="1">
        <f t="shared" si="30"/>
        <v>4075.767283946087</v>
      </c>
      <c r="I155" s="1">
        <f t="shared" si="31"/>
        <v>79089.057567892174</v>
      </c>
      <c r="J155" s="1">
        <f t="shared" si="32"/>
        <v>62785.988432107828</v>
      </c>
      <c r="K155" s="2">
        <f t="shared" si="33"/>
        <v>5.7455731629452118E-2</v>
      </c>
      <c r="L155" s="16" t="str">
        <f t="shared" si="36"/>
        <v/>
      </c>
      <c r="M155" s="12" t="str">
        <f t="shared" si="37"/>
        <v/>
      </c>
      <c r="N155" s="13">
        <f t="shared" si="38"/>
        <v>0</v>
      </c>
      <c r="O155" s="13">
        <f t="shared" si="39"/>
        <v>0</v>
      </c>
      <c r="P155" t="str">
        <f t="shared" si="28"/>
        <v/>
      </c>
      <c r="Q155" t="str">
        <f t="shared" ref="Q155:Q218" si="40">IF(L155="BUY",
   IF(COUNTA(M156:M165)&gt;0,
      INDEX(E156:E165, MATCH("SELL", M156:M165, 0)),
      E165),
   "")</f>
        <v/>
      </c>
      <c r="R155" t="str">
        <f t="shared" si="34"/>
        <v/>
      </c>
      <c r="S155" s="15" t="str">
        <f t="shared" si="35"/>
        <v/>
      </c>
    </row>
    <row r="156" spans="1:19" x14ac:dyDescent="0.25">
      <c r="A156" s="3">
        <v>45607</v>
      </c>
      <c r="B156" s="4">
        <v>80471.41</v>
      </c>
      <c r="C156" s="4">
        <v>89604.5</v>
      </c>
      <c r="D156" s="4">
        <v>80283.25</v>
      </c>
      <c r="E156" s="4">
        <v>88701.48</v>
      </c>
      <c r="F156" s="5">
        <v>117966845037</v>
      </c>
      <c r="G156" s="1">
        <f t="shared" si="29"/>
        <v>72004.526499999993</v>
      </c>
      <c r="H156" s="1">
        <f t="shared" si="30"/>
        <v>5598.9912382483535</v>
      </c>
      <c r="I156" s="1">
        <f t="shared" si="31"/>
        <v>83202.508976496698</v>
      </c>
      <c r="J156" s="1">
        <f t="shared" si="32"/>
        <v>60806.544023503287</v>
      </c>
      <c r="K156" s="2">
        <f t="shared" si="33"/>
        <v>7.7758878648390997E-2</v>
      </c>
      <c r="L156" s="16" t="str">
        <f t="shared" si="36"/>
        <v/>
      </c>
      <c r="M156" s="12" t="str">
        <f t="shared" si="37"/>
        <v/>
      </c>
      <c r="N156" s="13">
        <f t="shared" si="38"/>
        <v>0</v>
      </c>
      <c r="O156" s="13">
        <f t="shared" si="39"/>
        <v>0</v>
      </c>
      <c r="P156" t="str">
        <f t="shared" si="28"/>
        <v/>
      </c>
      <c r="Q156" t="str">
        <f t="shared" si="40"/>
        <v/>
      </c>
      <c r="R156" t="str">
        <f t="shared" si="34"/>
        <v/>
      </c>
      <c r="S156" s="15" t="str">
        <f t="shared" si="35"/>
        <v/>
      </c>
    </row>
    <row r="157" spans="1:19" x14ac:dyDescent="0.25">
      <c r="A157" s="3">
        <v>45608</v>
      </c>
      <c r="B157" s="4">
        <v>88705.56</v>
      </c>
      <c r="C157" s="4">
        <v>89956.88</v>
      </c>
      <c r="D157" s="4">
        <v>85155.11</v>
      </c>
      <c r="E157" s="4">
        <v>87955.81</v>
      </c>
      <c r="F157" s="5">
        <v>133673285375</v>
      </c>
      <c r="G157" s="1">
        <f t="shared" si="29"/>
        <v>73080.70699999998</v>
      </c>
      <c r="H157" s="1">
        <f t="shared" si="30"/>
        <v>6472.0235513559674</v>
      </c>
      <c r="I157" s="1">
        <f t="shared" si="31"/>
        <v>86024.754102711915</v>
      </c>
      <c r="J157" s="1">
        <f t="shared" si="32"/>
        <v>60136.659897288046</v>
      </c>
      <c r="K157" s="2">
        <f t="shared" si="33"/>
        <v>8.8559947173964385E-2</v>
      </c>
      <c r="L157" s="16" t="str">
        <f t="shared" si="36"/>
        <v/>
      </c>
      <c r="M157" s="12" t="str">
        <f t="shared" si="37"/>
        <v/>
      </c>
      <c r="N157" s="13">
        <f t="shared" si="38"/>
        <v>0</v>
      </c>
      <c r="O157" s="13">
        <f t="shared" si="39"/>
        <v>0</v>
      </c>
      <c r="P157" t="str">
        <f t="shared" si="28"/>
        <v/>
      </c>
      <c r="Q157" t="str">
        <f t="shared" si="40"/>
        <v/>
      </c>
      <c r="R157" t="str">
        <f t="shared" si="34"/>
        <v/>
      </c>
      <c r="S157" s="15" t="str">
        <f t="shared" si="35"/>
        <v/>
      </c>
    </row>
    <row r="158" spans="1:19" x14ac:dyDescent="0.25">
      <c r="A158" s="3">
        <v>45609</v>
      </c>
      <c r="B158" s="4">
        <v>87929.97</v>
      </c>
      <c r="C158" s="4">
        <v>93434.35</v>
      </c>
      <c r="D158" s="4">
        <v>86256.93</v>
      </c>
      <c r="E158" s="4">
        <v>90584.16</v>
      </c>
      <c r="F158" s="5">
        <v>123559027869</v>
      </c>
      <c r="G158" s="1">
        <f t="shared" si="29"/>
        <v>74201.862499999988</v>
      </c>
      <c r="H158" s="1">
        <f t="shared" si="30"/>
        <v>7444.1172003513693</v>
      </c>
      <c r="I158" s="1">
        <f t="shared" si="31"/>
        <v>89090.096900702731</v>
      </c>
      <c r="J158" s="1">
        <f t="shared" si="32"/>
        <v>59313.628099297246</v>
      </c>
      <c r="K158" s="2">
        <f t="shared" si="33"/>
        <v>0.10032251145112928</v>
      </c>
      <c r="L158" s="16" t="str">
        <f t="shared" si="36"/>
        <v/>
      </c>
      <c r="M158" s="12" t="str">
        <f t="shared" si="37"/>
        <v/>
      </c>
      <c r="N158" s="13">
        <f t="shared" si="38"/>
        <v>0</v>
      </c>
      <c r="O158" s="13">
        <f t="shared" si="39"/>
        <v>0</v>
      </c>
      <c r="P158" t="str">
        <f t="shared" si="28"/>
        <v/>
      </c>
      <c r="Q158" t="str">
        <f t="shared" si="40"/>
        <v/>
      </c>
      <c r="R158" t="str">
        <f t="shared" si="34"/>
        <v/>
      </c>
      <c r="S158" s="15" t="str">
        <f t="shared" si="35"/>
        <v/>
      </c>
    </row>
    <row r="159" spans="1:19" x14ac:dyDescent="0.25">
      <c r="A159" s="3">
        <v>45610</v>
      </c>
      <c r="B159" s="4">
        <v>90574.88</v>
      </c>
      <c r="C159" s="4">
        <v>91765.22</v>
      </c>
      <c r="D159" s="4">
        <v>86682.81</v>
      </c>
      <c r="E159" s="4">
        <v>87250.43</v>
      </c>
      <c r="F159" s="5">
        <v>87616705248</v>
      </c>
      <c r="G159" s="1">
        <f t="shared" si="29"/>
        <v>75232.263499999972</v>
      </c>
      <c r="H159" s="1">
        <f t="shared" si="30"/>
        <v>7762.1483876468292</v>
      </c>
      <c r="I159" s="1">
        <f t="shared" si="31"/>
        <v>90756.560275293625</v>
      </c>
      <c r="J159" s="1">
        <f t="shared" si="32"/>
        <v>59707.966724706312</v>
      </c>
      <c r="K159" s="2">
        <f t="shared" si="33"/>
        <v>0.10317579222705206</v>
      </c>
      <c r="L159" s="16" t="str">
        <f t="shared" si="36"/>
        <v/>
      </c>
      <c r="M159" s="12" t="str">
        <f t="shared" si="37"/>
        <v/>
      </c>
      <c r="N159" s="13">
        <f t="shared" si="38"/>
        <v>0</v>
      </c>
      <c r="O159" s="13">
        <f t="shared" si="39"/>
        <v>0</v>
      </c>
      <c r="P159" t="str">
        <f t="shared" si="28"/>
        <v/>
      </c>
      <c r="Q159" t="str">
        <f t="shared" si="40"/>
        <v/>
      </c>
      <c r="R159" t="str">
        <f t="shared" si="34"/>
        <v/>
      </c>
      <c r="S159" s="15" t="str">
        <f t="shared" si="35"/>
        <v/>
      </c>
    </row>
    <row r="160" spans="1:19" x14ac:dyDescent="0.25">
      <c r="A160" s="3">
        <v>45611</v>
      </c>
      <c r="B160" s="4">
        <v>87284.18</v>
      </c>
      <c r="C160" s="4">
        <v>91868.74</v>
      </c>
      <c r="D160" s="4">
        <v>87124.9</v>
      </c>
      <c r="E160" s="4">
        <v>91066.01</v>
      </c>
      <c r="F160" s="5">
        <v>78243109518</v>
      </c>
      <c r="G160" s="1">
        <f t="shared" si="29"/>
        <v>76434.828999999998</v>
      </c>
      <c r="H160" s="1">
        <f t="shared" si="30"/>
        <v>8268.5959699112373</v>
      </c>
      <c r="I160" s="1">
        <f t="shared" si="31"/>
        <v>92972.020939822469</v>
      </c>
      <c r="J160" s="1">
        <f t="shared" si="32"/>
        <v>59897.637060177527</v>
      </c>
      <c r="K160" s="2">
        <f t="shared" si="33"/>
        <v>0.10817837990991302</v>
      </c>
      <c r="L160" s="16" t="str">
        <f t="shared" si="36"/>
        <v/>
      </c>
      <c r="M160" s="12" t="str">
        <f t="shared" si="37"/>
        <v/>
      </c>
      <c r="N160" s="13">
        <f t="shared" si="38"/>
        <v>0</v>
      </c>
      <c r="O160" s="13">
        <f t="shared" si="39"/>
        <v>0</v>
      </c>
      <c r="P160" t="str">
        <f t="shared" si="28"/>
        <v/>
      </c>
      <c r="Q160" t="str">
        <f t="shared" si="40"/>
        <v/>
      </c>
      <c r="R160" t="str">
        <f t="shared" si="34"/>
        <v/>
      </c>
      <c r="S160" s="15" t="str">
        <f t="shared" si="35"/>
        <v/>
      </c>
    </row>
    <row r="161" spans="1:19" x14ac:dyDescent="0.25">
      <c r="A161" s="3">
        <v>45612</v>
      </c>
      <c r="B161" s="4">
        <v>91064.37</v>
      </c>
      <c r="C161" s="4">
        <v>91763.95</v>
      </c>
      <c r="D161" s="4">
        <v>90094.23</v>
      </c>
      <c r="E161" s="4">
        <v>90558.48</v>
      </c>
      <c r="F161" s="5">
        <v>44333192814</v>
      </c>
      <c r="G161" s="1">
        <f t="shared" si="29"/>
        <v>77566.287999999986</v>
      </c>
      <c r="H161" s="1">
        <f t="shared" si="30"/>
        <v>8585.6471772289442</v>
      </c>
      <c r="I161" s="1">
        <f t="shared" si="31"/>
        <v>94737.582354457874</v>
      </c>
      <c r="J161" s="1">
        <f t="shared" si="32"/>
        <v>60394.993645542098</v>
      </c>
      <c r="K161" s="2">
        <f t="shared" si="33"/>
        <v>0.11068786967385813</v>
      </c>
      <c r="L161" s="16" t="str">
        <f t="shared" si="36"/>
        <v/>
      </c>
      <c r="M161" s="12" t="str">
        <f t="shared" si="37"/>
        <v/>
      </c>
      <c r="N161" s="13">
        <f t="shared" si="38"/>
        <v>0</v>
      </c>
      <c r="O161" s="13">
        <f t="shared" si="39"/>
        <v>0</v>
      </c>
      <c r="P161" t="str">
        <f t="shared" si="28"/>
        <v/>
      </c>
      <c r="Q161" t="str">
        <f t="shared" si="40"/>
        <v/>
      </c>
      <c r="R161" t="str">
        <f t="shared" si="34"/>
        <v/>
      </c>
      <c r="S161" s="15" t="str">
        <f t="shared" si="35"/>
        <v/>
      </c>
    </row>
    <row r="162" spans="1:19" x14ac:dyDescent="0.25">
      <c r="A162" s="3">
        <v>45613</v>
      </c>
      <c r="B162" s="4">
        <v>90558.46</v>
      </c>
      <c r="C162" s="4">
        <v>91433.04</v>
      </c>
      <c r="D162" s="4">
        <v>88741.66</v>
      </c>
      <c r="E162" s="4">
        <v>89845.85</v>
      </c>
      <c r="F162" s="5">
        <v>46350159305</v>
      </c>
      <c r="G162" s="1">
        <f t="shared" si="29"/>
        <v>78563.19249999999</v>
      </c>
      <c r="H162" s="1">
        <f t="shared" si="30"/>
        <v>8804.3399337993396</v>
      </c>
      <c r="I162" s="1">
        <f t="shared" si="31"/>
        <v>96171.872367598669</v>
      </c>
      <c r="J162" s="1">
        <f t="shared" si="32"/>
        <v>60954.512632401311</v>
      </c>
      <c r="K162" s="2">
        <f t="shared" si="33"/>
        <v>0.11206698268784508</v>
      </c>
      <c r="L162" s="16" t="str">
        <f t="shared" si="36"/>
        <v/>
      </c>
      <c r="M162" s="12" t="str">
        <f t="shared" si="37"/>
        <v/>
      </c>
      <c r="N162" s="13">
        <f t="shared" si="38"/>
        <v>0</v>
      </c>
      <c r="O162" s="13">
        <f t="shared" si="39"/>
        <v>0</v>
      </c>
      <c r="P162" t="str">
        <f t="shared" si="28"/>
        <v/>
      </c>
      <c r="Q162" t="str">
        <f t="shared" si="40"/>
        <v/>
      </c>
      <c r="R162" t="str">
        <f t="shared" si="34"/>
        <v/>
      </c>
      <c r="S162" s="15" t="str">
        <f t="shared" si="35"/>
        <v/>
      </c>
    </row>
    <row r="163" spans="1:19" x14ac:dyDescent="0.25">
      <c r="A163" s="3">
        <v>45614</v>
      </c>
      <c r="B163" s="4">
        <v>89843.72</v>
      </c>
      <c r="C163" s="4">
        <v>92596.79</v>
      </c>
      <c r="D163" s="4">
        <v>89393.59</v>
      </c>
      <c r="E163" s="4">
        <v>90542.64</v>
      </c>
      <c r="F163" s="5">
        <v>75535775084</v>
      </c>
      <c r="G163" s="1">
        <f t="shared" si="29"/>
        <v>79454.299999999988</v>
      </c>
      <c r="H163" s="1">
        <f t="shared" si="30"/>
        <v>9079.4741619667584</v>
      </c>
      <c r="I163" s="1">
        <f t="shared" si="31"/>
        <v>97613.248323933512</v>
      </c>
      <c r="J163" s="1">
        <f t="shared" si="32"/>
        <v>61295.351676066472</v>
      </c>
      <c r="K163" s="2">
        <f t="shared" si="33"/>
        <v>0.11427291111955878</v>
      </c>
      <c r="L163" s="16" t="str">
        <f t="shared" si="36"/>
        <v/>
      </c>
      <c r="M163" s="12" t="str">
        <f t="shared" si="37"/>
        <v/>
      </c>
      <c r="N163" s="13">
        <f t="shared" si="38"/>
        <v>0</v>
      </c>
      <c r="O163" s="13">
        <f t="shared" si="39"/>
        <v>0</v>
      </c>
      <c r="P163" t="str">
        <f t="shared" si="28"/>
        <v/>
      </c>
      <c r="Q163" t="str">
        <f t="shared" si="40"/>
        <v/>
      </c>
      <c r="R163" t="str">
        <f t="shared" si="34"/>
        <v/>
      </c>
      <c r="S163" s="15" t="str">
        <f t="shared" si="35"/>
        <v/>
      </c>
    </row>
    <row r="164" spans="1:19" x14ac:dyDescent="0.25">
      <c r="A164" s="3">
        <v>45615</v>
      </c>
      <c r="B164" s="4">
        <v>90536.81</v>
      </c>
      <c r="C164" s="4">
        <v>94002.87</v>
      </c>
      <c r="D164" s="4">
        <v>90426.98</v>
      </c>
      <c r="E164" s="4">
        <v>92343.79</v>
      </c>
      <c r="F164" s="5">
        <v>74521048295</v>
      </c>
      <c r="G164" s="1">
        <f t="shared" si="29"/>
        <v>80454.512499999997</v>
      </c>
      <c r="H164" s="1">
        <f t="shared" si="30"/>
        <v>9352.2043891659378</v>
      </c>
      <c r="I164" s="1">
        <f t="shared" si="31"/>
        <v>99158.921278331865</v>
      </c>
      <c r="J164" s="1">
        <f t="shared" si="32"/>
        <v>61750.103721668122</v>
      </c>
      <c r="K164" s="2">
        <f t="shared" si="33"/>
        <v>0.11624213606621428</v>
      </c>
      <c r="L164" s="16" t="str">
        <f t="shared" si="36"/>
        <v/>
      </c>
      <c r="M164" s="12" t="str">
        <f t="shared" si="37"/>
        <v/>
      </c>
      <c r="N164" s="13">
        <f t="shared" si="38"/>
        <v>0</v>
      </c>
      <c r="O164" s="13">
        <f t="shared" si="39"/>
        <v>0</v>
      </c>
      <c r="P164" t="str">
        <f t="shared" si="28"/>
        <v/>
      </c>
      <c r="Q164" t="str">
        <f t="shared" si="40"/>
        <v/>
      </c>
      <c r="R164" t="str">
        <f t="shared" si="34"/>
        <v/>
      </c>
      <c r="S164" s="15" t="str">
        <f t="shared" si="35"/>
        <v/>
      </c>
    </row>
    <row r="165" spans="1:19" x14ac:dyDescent="0.25">
      <c r="A165" s="3">
        <v>45616</v>
      </c>
      <c r="B165" s="4">
        <v>92341.89</v>
      </c>
      <c r="C165" s="4">
        <v>94902.02</v>
      </c>
      <c r="D165" s="4">
        <v>91619.5</v>
      </c>
      <c r="E165" s="4">
        <v>94339.49</v>
      </c>
      <c r="F165" s="5">
        <v>71730956426</v>
      </c>
      <c r="G165" s="1">
        <f t="shared" si="29"/>
        <v>81660.727500000008</v>
      </c>
      <c r="H165" s="1">
        <f t="shared" si="30"/>
        <v>9516.3587524186678</v>
      </c>
      <c r="I165" s="1">
        <f t="shared" si="31"/>
        <v>100693.44500483734</v>
      </c>
      <c r="J165" s="1">
        <f t="shared" si="32"/>
        <v>62628.009995162676</v>
      </c>
      <c r="K165" s="2">
        <f t="shared" si="33"/>
        <v>0.11653531683781126</v>
      </c>
      <c r="L165" s="16" t="str">
        <f t="shared" si="36"/>
        <v/>
      </c>
      <c r="M165" s="12" t="str">
        <f t="shared" si="37"/>
        <v/>
      </c>
      <c r="N165" s="13">
        <f t="shared" si="38"/>
        <v>0</v>
      </c>
      <c r="O165" s="13">
        <f t="shared" si="39"/>
        <v>0</v>
      </c>
      <c r="P165" t="str">
        <f t="shared" si="28"/>
        <v/>
      </c>
      <c r="Q165" t="str">
        <f t="shared" si="40"/>
        <v/>
      </c>
      <c r="R165" t="str">
        <f t="shared" si="34"/>
        <v/>
      </c>
      <c r="S165" s="15" t="str">
        <f t="shared" si="35"/>
        <v/>
      </c>
    </row>
    <row r="166" spans="1:19" x14ac:dyDescent="0.25">
      <c r="A166" s="3">
        <v>45617</v>
      </c>
      <c r="B166" s="4">
        <v>94334.64</v>
      </c>
      <c r="C166" s="4">
        <v>99014.22</v>
      </c>
      <c r="D166" s="4">
        <v>94132.6</v>
      </c>
      <c r="E166" s="4">
        <v>98504.73</v>
      </c>
      <c r="F166" s="5">
        <v>106024505582</v>
      </c>
      <c r="G166" s="1">
        <f t="shared" si="29"/>
        <v>83111.840500000006</v>
      </c>
      <c r="H166" s="1">
        <f t="shared" si="30"/>
        <v>9770.9464065083648</v>
      </c>
      <c r="I166" s="1">
        <f t="shared" si="31"/>
        <v>102653.73331301674</v>
      </c>
      <c r="J166" s="1">
        <f t="shared" si="32"/>
        <v>63569.947686983272</v>
      </c>
      <c r="K166" s="2">
        <f t="shared" si="33"/>
        <v>0.11756383143155594</v>
      </c>
      <c r="L166" s="16" t="str">
        <f t="shared" si="36"/>
        <v/>
      </c>
      <c r="M166" s="12" t="str">
        <f t="shared" si="37"/>
        <v/>
      </c>
      <c r="N166" s="13">
        <f t="shared" si="38"/>
        <v>0</v>
      </c>
      <c r="O166" s="13">
        <f t="shared" si="39"/>
        <v>0</v>
      </c>
      <c r="P166" t="str">
        <f t="shared" si="28"/>
        <v/>
      </c>
      <c r="Q166" t="str">
        <f t="shared" si="40"/>
        <v/>
      </c>
      <c r="R166" t="str">
        <f t="shared" si="34"/>
        <v/>
      </c>
      <c r="S166" s="15" t="str">
        <f t="shared" si="35"/>
        <v/>
      </c>
    </row>
    <row r="167" spans="1:19" x14ac:dyDescent="0.25">
      <c r="A167" s="3">
        <v>45618</v>
      </c>
      <c r="B167" s="4">
        <v>98496.43</v>
      </c>
      <c r="C167" s="4">
        <v>99655.5</v>
      </c>
      <c r="D167" s="4">
        <v>97222.66</v>
      </c>
      <c r="E167" s="4">
        <v>98997.66</v>
      </c>
      <c r="F167" s="5">
        <v>78473580551</v>
      </c>
      <c r="G167" s="1">
        <f t="shared" si="29"/>
        <v>84597.26</v>
      </c>
      <c r="H167" s="1">
        <f t="shared" si="30"/>
        <v>9817.0712323450025</v>
      </c>
      <c r="I167" s="1">
        <f t="shared" si="31"/>
        <v>104231.40246469001</v>
      </c>
      <c r="J167" s="1">
        <f t="shared" si="32"/>
        <v>64963.11753530999</v>
      </c>
      <c r="K167" s="2">
        <f t="shared" si="33"/>
        <v>0.11604478953981492</v>
      </c>
      <c r="L167" s="16" t="str">
        <f t="shared" si="36"/>
        <v/>
      </c>
      <c r="M167" s="12" t="str">
        <f t="shared" si="37"/>
        <v/>
      </c>
      <c r="N167" s="13">
        <f t="shared" si="38"/>
        <v>0</v>
      </c>
      <c r="O167" s="13">
        <f t="shared" si="39"/>
        <v>0</v>
      </c>
      <c r="P167" t="str">
        <f t="shared" si="28"/>
        <v/>
      </c>
      <c r="Q167" t="str">
        <f t="shared" si="40"/>
        <v/>
      </c>
      <c r="R167" t="str">
        <f t="shared" si="34"/>
        <v/>
      </c>
      <c r="S167" s="15" t="str">
        <f t="shared" si="35"/>
        <v/>
      </c>
    </row>
    <row r="168" spans="1:19" x14ac:dyDescent="0.25">
      <c r="A168" s="3">
        <v>45619</v>
      </c>
      <c r="B168" s="4">
        <v>99006.74</v>
      </c>
      <c r="C168" s="4">
        <v>99014.68</v>
      </c>
      <c r="D168" s="4">
        <v>97232.89</v>
      </c>
      <c r="E168" s="4">
        <v>97777.279999999999</v>
      </c>
      <c r="F168" s="5">
        <v>44414644677</v>
      </c>
      <c r="G168" s="1">
        <f t="shared" si="29"/>
        <v>86049.067999999999</v>
      </c>
      <c r="H168" s="1">
        <f t="shared" si="30"/>
        <v>9490.3377072663952</v>
      </c>
      <c r="I168" s="1">
        <f t="shared" si="31"/>
        <v>105029.74341453279</v>
      </c>
      <c r="J168" s="1">
        <f t="shared" si="32"/>
        <v>67068.392585467212</v>
      </c>
      <c r="K168" s="2">
        <f t="shared" si="33"/>
        <v>0.11028983727361689</v>
      </c>
      <c r="L168" s="16" t="str">
        <f t="shared" si="36"/>
        <v/>
      </c>
      <c r="M168" s="12" t="str">
        <f t="shared" si="37"/>
        <v/>
      </c>
      <c r="N168" s="13">
        <f t="shared" si="38"/>
        <v>0</v>
      </c>
      <c r="O168" s="13">
        <f t="shared" si="39"/>
        <v>0</v>
      </c>
      <c r="P168" t="str">
        <f t="shared" si="28"/>
        <v/>
      </c>
      <c r="Q168" t="str">
        <f t="shared" si="40"/>
        <v/>
      </c>
      <c r="R168" t="str">
        <f t="shared" si="34"/>
        <v/>
      </c>
      <c r="S168" s="15" t="str">
        <f t="shared" si="35"/>
        <v/>
      </c>
    </row>
    <row r="169" spans="1:19" x14ac:dyDescent="0.25">
      <c r="A169" s="3">
        <v>45620</v>
      </c>
      <c r="B169" s="4">
        <v>97778.09</v>
      </c>
      <c r="C169" s="4">
        <v>98647.18</v>
      </c>
      <c r="D169" s="4">
        <v>95788.08</v>
      </c>
      <c r="E169" s="4">
        <v>98013.82</v>
      </c>
      <c r="F169" s="5">
        <v>51712020623</v>
      </c>
      <c r="G169" s="1">
        <f t="shared" si="29"/>
        <v>87559.183500000014</v>
      </c>
      <c r="H169" s="1">
        <f t="shared" si="30"/>
        <v>8814.46621458353</v>
      </c>
      <c r="I169" s="1">
        <f t="shared" si="31"/>
        <v>105188.11592916708</v>
      </c>
      <c r="J169" s="1">
        <f t="shared" si="32"/>
        <v>69930.25107083295</v>
      </c>
      <c r="K169" s="2">
        <f t="shared" si="33"/>
        <v>0.10066866617804321</v>
      </c>
      <c r="L169" s="16" t="str">
        <f t="shared" si="36"/>
        <v/>
      </c>
      <c r="M169" s="12" t="str">
        <f t="shared" si="37"/>
        <v/>
      </c>
      <c r="N169" s="13">
        <f t="shared" si="38"/>
        <v>0</v>
      </c>
      <c r="O169" s="13">
        <f t="shared" si="39"/>
        <v>0</v>
      </c>
      <c r="P169" t="str">
        <f t="shared" si="28"/>
        <v/>
      </c>
      <c r="Q169" t="str">
        <f t="shared" si="40"/>
        <v/>
      </c>
      <c r="R169" t="str">
        <f t="shared" si="34"/>
        <v/>
      </c>
      <c r="S169" s="15" t="str">
        <f t="shared" si="35"/>
        <v/>
      </c>
    </row>
    <row r="170" spans="1:19" x14ac:dyDescent="0.25">
      <c r="A170" s="3">
        <v>45621</v>
      </c>
      <c r="B170" s="4">
        <v>98033.45</v>
      </c>
      <c r="C170" s="4">
        <v>98935.03</v>
      </c>
      <c r="D170" s="4">
        <v>92642.91</v>
      </c>
      <c r="E170" s="4">
        <v>93102.3</v>
      </c>
      <c r="F170" s="5">
        <v>80909462490</v>
      </c>
      <c r="G170" s="1">
        <f t="shared" si="29"/>
        <v>88746.320500000002</v>
      </c>
      <c r="H170" s="1">
        <f t="shared" si="30"/>
        <v>7771.4573522131723</v>
      </c>
      <c r="I170" s="1">
        <f t="shared" si="31"/>
        <v>104289.23520442634</v>
      </c>
      <c r="J170" s="1">
        <f t="shared" si="32"/>
        <v>73203.405795573664</v>
      </c>
      <c r="K170" s="2">
        <f t="shared" si="33"/>
        <v>8.7569347195787933E-2</v>
      </c>
      <c r="L170" s="16" t="str">
        <f t="shared" si="36"/>
        <v/>
      </c>
      <c r="M170" s="12" t="str">
        <f t="shared" si="37"/>
        <v/>
      </c>
      <c r="N170" s="13">
        <f t="shared" si="38"/>
        <v>0</v>
      </c>
      <c r="O170" s="13">
        <f t="shared" si="39"/>
        <v>0</v>
      </c>
      <c r="P170" t="str">
        <f t="shared" si="28"/>
        <v/>
      </c>
      <c r="Q170" t="str">
        <f t="shared" si="40"/>
        <v/>
      </c>
      <c r="R170" t="str">
        <f t="shared" si="34"/>
        <v/>
      </c>
      <c r="S170" s="15" t="str">
        <f t="shared" si="35"/>
        <v/>
      </c>
    </row>
    <row r="171" spans="1:19" x14ac:dyDescent="0.25">
      <c r="A171" s="3">
        <v>45622</v>
      </c>
      <c r="B171" s="4">
        <v>93087.28</v>
      </c>
      <c r="C171" s="4">
        <v>94991.75</v>
      </c>
      <c r="D171" s="4">
        <v>90770.81</v>
      </c>
      <c r="E171" s="4">
        <v>91985.32</v>
      </c>
      <c r="F171" s="5">
        <v>91656519855</v>
      </c>
      <c r="G171" s="1">
        <f t="shared" si="29"/>
        <v>89563.632500000007</v>
      </c>
      <c r="H171" s="1">
        <f t="shared" si="30"/>
        <v>7155.5897336770204</v>
      </c>
      <c r="I171" s="1">
        <f t="shared" si="31"/>
        <v>103874.81196735405</v>
      </c>
      <c r="J171" s="1">
        <f t="shared" si="32"/>
        <v>75252.453032645964</v>
      </c>
      <c r="K171" s="2">
        <f t="shared" si="33"/>
        <v>7.9893920489178677E-2</v>
      </c>
      <c r="L171" s="16" t="str">
        <f t="shared" si="36"/>
        <v/>
      </c>
      <c r="M171" s="12" t="str">
        <f t="shared" si="37"/>
        <v/>
      </c>
      <c r="N171" s="13">
        <f t="shared" si="38"/>
        <v>0</v>
      </c>
      <c r="O171" s="13">
        <f t="shared" si="39"/>
        <v>0</v>
      </c>
      <c r="P171" t="str">
        <f t="shared" si="28"/>
        <v/>
      </c>
      <c r="Q171" t="str">
        <f t="shared" si="40"/>
        <v/>
      </c>
      <c r="R171" t="str">
        <f t="shared" si="34"/>
        <v/>
      </c>
      <c r="S171" s="15" t="str">
        <f t="shared" si="35"/>
        <v/>
      </c>
    </row>
    <row r="172" spans="1:19" x14ac:dyDescent="0.25">
      <c r="A172" s="3">
        <v>45623</v>
      </c>
      <c r="B172" s="4">
        <v>91978.14</v>
      </c>
      <c r="C172" s="4">
        <v>97361.18</v>
      </c>
      <c r="D172" s="4">
        <v>91778.66</v>
      </c>
      <c r="E172" s="4">
        <v>95962.53</v>
      </c>
      <c r="F172" s="5">
        <v>71133452438</v>
      </c>
      <c r="G172" s="1">
        <f t="shared" si="29"/>
        <v>90566.516000000003</v>
      </c>
      <c r="H172" s="1">
        <f t="shared" si="30"/>
        <v>6517.6486760127336</v>
      </c>
      <c r="I172" s="1">
        <f t="shared" si="31"/>
        <v>103601.81335202546</v>
      </c>
      <c r="J172" s="1">
        <f t="shared" si="32"/>
        <v>77531.218647974543</v>
      </c>
      <c r="K172" s="2">
        <f t="shared" si="33"/>
        <v>7.1965324094091607E-2</v>
      </c>
      <c r="L172" s="16" t="str">
        <f t="shared" si="36"/>
        <v/>
      </c>
      <c r="M172" s="12" t="str">
        <f t="shared" si="37"/>
        <v/>
      </c>
      <c r="N172" s="13">
        <f t="shared" si="38"/>
        <v>0</v>
      </c>
      <c r="O172" s="13">
        <f t="shared" si="39"/>
        <v>0</v>
      </c>
      <c r="P172" t="str">
        <f t="shared" si="28"/>
        <v/>
      </c>
      <c r="Q172" t="str">
        <f t="shared" si="40"/>
        <v/>
      </c>
      <c r="R172" t="str">
        <f t="shared" si="34"/>
        <v/>
      </c>
      <c r="S172" s="15" t="str">
        <f t="shared" si="35"/>
        <v/>
      </c>
    </row>
    <row r="173" spans="1:19" x14ac:dyDescent="0.25">
      <c r="A173" s="3">
        <v>45624</v>
      </c>
      <c r="B173" s="4">
        <v>95954.95</v>
      </c>
      <c r="C173" s="4">
        <v>96650.2</v>
      </c>
      <c r="D173" s="4">
        <v>94677.35</v>
      </c>
      <c r="E173" s="4">
        <v>95652.47</v>
      </c>
      <c r="F173" s="5">
        <v>52260008261</v>
      </c>
      <c r="G173" s="1">
        <f t="shared" si="29"/>
        <v>91521.8655</v>
      </c>
      <c r="H173" s="1">
        <f t="shared" si="30"/>
        <v>5703.8249643204363</v>
      </c>
      <c r="I173" s="1">
        <f t="shared" si="31"/>
        <v>102929.51542864088</v>
      </c>
      <c r="J173" s="1">
        <f t="shared" si="32"/>
        <v>80114.21557135912</v>
      </c>
      <c r="K173" s="2">
        <f t="shared" si="33"/>
        <v>6.2321991943230619E-2</v>
      </c>
      <c r="L173" s="16" t="str">
        <f t="shared" si="36"/>
        <v/>
      </c>
      <c r="M173" s="12" t="str">
        <f t="shared" si="37"/>
        <v/>
      </c>
      <c r="N173" s="13">
        <f t="shared" si="38"/>
        <v>0</v>
      </c>
      <c r="O173" s="13">
        <f t="shared" si="39"/>
        <v>0</v>
      </c>
      <c r="P173" t="str">
        <f t="shared" si="28"/>
        <v/>
      </c>
      <c r="Q173" t="str">
        <f t="shared" si="40"/>
        <v/>
      </c>
      <c r="R173" t="str">
        <f t="shared" si="34"/>
        <v/>
      </c>
      <c r="S173" s="15" t="str">
        <f t="shared" si="35"/>
        <v/>
      </c>
    </row>
    <row r="174" spans="1:19" x14ac:dyDescent="0.25">
      <c r="A174" s="3">
        <v>45625</v>
      </c>
      <c r="B174" s="4">
        <v>95653.95</v>
      </c>
      <c r="C174" s="4">
        <v>98693.17</v>
      </c>
      <c r="D174" s="4">
        <v>95407.88</v>
      </c>
      <c r="E174" s="4">
        <v>97461.52</v>
      </c>
      <c r="F174" s="5">
        <v>54968682476</v>
      </c>
      <c r="G174" s="1">
        <f t="shared" si="29"/>
        <v>92555.998000000007</v>
      </c>
      <c r="H174" s="1">
        <f t="shared" si="30"/>
        <v>4671.7163754692319</v>
      </c>
      <c r="I174" s="1">
        <f t="shared" si="31"/>
        <v>101899.43075093847</v>
      </c>
      <c r="J174" s="1">
        <f t="shared" si="32"/>
        <v>83212.565249061547</v>
      </c>
      <c r="K174" s="2">
        <f t="shared" si="33"/>
        <v>5.0474485461971155E-2</v>
      </c>
      <c r="L174" s="16" t="str">
        <f t="shared" si="36"/>
        <v/>
      </c>
      <c r="M174" s="12" t="str">
        <f t="shared" si="37"/>
        <v/>
      </c>
      <c r="N174" s="13">
        <f t="shared" si="38"/>
        <v>0</v>
      </c>
      <c r="O174" s="13">
        <f t="shared" si="39"/>
        <v>0</v>
      </c>
      <c r="P174" t="str">
        <f t="shared" si="28"/>
        <v/>
      </c>
      <c r="Q174" t="str">
        <f t="shared" si="40"/>
        <v/>
      </c>
      <c r="R174" t="str">
        <f t="shared" si="34"/>
        <v/>
      </c>
      <c r="S174" s="15" t="str">
        <f t="shared" si="35"/>
        <v/>
      </c>
    </row>
    <row r="175" spans="1:19" x14ac:dyDescent="0.25">
      <c r="A175" s="3">
        <v>45626</v>
      </c>
      <c r="B175" s="4">
        <v>97468.81</v>
      </c>
      <c r="C175" s="4">
        <v>97499.34</v>
      </c>
      <c r="D175" s="4">
        <v>96144.22</v>
      </c>
      <c r="E175" s="4">
        <v>96449.05</v>
      </c>
      <c r="F175" s="5">
        <v>31634227866</v>
      </c>
      <c r="G175" s="1">
        <f t="shared" si="29"/>
        <v>93354.741000000009</v>
      </c>
      <c r="H175" s="1">
        <f t="shared" si="30"/>
        <v>3777.3543072575094</v>
      </c>
      <c r="I175" s="1">
        <f t="shared" si="31"/>
        <v>100909.44961451503</v>
      </c>
      <c r="J175" s="1">
        <f t="shared" si="32"/>
        <v>85800.032385484985</v>
      </c>
      <c r="K175" s="2">
        <f t="shared" si="33"/>
        <v>4.046237252436391E-2</v>
      </c>
      <c r="L175" s="16" t="str">
        <f t="shared" si="36"/>
        <v/>
      </c>
      <c r="M175" s="12" t="str">
        <f t="shared" si="37"/>
        <v/>
      </c>
      <c r="N175" s="13">
        <f t="shared" si="38"/>
        <v>0</v>
      </c>
      <c r="O175" s="13">
        <f t="shared" si="39"/>
        <v>0</v>
      </c>
      <c r="P175" t="str">
        <f t="shared" si="28"/>
        <v/>
      </c>
      <c r="Q175" t="str">
        <f t="shared" si="40"/>
        <v/>
      </c>
      <c r="R175" t="str">
        <f t="shared" si="34"/>
        <v/>
      </c>
      <c r="S175" s="15" t="str">
        <f t="shared" si="35"/>
        <v/>
      </c>
    </row>
    <row r="176" spans="1:19" x14ac:dyDescent="0.25">
      <c r="A176" s="3">
        <v>45627</v>
      </c>
      <c r="B176" s="4">
        <v>96461.34</v>
      </c>
      <c r="C176" s="4">
        <v>97888.13</v>
      </c>
      <c r="D176" s="4">
        <v>95770.19</v>
      </c>
      <c r="E176" s="4">
        <v>97279.79</v>
      </c>
      <c r="F176" s="5">
        <v>36590695296</v>
      </c>
      <c r="G176" s="1">
        <f t="shared" si="29"/>
        <v>93783.656500000012</v>
      </c>
      <c r="H176" s="1">
        <f t="shared" si="30"/>
        <v>3707.5563471890555</v>
      </c>
      <c r="I176" s="1">
        <f t="shared" si="31"/>
        <v>101198.76919437812</v>
      </c>
      <c r="J176" s="1">
        <f t="shared" si="32"/>
        <v>86368.543805621899</v>
      </c>
      <c r="K176" s="2">
        <f t="shared" si="33"/>
        <v>3.9533075223922999E-2</v>
      </c>
      <c r="L176" s="16" t="str">
        <f t="shared" si="36"/>
        <v/>
      </c>
      <c r="M176" s="12" t="str">
        <f t="shared" si="37"/>
        <v/>
      </c>
      <c r="N176" s="13">
        <f t="shared" si="38"/>
        <v>0</v>
      </c>
      <c r="O176" s="13">
        <f t="shared" si="39"/>
        <v>0</v>
      </c>
      <c r="P176" t="str">
        <f t="shared" si="28"/>
        <v/>
      </c>
      <c r="Q176" t="str">
        <f t="shared" si="40"/>
        <v/>
      </c>
      <c r="R176" t="str">
        <f t="shared" si="34"/>
        <v/>
      </c>
      <c r="S176" s="15" t="str">
        <f t="shared" si="35"/>
        <v/>
      </c>
    </row>
    <row r="177" spans="1:19" x14ac:dyDescent="0.25">
      <c r="A177" s="3">
        <v>45628</v>
      </c>
      <c r="B177" s="4">
        <v>97276.01</v>
      </c>
      <c r="C177" s="4">
        <v>98152.6</v>
      </c>
      <c r="D177" s="4">
        <v>94482.87</v>
      </c>
      <c r="E177" s="4">
        <v>95865.3</v>
      </c>
      <c r="F177" s="5">
        <v>72680784305</v>
      </c>
      <c r="G177" s="1">
        <f t="shared" si="29"/>
        <v>94179.131000000023</v>
      </c>
      <c r="H177" s="1">
        <f t="shared" si="30"/>
        <v>3467.2524426074565</v>
      </c>
      <c r="I177" s="1">
        <f t="shared" si="31"/>
        <v>101113.63588521494</v>
      </c>
      <c r="J177" s="1">
        <f t="shared" si="32"/>
        <v>87244.626114785104</v>
      </c>
      <c r="K177" s="2">
        <f t="shared" si="33"/>
        <v>3.6815506851591732E-2</v>
      </c>
      <c r="L177" s="16" t="str">
        <f t="shared" si="36"/>
        <v/>
      </c>
      <c r="M177" s="12" t="str">
        <f t="shared" si="37"/>
        <v/>
      </c>
      <c r="N177" s="13">
        <f t="shared" si="38"/>
        <v>0</v>
      </c>
      <c r="O177" s="13">
        <f t="shared" si="39"/>
        <v>0</v>
      </c>
      <c r="P177" t="str">
        <f t="shared" si="28"/>
        <v/>
      </c>
      <c r="Q177" t="str">
        <f t="shared" si="40"/>
        <v/>
      </c>
      <c r="R177" t="str">
        <f t="shared" si="34"/>
        <v/>
      </c>
      <c r="S177" s="15" t="str">
        <f t="shared" si="35"/>
        <v/>
      </c>
    </row>
    <row r="178" spans="1:19" x14ac:dyDescent="0.25">
      <c r="A178" s="3">
        <v>45629</v>
      </c>
      <c r="B178" s="4">
        <v>95854.59</v>
      </c>
      <c r="C178" s="4">
        <v>96297.2</v>
      </c>
      <c r="D178" s="4">
        <v>93629.56</v>
      </c>
      <c r="E178" s="4">
        <v>96002.16</v>
      </c>
      <c r="F178" s="5">
        <v>67067810961</v>
      </c>
      <c r="G178" s="1">
        <f t="shared" si="29"/>
        <v>94450.031000000017</v>
      </c>
      <c r="H178" s="1">
        <f t="shared" si="30"/>
        <v>3382.2044551989134</v>
      </c>
      <c r="I178" s="1">
        <f t="shared" si="31"/>
        <v>101214.43991039785</v>
      </c>
      <c r="J178" s="1">
        <f t="shared" si="32"/>
        <v>87685.622089602184</v>
      </c>
      <c r="K178" s="2">
        <f t="shared" si="33"/>
        <v>3.5809458391802038E-2</v>
      </c>
      <c r="L178" s="16" t="str">
        <f t="shared" si="36"/>
        <v/>
      </c>
      <c r="M178" s="12" t="str">
        <f t="shared" si="37"/>
        <v/>
      </c>
      <c r="N178" s="13">
        <f t="shared" si="38"/>
        <v>0</v>
      </c>
      <c r="O178" s="13">
        <f t="shared" si="39"/>
        <v>0</v>
      </c>
      <c r="P178" t="str">
        <f t="shared" si="28"/>
        <v/>
      </c>
      <c r="Q178" t="str">
        <f t="shared" si="40"/>
        <v/>
      </c>
      <c r="R178" t="str">
        <f t="shared" si="34"/>
        <v/>
      </c>
      <c r="S178" s="15" t="str">
        <f t="shared" si="35"/>
        <v/>
      </c>
    </row>
    <row r="179" spans="1:19" x14ac:dyDescent="0.25">
      <c r="A179" s="3">
        <v>45630</v>
      </c>
      <c r="B179" s="4">
        <v>95988.53</v>
      </c>
      <c r="C179" s="4">
        <v>99207.33</v>
      </c>
      <c r="D179" s="4">
        <v>94660.52</v>
      </c>
      <c r="E179" s="4">
        <v>98768.53</v>
      </c>
      <c r="F179" s="5">
        <v>77199817112</v>
      </c>
      <c r="G179" s="1">
        <f t="shared" si="29"/>
        <v>95025.936000000016</v>
      </c>
      <c r="H179" s="1">
        <f t="shared" si="30"/>
        <v>3056.7326917881314</v>
      </c>
      <c r="I179" s="1">
        <f t="shared" si="31"/>
        <v>101139.40138357627</v>
      </c>
      <c r="J179" s="1">
        <f t="shared" si="32"/>
        <v>88912.470616423758</v>
      </c>
      <c r="K179" s="2">
        <f t="shared" si="33"/>
        <v>3.2167351572186892E-2</v>
      </c>
      <c r="L179" s="16" t="str">
        <f t="shared" si="36"/>
        <v/>
      </c>
      <c r="M179" s="12" t="str">
        <f t="shared" si="37"/>
        <v/>
      </c>
      <c r="N179" s="13">
        <f t="shared" si="38"/>
        <v>0</v>
      </c>
      <c r="O179" s="13">
        <f t="shared" si="39"/>
        <v>0</v>
      </c>
      <c r="P179" t="str">
        <f t="shared" si="28"/>
        <v/>
      </c>
      <c r="Q179" t="str">
        <f t="shared" si="40"/>
        <v/>
      </c>
      <c r="R179" t="str">
        <f t="shared" si="34"/>
        <v/>
      </c>
      <c r="S179" s="15" t="str">
        <f t="shared" si="35"/>
        <v/>
      </c>
    </row>
    <row r="180" spans="1:19" x14ac:dyDescent="0.25">
      <c r="A180" s="3">
        <v>45631</v>
      </c>
      <c r="B180" s="4">
        <v>98741.54</v>
      </c>
      <c r="C180" s="4">
        <v>103900.47</v>
      </c>
      <c r="D180" s="4">
        <v>91998.78</v>
      </c>
      <c r="E180" s="4">
        <v>96593.57</v>
      </c>
      <c r="F180" s="5">
        <v>149218945580</v>
      </c>
      <c r="G180" s="1">
        <f t="shared" si="29"/>
        <v>95302.314000000013</v>
      </c>
      <c r="H180" s="1">
        <f t="shared" si="30"/>
        <v>2926.9837779087625</v>
      </c>
      <c r="I180" s="1">
        <f t="shared" si="31"/>
        <v>101156.28155581754</v>
      </c>
      <c r="J180" s="1">
        <f t="shared" si="32"/>
        <v>89448.346444182491</v>
      </c>
      <c r="K180" s="2">
        <f t="shared" si="33"/>
        <v>3.0712620240351794E-2</v>
      </c>
      <c r="L180" s="16" t="str">
        <f t="shared" si="36"/>
        <v/>
      </c>
      <c r="M180" s="12" t="str">
        <f t="shared" si="37"/>
        <v/>
      </c>
      <c r="N180" s="13">
        <f t="shared" si="38"/>
        <v>0</v>
      </c>
      <c r="O180" s="13">
        <f t="shared" si="39"/>
        <v>0</v>
      </c>
      <c r="P180" t="str">
        <f t="shared" si="28"/>
        <v/>
      </c>
      <c r="Q180" t="str">
        <f t="shared" si="40"/>
        <v/>
      </c>
      <c r="R180" t="str">
        <f t="shared" si="34"/>
        <v/>
      </c>
      <c r="S180" s="15" t="str">
        <f t="shared" si="35"/>
        <v/>
      </c>
    </row>
    <row r="181" spans="1:19" x14ac:dyDescent="0.25">
      <c r="A181" s="3">
        <v>45632</v>
      </c>
      <c r="B181" s="4">
        <v>97074.23</v>
      </c>
      <c r="C181" s="4">
        <v>102039.88</v>
      </c>
      <c r="D181" s="4">
        <v>96514.880000000005</v>
      </c>
      <c r="E181" s="4">
        <v>99920.71</v>
      </c>
      <c r="F181" s="5">
        <v>94534772658</v>
      </c>
      <c r="G181" s="1">
        <f t="shared" si="29"/>
        <v>95770.425500000012</v>
      </c>
      <c r="H181" s="1">
        <f t="shared" si="30"/>
        <v>2876.588803566648</v>
      </c>
      <c r="I181" s="1">
        <f t="shared" si="31"/>
        <v>101523.60310713331</v>
      </c>
      <c r="J181" s="1">
        <f t="shared" si="32"/>
        <v>90017.247892866711</v>
      </c>
      <c r="K181" s="2">
        <f t="shared" si="33"/>
        <v>3.0036295532242858E-2</v>
      </c>
      <c r="L181" s="16" t="str">
        <f t="shared" si="36"/>
        <v/>
      </c>
      <c r="M181" s="12" t="str">
        <f t="shared" si="37"/>
        <v/>
      </c>
      <c r="N181" s="13">
        <f t="shared" si="38"/>
        <v>0</v>
      </c>
      <c r="O181" s="13">
        <f t="shared" si="39"/>
        <v>0</v>
      </c>
      <c r="P181" t="str">
        <f t="shared" si="28"/>
        <v/>
      </c>
      <c r="Q181" t="str">
        <f t="shared" si="40"/>
        <v/>
      </c>
      <c r="R181" t="str">
        <f t="shared" si="34"/>
        <v/>
      </c>
      <c r="S181" s="15" t="str">
        <f t="shared" si="35"/>
        <v/>
      </c>
    </row>
    <row r="182" spans="1:19" x14ac:dyDescent="0.25">
      <c r="A182" s="3">
        <v>45633</v>
      </c>
      <c r="B182" s="4">
        <v>99916.71</v>
      </c>
      <c r="C182" s="4">
        <v>100563.38</v>
      </c>
      <c r="D182" s="4">
        <v>99030.88</v>
      </c>
      <c r="E182" s="4">
        <v>99923.34</v>
      </c>
      <c r="F182" s="5">
        <v>44177510897</v>
      </c>
      <c r="G182" s="1">
        <f t="shared" si="29"/>
        <v>96274.300000000017</v>
      </c>
      <c r="H182" s="1">
        <f t="shared" si="30"/>
        <v>2658.5395031403796</v>
      </c>
      <c r="I182" s="1">
        <f t="shared" si="31"/>
        <v>101591.37900628078</v>
      </c>
      <c r="J182" s="1">
        <f t="shared" si="32"/>
        <v>90957.220993719253</v>
      </c>
      <c r="K182" s="2">
        <f t="shared" si="33"/>
        <v>2.7614217949550181E-2</v>
      </c>
      <c r="L182" s="16" t="str">
        <f t="shared" si="36"/>
        <v/>
      </c>
      <c r="M182" s="12" t="str">
        <f t="shared" si="37"/>
        <v/>
      </c>
      <c r="N182" s="13">
        <f t="shared" si="38"/>
        <v>0</v>
      </c>
      <c r="O182" s="13">
        <f t="shared" si="39"/>
        <v>0</v>
      </c>
      <c r="P182" t="str">
        <f t="shared" si="28"/>
        <v/>
      </c>
      <c r="Q182" t="str">
        <f t="shared" si="40"/>
        <v/>
      </c>
      <c r="R182" t="str">
        <f t="shared" si="34"/>
        <v/>
      </c>
      <c r="S182" s="15" t="str">
        <f t="shared" si="35"/>
        <v/>
      </c>
    </row>
    <row r="183" spans="1:19" x14ac:dyDescent="0.25">
      <c r="A183" s="3">
        <v>45634</v>
      </c>
      <c r="B183" s="4">
        <v>99921.91</v>
      </c>
      <c r="C183" s="4">
        <v>101399.99</v>
      </c>
      <c r="D183" s="4">
        <v>98771.520000000004</v>
      </c>
      <c r="E183" s="4">
        <v>101236.02</v>
      </c>
      <c r="F183" s="5">
        <v>44125751925</v>
      </c>
      <c r="G183" s="1">
        <f t="shared" si="29"/>
        <v>96808.969000000012</v>
      </c>
      <c r="H183" s="1">
        <f t="shared" si="30"/>
        <v>2516.6616747398152</v>
      </c>
      <c r="I183" s="1">
        <f t="shared" si="31"/>
        <v>101842.29234947964</v>
      </c>
      <c r="J183" s="1">
        <f t="shared" si="32"/>
        <v>91775.645650520382</v>
      </c>
      <c r="K183" s="2">
        <f t="shared" si="33"/>
        <v>2.5996162346691398E-2</v>
      </c>
      <c r="L183" s="16" t="str">
        <f t="shared" si="36"/>
        <v/>
      </c>
      <c r="M183" s="12" t="str">
        <f t="shared" si="37"/>
        <v/>
      </c>
      <c r="N183" s="13">
        <f t="shared" si="38"/>
        <v>0</v>
      </c>
      <c r="O183" s="13">
        <f t="shared" si="39"/>
        <v>0</v>
      </c>
      <c r="P183" t="str">
        <f t="shared" si="28"/>
        <v/>
      </c>
      <c r="Q183" t="str">
        <f t="shared" si="40"/>
        <v/>
      </c>
      <c r="R183" t="str">
        <f t="shared" si="34"/>
        <v/>
      </c>
      <c r="S183" s="15" t="str">
        <f t="shared" si="35"/>
        <v/>
      </c>
    </row>
    <row r="184" spans="1:19" x14ac:dyDescent="0.25">
      <c r="A184" s="3">
        <v>45635</v>
      </c>
      <c r="B184" s="4">
        <v>101237.06</v>
      </c>
      <c r="C184" s="4">
        <v>101272.51</v>
      </c>
      <c r="D184" s="4">
        <v>94355.91</v>
      </c>
      <c r="E184" s="4">
        <v>97432.72</v>
      </c>
      <c r="F184" s="5">
        <v>110676473908</v>
      </c>
      <c r="G184" s="1">
        <f t="shared" si="29"/>
        <v>97063.415500000017</v>
      </c>
      <c r="H184" s="1">
        <f t="shared" si="30"/>
        <v>2288.3516832415576</v>
      </c>
      <c r="I184" s="1">
        <f t="shared" si="31"/>
        <v>101640.11886648313</v>
      </c>
      <c r="J184" s="1">
        <f t="shared" si="32"/>
        <v>92486.712133516907</v>
      </c>
      <c r="K184" s="2">
        <f t="shared" si="33"/>
        <v>2.3575841334797839E-2</v>
      </c>
      <c r="L184" s="16" t="str">
        <f t="shared" si="36"/>
        <v/>
      </c>
      <c r="M184" s="12" t="str">
        <f t="shared" si="37"/>
        <v/>
      </c>
      <c r="N184" s="13">
        <f t="shared" si="38"/>
        <v>0</v>
      </c>
      <c r="O184" s="13">
        <f t="shared" si="39"/>
        <v>0</v>
      </c>
      <c r="P184" t="str">
        <f t="shared" si="28"/>
        <v/>
      </c>
      <c r="Q184" t="str">
        <f t="shared" si="40"/>
        <v/>
      </c>
      <c r="R184" t="str">
        <f t="shared" si="34"/>
        <v/>
      </c>
      <c r="S184" s="15" t="str">
        <f t="shared" si="35"/>
        <v/>
      </c>
    </row>
    <row r="185" spans="1:19" x14ac:dyDescent="0.25">
      <c r="A185" s="3">
        <v>45636</v>
      </c>
      <c r="B185" s="4">
        <v>97441.23</v>
      </c>
      <c r="C185" s="4">
        <v>98270.16</v>
      </c>
      <c r="D185" s="4">
        <v>94321.26</v>
      </c>
      <c r="E185" s="4">
        <v>96675.43</v>
      </c>
      <c r="F185" s="5">
        <v>104823780634</v>
      </c>
      <c r="G185" s="1">
        <f t="shared" si="29"/>
        <v>97180.212500000009</v>
      </c>
      <c r="H185" s="1">
        <f t="shared" si="30"/>
        <v>2199.909650443507</v>
      </c>
      <c r="I185" s="1">
        <f t="shared" si="31"/>
        <v>101580.03180088702</v>
      </c>
      <c r="J185" s="1">
        <f t="shared" si="32"/>
        <v>92780.393199112994</v>
      </c>
      <c r="K185" s="2">
        <f t="shared" si="33"/>
        <v>2.2637423749649721E-2</v>
      </c>
      <c r="L185" s="16" t="str">
        <f t="shared" si="36"/>
        <v/>
      </c>
      <c r="M185" s="12" t="str">
        <f t="shared" si="37"/>
        <v/>
      </c>
      <c r="N185" s="13">
        <f t="shared" si="38"/>
        <v>0</v>
      </c>
      <c r="O185" s="13">
        <f t="shared" si="39"/>
        <v>0</v>
      </c>
      <c r="P185" t="str">
        <f t="shared" si="28"/>
        <v/>
      </c>
      <c r="Q185" t="str">
        <f t="shared" si="40"/>
        <v/>
      </c>
      <c r="R185" t="str">
        <f t="shared" si="34"/>
        <v/>
      </c>
      <c r="S185" s="15" t="str">
        <f t="shared" si="35"/>
        <v/>
      </c>
    </row>
    <row r="186" spans="1:19" x14ac:dyDescent="0.25">
      <c r="A186" s="3">
        <v>45637</v>
      </c>
      <c r="B186" s="4">
        <v>96656.06</v>
      </c>
      <c r="C186" s="4">
        <v>101913.36</v>
      </c>
      <c r="D186" s="4">
        <v>95747.23</v>
      </c>
      <c r="E186" s="4">
        <v>101173.03</v>
      </c>
      <c r="F186" s="5">
        <v>85391409936</v>
      </c>
      <c r="G186" s="1">
        <f t="shared" si="29"/>
        <v>97313.627500000002</v>
      </c>
      <c r="H186" s="1">
        <f t="shared" si="30"/>
        <v>2359.5795864180523</v>
      </c>
      <c r="I186" s="1">
        <f t="shared" si="31"/>
        <v>102032.78667283611</v>
      </c>
      <c r="J186" s="1">
        <f t="shared" si="32"/>
        <v>92594.468327163893</v>
      </c>
      <c r="K186" s="2">
        <f t="shared" si="33"/>
        <v>2.42471650377852E-2</v>
      </c>
      <c r="L186" s="16" t="str">
        <f t="shared" si="36"/>
        <v/>
      </c>
      <c r="M186" s="12" t="str">
        <f t="shared" si="37"/>
        <v/>
      </c>
      <c r="N186" s="13">
        <f t="shared" si="38"/>
        <v>0</v>
      </c>
      <c r="O186" s="13">
        <f t="shared" si="39"/>
        <v>0</v>
      </c>
      <c r="P186" t="str">
        <f t="shared" si="28"/>
        <v/>
      </c>
      <c r="Q186" t="str">
        <f t="shared" si="40"/>
        <v/>
      </c>
      <c r="R186" t="str">
        <f t="shared" si="34"/>
        <v/>
      </c>
      <c r="S186" s="15" t="str">
        <f t="shared" si="35"/>
        <v/>
      </c>
    </row>
    <row r="187" spans="1:19" x14ac:dyDescent="0.25">
      <c r="A187" s="3">
        <v>45638</v>
      </c>
      <c r="B187" s="4">
        <v>101167.8</v>
      </c>
      <c r="C187" s="4">
        <v>102524.91</v>
      </c>
      <c r="D187" s="4">
        <v>99339.95</v>
      </c>
      <c r="E187" s="4">
        <v>100043</v>
      </c>
      <c r="F187" s="5">
        <v>72073983533</v>
      </c>
      <c r="G187" s="1">
        <f t="shared" si="29"/>
        <v>97365.894500000009</v>
      </c>
      <c r="H187" s="1">
        <f t="shared" si="30"/>
        <v>2409.8872289087776</v>
      </c>
      <c r="I187" s="1">
        <f t="shared" si="31"/>
        <v>102185.66895781757</v>
      </c>
      <c r="J187" s="1">
        <f t="shared" si="32"/>
        <v>92546.120042182447</v>
      </c>
      <c r="K187" s="2">
        <f t="shared" si="33"/>
        <v>2.4750835405808112E-2</v>
      </c>
      <c r="L187" s="16" t="str">
        <f t="shared" si="36"/>
        <v/>
      </c>
      <c r="M187" s="12" t="str">
        <f t="shared" si="37"/>
        <v/>
      </c>
      <c r="N187" s="13">
        <f t="shared" si="38"/>
        <v>0</v>
      </c>
      <c r="O187" s="13">
        <f t="shared" si="39"/>
        <v>0</v>
      </c>
      <c r="P187" t="str">
        <f t="shared" si="28"/>
        <v/>
      </c>
      <c r="Q187" t="str">
        <f t="shared" si="40"/>
        <v/>
      </c>
      <c r="R187" t="str">
        <f t="shared" si="34"/>
        <v/>
      </c>
      <c r="S187" s="15" t="str">
        <f t="shared" si="35"/>
        <v/>
      </c>
    </row>
    <row r="188" spans="1:19" x14ac:dyDescent="0.25">
      <c r="A188" s="3">
        <v>45639</v>
      </c>
      <c r="B188" s="4">
        <v>100046.65</v>
      </c>
      <c r="C188" s="4">
        <v>101888.8</v>
      </c>
      <c r="D188" s="4">
        <v>99233.279999999999</v>
      </c>
      <c r="E188" s="4">
        <v>101459.26</v>
      </c>
      <c r="F188" s="5">
        <v>56894751583</v>
      </c>
      <c r="G188" s="1">
        <f t="shared" si="29"/>
        <v>97549.993500000011</v>
      </c>
      <c r="H188" s="1">
        <f t="shared" si="30"/>
        <v>2577.7604204144959</v>
      </c>
      <c r="I188" s="1">
        <f t="shared" si="31"/>
        <v>102705.514340829</v>
      </c>
      <c r="J188" s="1">
        <f t="shared" si="32"/>
        <v>92394.47265917102</v>
      </c>
      <c r="K188" s="2">
        <f t="shared" si="33"/>
        <v>2.6425018884439964E-2</v>
      </c>
      <c r="L188" s="16" t="str">
        <f t="shared" si="36"/>
        <v/>
      </c>
      <c r="M188" s="12" t="str">
        <f t="shared" si="37"/>
        <v/>
      </c>
      <c r="N188" s="13">
        <f t="shared" si="38"/>
        <v>0</v>
      </c>
      <c r="O188" s="13">
        <f t="shared" si="39"/>
        <v>0</v>
      </c>
      <c r="P188" t="str">
        <f t="shared" si="28"/>
        <v/>
      </c>
      <c r="Q188" t="str">
        <f t="shared" si="40"/>
        <v/>
      </c>
      <c r="R188" t="str">
        <f t="shared" si="34"/>
        <v/>
      </c>
      <c r="S188" s="15" t="str">
        <f t="shared" si="35"/>
        <v/>
      </c>
    </row>
    <row r="189" spans="1:19" x14ac:dyDescent="0.25">
      <c r="A189" s="3">
        <v>45640</v>
      </c>
      <c r="B189" s="4">
        <v>101451.44</v>
      </c>
      <c r="C189" s="4">
        <v>102618.88</v>
      </c>
      <c r="D189" s="4">
        <v>100634.05</v>
      </c>
      <c r="E189" s="4">
        <v>101372.97</v>
      </c>
      <c r="F189" s="5">
        <v>40422968793</v>
      </c>
      <c r="G189" s="1">
        <f t="shared" si="29"/>
        <v>97717.951000000015</v>
      </c>
      <c r="H189" s="1">
        <f t="shared" si="30"/>
        <v>2715.3360437316805</v>
      </c>
      <c r="I189" s="1">
        <f t="shared" si="31"/>
        <v>103148.62308746338</v>
      </c>
      <c r="J189" s="1">
        <f t="shared" si="32"/>
        <v>92287.278912536654</v>
      </c>
      <c r="K189" s="2">
        <f t="shared" si="33"/>
        <v>2.7787484448294257E-2</v>
      </c>
      <c r="L189" s="16" t="str">
        <f t="shared" si="36"/>
        <v/>
      </c>
      <c r="M189" s="12" t="str">
        <f t="shared" si="37"/>
        <v/>
      </c>
      <c r="N189" s="13">
        <f t="shared" si="38"/>
        <v>0</v>
      </c>
      <c r="O189" s="13">
        <f t="shared" si="39"/>
        <v>0</v>
      </c>
      <c r="P189" t="str">
        <f t="shared" si="28"/>
        <v/>
      </c>
      <c r="Q189" t="str">
        <f t="shared" si="40"/>
        <v/>
      </c>
      <c r="R189" t="str">
        <f t="shared" si="34"/>
        <v/>
      </c>
      <c r="S189" s="15" t="str">
        <f t="shared" si="35"/>
        <v/>
      </c>
    </row>
    <row r="190" spans="1:19" x14ac:dyDescent="0.25">
      <c r="A190" s="3">
        <v>45641</v>
      </c>
      <c r="B190" s="4">
        <v>101373.53</v>
      </c>
      <c r="C190" s="4">
        <v>105047.54</v>
      </c>
      <c r="D190" s="4">
        <v>101227.03</v>
      </c>
      <c r="E190" s="4">
        <v>104298.7</v>
      </c>
      <c r="F190" s="5">
        <v>51145914137</v>
      </c>
      <c r="G190" s="1">
        <f t="shared" si="29"/>
        <v>98277.771000000008</v>
      </c>
      <c r="H190" s="1">
        <f t="shared" si="30"/>
        <v>2863.7663953591627</v>
      </c>
      <c r="I190" s="1">
        <f t="shared" si="31"/>
        <v>104005.30379071833</v>
      </c>
      <c r="J190" s="1">
        <f t="shared" si="32"/>
        <v>92550.238209281684</v>
      </c>
      <c r="K190" s="2">
        <f t="shared" si="33"/>
        <v>2.9139513098635116E-2</v>
      </c>
      <c r="L190" s="16" t="str">
        <f t="shared" si="36"/>
        <v/>
      </c>
      <c r="M190" s="12" t="str">
        <f t="shared" si="37"/>
        <v/>
      </c>
      <c r="N190" s="13">
        <f t="shared" si="38"/>
        <v>0</v>
      </c>
      <c r="O190" s="13">
        <f t="shared" si="39"/>
        <v>0</v>
      </c>
      <c r="P190" t="str">
        <f t="shared" si="28"/>
        <v/>
      </c>
      <c r="Q190" t="str">
        <f t="shared" si="40"/>
        <v/>
      </c>
      <c r="R190" t="str">
        <f t="shared" si="34"/>
        <v/>
      </c>
      <c r="S190" s="15" t="str">
        <f t="shared" si="35"/>
        <v/>
      </c>
    </row>
    <row r="191" spans="1:19" x14ac:dyDescent="0.25">
      <c r="A191" s="3">
        <v>45642</v>
      </c>
      <c r="B191" s="4">
        <v>104293.58</v>
      </c>
      <c r="C191" s="4">
        <v>107780.58</v>
      </c>
      <c r="D191" s="4">
        <v>103322.98</v>
      </c>
      <c r="E191" s="4">
        <v>106029.72</v>
      </c>
      <c r="F191" s="5">
        <v>91020417816</v>
      </c>
      <c r="G191" s="1">
        <f t="shared" si="29"/>
        <v>98979.991000000009</v>
      </c>
      <c r="H191" s="1">
        <f t="shared" si="30"/>
        <v>2959.8854575969117</v>
      </c>
      <c r="I191" s="1">
        <f t="shared" si="31"/>
        <v>104899.76191519383</v>
      </c>
      <c r="J191" s="1">
        <f t="shared" si="32"/>
        <v>93060.220084806191</v>
      </c>
      <c r="K191" s="2">
        <f t="shared" si="33"/>
        <v>2.9903876810788065E-2</v>
      </c>
      <c r="L191" s="16" t="str">
        <f t="shared" si="36"/>
        <v/>
      </c>
      <c r="M191" s="12" t="str">
        <f t="shared" si="37"/>
        <v/>
      </c>
      <c r="N191" s="13">
        <f t="shared" si="38"/>
        <v>0</v>
      </c>
      <c r="O191" s="13">
        <f t="shared" si="39"/>
        <v>0</v>
      </c>
      <c r="P191" t="str">
        <f t="shared" si="28"/>
        <v/>
      </c>
      <c r="Q191" t="str">
        <f t="shared" si="40"/>
        <v/>
      </c>
      <c r="R191" t="str">
        <f t="shared" si="34"/>
        <v/>
      </c>
      <c r="S191" s="15" t="str">
        <f t="shared" si="35"/>
        <v/>
      </c>
    </row>
    <row r="192" spans="1:19" x14ac:dyDescent="0.25">
      <c r="A192" s="3">
        <v>45643</v>
      </c>
      <c r="B192" s="4">
        <v>106030.69</v>
      </c>
      <c r="C192" s="4">
        <v>108268.45</v>
      </c>
      <c r="D192" s="4">
        <v>105291.73</v>
      </c>
      <c r="E192" s="4">
        <v>106140.6</v>
      </c>
      <c r="F192" s="5">
        <v>68589364868</v>
      </c>
      <c r="G192" s="1">
        <f t="shared" si="29"/>
        <v>99488.89449999998</v>
      </c>
      <c r="H192" s="1">
        <f t="shared" si="30"/>
        <v>3272.2687400728005</v>
      </c>
      <c r="I192" s="1">
        <f t="shared" si="31"/>
        <v>106033.43198014559</v>
      </c>
      <c r="J192" s="1">
        <f t="shared" si="32"/>
        <v>92944.357019854375</v>
      </c>
      <c r="K192" s="2">
        <f t="shared" si="33"/>
        <v>3.2890794058152907E-2</v>
      </c>
      <c r="L192" s="16" t="str">
        <f t="shared" si="36"/>
        <v/>
      </c>
      <c r="M192" s="12" t="str">
        <f t="shared" si="37"/>
        <v/>
      </c>
      <c r="N192" s="13">
        <f t="shared" si="38"/>
        <v>0</v>
      </c>
      <c r="O192" s="13">
        <f t="shared" si="39"/>
        <v>0</v>
      </c>
      <c r="P192" t="str">
        <f t="shared" si="28"/>
        <v/>
      </c>
      <c r="Q192" t="str">
        <f t="shared" si="40"/>
        <v/>
      </c>
      <c r="R192" t="str">
        <f t="shared" si="34"/>
        <v/>
      </c>
      <c r="S192" s="15" t="str">
        <f t="shared" si="35"/>
        <v/>
      </c>
    </row>
    <row r="193" spans="1:19" x14ac:dyDescent="0.25">
      <c r="A193" s="3">
        <v>45644</v>
      </c>
      <c r="B193" s="4">
        <v>106147.3</v>
      </c>
      <c r="C193" s="4">
        <v>106470.61</v>
      </c>
      <c r="D193" s="4">
        <v>100041.54</v>
      </c>
      <c r="E193" s="4">
        <v>100041.54</v>
      </c>
      <c r="F193" s="5">
        <v>93865656139</v>
      </c>
      <c r="G193" s="1">
        <f t="shared" si="29"/>
        <v>99708.347999999998</v>
      </c>
      <c r="H193" s="1">
        <f t="shared" si="30"/>
        <v>3146.1854829478157</v>
      </c>
      <c r="I193" s="1">
        <f t="shared" si="31"/>
        <v>106000.71896589563</v>
      </c>
      <c r="J193" s="1">
        <f t="shared" si="32"/>
        <v>93415.977034104362</v>
      </c>
      <c r="K193" s="2">
        <f t="shared" si="33"/>
        <v>3.1553882358454237E-2</v>
      </c>
      <c r="L193" s="16" t="str">
        <f t="shared" si="36"/>
        <v/>
      </c>
      <c r="M193" s="12" t="str">
        <f t="shared" si="37"/>
        <v/>
      </c>
      <c r="N193" s="13">
        <f t="shared" si="38"/>
        <v>0</v>
      </c>
      <c r="O193" s="13">
        <f t="shared" si="39"/>
        <v>0</v>
      </c>
      <c r="P193" t="str">
        <f t="shared" si="28"/>
        <v/>
      </c>
      <c r="Q193" t="str">
        <f t="shared" si="40"/>
        <v/>
      </c>
      <c r="R193" t="str">
        <f t="shared" si="34"/>
        <v/>
      </c>
      <c r="S193" s="15" t="str">
        <f t="shared" si="35"/>
        <v/>
      </c>
    </row>
    <row r="194" spans="1:19" x14ac:dyDescent="0.25">
      <c r="A194" s="3">
        <v>45645</v>
      </c>
      <c r="B194" s="4">
        <v>100070.69</v>
      </c>
      <c r="C194" s="4">
        <v>102748.15</v>
      </c>
      <c r="D194" s="4">
        <v>95587.68</v>
      </c>
      <c r="E194" s="4">
        <v>97490.95</v>
      </c>
      <c r="F194" s="5">
        <v>97221662392</v>
      </c>
      <c r="G194" s="1">
        <f t="shared" si="29"/>
        <v>99709.819500000012</v>
      </c>
      <c r="H194" s="1">
        <f t="shared" si="30"/>
        <v>3145.0860024363069</v>
      </c>
      <c r="I194" s="1">
        <f t="shared" si="31"/>
        <v>105999.99150487263</v>
      </c>
      <c r="J194" s="1">
        <f t="shared" si="32"/>
        <v>93419.647495127399</v>
      </c>
      <c r="K194" s="2">
        <f t="shared" si="33"/>
        <v>3.1542389889055077E-2</v>
      </c>
      <c r="L194" s="16" t="str">
        <f t="shared" si="36"/>
        <v/>
      </c>
      <c r="M194" s="12" t="str">
        <f t="shared" si="37"/>
        <v/>
      </c>
      <c r="N194" s="13">
        <f t="shared" si="38"/>
        <v>0</v>
      </c>
      <c r="O194" s="13">
        <f t="shared" si="39"/>
        <v>0</v>
      </c>
      <c r="P194" t="str">
        <f t="shared" si="28"/>
        <v/>
      </c>
      <c r="Q194" t="str">
        <f t="shared" si="40"/>
        <v/>
      </c>
      <c r="R194" t="str">
        <f t="shared" si="34"/>
        <v/>
      </c>
      <c r="S194" s="15" t="str">
        <f t="shared" si="35"/>
        <v/>
      </c>
    </row>
    <row r="195" spans="1:19" x14ac:dyDescent="0.25">
      <c r="A195" s="3">
        <v>45646</v>
      </c>
      <c r="B195" s="4">
        <v>97484.7</v>
      </c>
      <c r="C195" s="4">
        <v>98098.91</v>
      </c>
      <c r="D195" s="4">
        <v>92175.18</v>
      </c>
      <c r="E195" s="4">
        <v>97755.93</v>
      </c>
      <c r="F195" s="5">
        <v>105634083408</v>
      </c>
      <c r="G195" s="1">
        <f t="shared" si="29"/>
        <v>99775.163499999995</v>
      </c>
      <c r="H195" s="1">
        <f t="shared" si="30"/>
        <v>3086.8091425754055</v>
      </c>
      <c r="I195" s="1">
        <f t="shared" si="31"/>
        <v>105948.7817851508</v>
      </c>
      <c r="J195" s="1">
        <f t="shared" si="32"/>
        <v>93601.54521484919</v>
      </c>
      <c r="K195" s="2">
        <f t="shared" si="33"/>
        <v>3.0937650556447403E-2</v>
      </c>
      <c r="L195" s="16" t="str">
        <f t="shared" si="36"/>
        <v/>
      </c>
      <c r="M195" s="12" t="str">
        <f t="shared" si="37"/>
        <v/>
      </c>
      <c r="N195" s="13">
        <f t="shared" si="38"/>
        <v>0</v>
      </c>
      <c r="O195" s="13">
        <f t="shared" si="39"/>
        <v>0</v>
      </c>
      <c r="P195" t="str">
        <f t="shared" si="28"/>
        <v/>
      </c>
      <c r="Q195" t="str">
        <f t="shared" si="40"/>
        <v/>
      </c>
      <c r="R195" t="str">
        <f t="shared" si="34"/>
        <v/>
      </c>
      <c r="S195" s="15" t="str">
        <f t="shared" si="35"/>
        <v/>
      </c>
    </row>
    <row r="196" spans="1:19" x14ac:dyDescent="0.25">
      <c r="A196" s="3">
        <v>45647</v>
      </c>
      <c r="B196" s="4">
        <v>97756.2</v>
      </c>
      <c r="C196" s="4">
        <v>99507.1</v>
      </c>
      <c r="D196" s="4">
        <v>96426.52</v>
      </c>
      <c r="E196" s="4">
        <v>97224.73</v>
      </c>
      <c r="F196" s="5">
        <v>51765334294</v>
      </c>
      <c r="G196" s="1">
        <f t="shared" si="29"/>
        <v>99772.410499999998</v>
      </c>
      <c r="H196" s="1">
        <f t="shared" si="30"/>
        <v>3089.1754437602467</v>
      </c>
      <c r="I196" s="1">
        <f t="shared" si="31"/>
        <v>105950.7613875205</v>
      </c>
      <c r="J196" s="1">
        <f t="shared" si="32"/>
        <v>93594.059612479497</v>
      </c>
      <c r="K196" s="2">
        <f t="shared" si="33"/>
        <v>3.0962221202025051E-2</v>
      </c>
      <c r="L196" s="16" t="str">
        <f t="shared" si="36"/>
        <v/>
      </c>
      <c r="M196" s="12" t="str">
        <f t="shared" si="37"/>
        <v/>
      </c>
      <c r="N196" s="13">
        <f t="shared" si="38"/>
        <v>0</v>
      </c>
      <c r="O196" s="13">
        <f t="shared" si="39"/>
        <v>0</v>
      </c>
      <c r="P196" t="str">
        <f t="shared" si="28"/>
        <v/>
      </c>
      <c r="Q196" t="str">
        <f t="shared" si="40"/>
        <v/>
      </c>
      <c r="R196" t="str">
        <f t="shared" si="34"/>
        <v/>
      </c>
      <c r="S196" s="15" t="str">
        <f t="shared" si="35"/>
        <v/>
      </c>
    </row>
    <row r="197" spans="1:19" x14ac:dyDescent="0.25">
      <c r="A197" s="3">
        <v>45648</v>
      </c>
      <c r="B197" s="4">
        <v>97218.32</v>
      </c>
      <c r="C197" s="4">
        <v>97360.27</v>
      </c>
      <c r="D197" s="4">
        <v>94202.19</v>
      </c>
      <c r="E197" s="4">
        <v>95104.94</v>
      </c>
      <c r="F197" s="5">
        <v>43147981314</v>
      </c>
      <c r="G197" s="1">
        <f t="shared" si="29"/>
        <v>99734.392499999987</v>
      </c>
      <c r="H197" s="1">
        <f t="shared" si="30"/>
        <v>3143.9830132708307</v>
      </c>
      <c r="I197" s="1">
        <f t="shared" si="31"/>
        <v>106022.35852654165</v>
      </c>
      <c r="J197" s="1">
        <f t="shared" si="32"/>
        <v>93446.426473458327</v>
      </c>
      <c r="K197" s="2">
        <f t="shared" si="33"/>
        <v>3.1523559069864801E-2</v>
      </c>
      <c r="L197" s="16" t="str">
        <f t="shared" si="36"/>
        <v/>
      </c>
      <c r="M197" s="12" t="str">
        <f t="shared" si="37"/>
        <v/>
      </c>
      <c r="N197" s="13">
        <f t="shared" si="38"/>
        <v>0</v>
      </c>
      <c r="O197" s="13">
        <f t="shared" si="39"/>
        <v>0</v>
      </c>
      <c r="P197" t="str">
        <f t="shared" si="28"/>
        <v/>
      </c>
      <c r="Q197" t="str">
        <f t="shared" si="40"/>
        <v/>
      </c>
      <c r="R197" t="str">
        <f t="shared" si="34"/>
        <v/>
      </c>
      <c r="S197" s="15" t="str">
        <f t="shared" si="35"/>
        <v/>
      </c>
    </row>
    <row r="198" spans="1:19" x14ac:dyDescent="0.25">
      <c r="A198" s="3">
        <v>45649</v>
      </c>
      <c r="B198" s="4">
        <v>95099.39</v>
      </c>
      <c r="C198" s="4">
        <v>96416.21</v>
      </c>
      <c r="D198" s="4">
        <v>92403.13</v>
      </c>
      <c r="E198" s="4">
        <v>94686.24</v>
      </c>
      <c r="F198" s="5">
        <v>65239002919</v>
      </c>
      <c r="G198" s="1">
        <f t="shared" si="29"/>
        <v>99668.5965</v>
      </c>
      <c r="H198" s="1">
        <f t="shared" si="30"/>
        <v>3238.5478919762713</v>
      </c>
      <c r="I198" s="1">
        <f t="shared" si="31"/>
        <v>106145.69228395254</v>
      </c>
      <c r="J198" s="1">
        <f t="shared" si="32"/>
        <v>93191.500716047463</v>
      </c>
      <c r="K198" s="2">
        <f t="shared" si="33"/>
        <v>3.2493162397207745E-2</v>
      </c>
      <c r="L198" s="16" t="str">
        <f t="shared" si="36"/>
        <v/>
      </c>
      <c r="M198" s="12" t="str">
        <f t="shared" si="37"/>
        <v/>
      </c>
      <c r="N198" s="13">
        <f t="shared" si="38"/>
        <v>0</v>
      </c>
      <c r="O198" s="13">
        <f t="shared" si="39"/>
        <v>0</v>
      </c>
      <c r="P198" t="str">
        <f t="shared" si="28"/>
        <v/>
      </c>
      <c r="Q198" t="str">
        <f t="shared" si="40"/>
        <v/>
      </c>
      <c r="R198" t="str">
        <f t="shared" si="34"/>
        <v/>
      </c>
      <c r="S198" s="15" t="str">
        <f t="shared" si="35"/>
        <v/>
      </c>
    </row>
    <row r="199" spans="1:19" x14ac:dyDescent="0.25">
      <c r="A199" s="3">
        <v>45650</v>
      </c>
      <c r="B199" s="4">
        <v>94684.34</v>
      </c>
      <c r="C199" s="4">
        <v>99404.06</v>
      </c>
      <c r="D199" s="4">
        <v>93448.02</v>
      </c>
      <c r="E199" s="4">
        <v>98676.09</v>
      </c>
      <c r="F199" s="5">
        <v>47114953674</v>
      </c>
      <c r="G199" s="1">
        <f t="shared" si="29"/>
        <v>99663.974499999997</v>
      </c>
      <c r="H199" s="1">
        <f t="shared" si="30"/>
        <v>3239.9657138723182</v>
      </c>
      <c r="I199" s="1">
        <f t="shared" si="31"/>
        <v>106143.90592774464</v>
      </c>
      <c r="J199" s="1">
        <f t="shared" si="32"/>
        <v>93184.043072255357</v>
      </c>
      <c r="K199" s="2">
        <f t="shared" si="33"/>
        <v>3.2508895316755791E-2</v>
      </c>
      <c r="L199" s="16" t="str">
        <f t="shared" si="36"/>
        <v/>
      </c>
      <c r="M199" s="12" t="str">
        <f t="shared" si="37"/>
        <v/>
      </c>
      <c r="N199" s="13">
        <f t="shared" si="38"/>
        <v>0</v>
      </c>
      <c r="O199" s="13">
        <f t="shared" si="39"/>
        <v>0</v>
      </c>
      <c r="P199" t="str">
        <f t="shared" si="28"/>
        <v/>
      </c>
      <c r="Q199" t="str">
        <f t="shared" si="40"/>
        <v/>
      </c>
      <c r="R199" t="str">
        <f t="shared" si="34"/>
        <v/>
      </c>
      <c r="S199" s="15" t="str">
        <f t="shared" si="35"/>
        <v/>
      </c>
    </row>
    <row r="200" spans="1:19" x14ac:dyDescent="0.25">
      <c r="A200" s="3">
        <v>45651</v>
      </c>
      <c r="B200" s="4">
        <v>98675.91</v>
      </c>
      <c r="C200" s="4">
        <v>99478.75</v>
      </c>
      <c r="D200" s="4">
        <v>97593.47</v>
      </c>
      <c r="E200" s="4">
        <v>99299.199999999997</v>
      </c>
      <c r="F200" s="5">
        <v>33700394629</v>
      </c>
      <c r="G200" s="1">
        <f t="shared" si="29"/>
        <v>99799.255999999994</v>
      </c>
      <c r="H200" s="1">
        <f t="shared" si="30"/>
        <v>3160.5282176084038</v>
      </c>
      <c r="I200" s="1">
        <f t="shared" si="31"/>
        <v>106120.31243521679</v>
      </c>
      <c r="J200" s="1">
        <f t="shared" si="32"/>
        <v>93478.199564783194</v>
      </c>
      <c r="K200" s="2">
        <f t="shared" si="33"/>
        <v>3.166885550337574E-2</v>
      </c>
      <c r="L200" s="16" t="str">
        <f t="shared" si="36"/>
        <v/>
      </c>
      <c r="M200" s="12" t="str">
        <f t="shared" si="37"/>
        <v/>
      </c>
      <c r="N200" s="13">
        <f t="shared" si="38"/>
        <v>0</v>
      </c>
      <c r="O200" s="13">
        <f t="shared" si="39"/>
        <v>0</v>
      </c>
      <c r="P200" t="str">
        <f t="shared" si="28"/>
        <v/>
      </c>
      <c r="Q200" t="str">
        <f t="shared" si="40"/>
        <v/>
      </c>
      <c r="R200" t="str">
        <f t="shared" si="34"/>
        <v/>
      </c>
      <c r="S200" s="15" t="str">
        <f t="shared" si="35"/>
        <v/>
      </c>
    </row>
    <row r="201" spans="1:19" x14ac:dyDescent="0.25">
      <c r="A201" s="3">
        <v>45652</v>
      </c>
      <c r="B201" s="4">
        <v>99297.7</v>
      </c>
      <c r="C201" s="4">
        <v>99884.57</v>
      </c>
      <c r="D201" s="4">
        <v>95137.88</v>
      </c>
      <c r="E201" s="4">
        <v>95795.520000000004</v>
      </c>
      <c r="F201" s="5">
        <v>47054980873</v>
      </c>
      <c r="G201" s="1">
        <f t="shared" si="29"/>
        <v>99592.996499999979</v>
      </c>
      <c r="H201" s="1">
        <f t="shared" si="30"/>
        <v>3284.365875897628</v>
      </c>
      <c r="I201" s="1">
        <f t="shared" si="31"/>
        <v>106161.72825179524</v>
      </c>
      <c r="J201" s="1">
        <f t="shared" si="32"/>
        <v>93024.264748204718</v>
      </c>
      <c r="K201" s="2">
        <f t="shared" si="33"/>
        <v>3.2977879884331311E-2</v>
      </c>
      <c r="L201" s="16" t="str">
        <f t="shared" si="36"/>
        <v/>
      </c>
      <c r="M201" s="12" t="str">
        <f t="shared" si="37"/>
        <v/>
      </c>
      <c r="N201" s="13">
        <f t="shared" si="38"/>
        <v>0</v>
      </c>
      <c r="O201" s="13">
        <f t="shared" si="39"/>
        <v>0</v>
      </c>
      <c r="P201" t="str">
        <f t="shared" si="28"/>
        <v/>
      </c>
      <c r="Q201" t="str">
        <f t="shared" si="40"/>
        <v/>
      </c>
      <c r="R201" t="str">
        <f t="shared" si="34"/>
        <v/>
      </c>
      <c r="S201" s="15" t="str">
        <f t="shared" si="35"/>
        <v/>
      </c>
    </row>
    <row r="202" spans="1:19" x14ac:dyDescent="0.25">
      <c r="A202" s="3">
        <v>45653</v>
      </c>
      <c r="B202" s="4">
        <v>95704.98</v>
      </c>
      <c r="C202" s="4">
        <v>97294.84</v>
      </c>
      <c r="D202" s="4">
        <v>93310.74</v>
      </c>
      <c r="E202" s="4">
        <v>94164.86</v>
      </c>
      <c r="F202" s="5">
        <v>52419934565</v>
      </c>
      <c r="G202" s="1">
        <f t="shared" si="29"/>
        <v>99305.07249999998</v>
      </c>
      <c r="H202" s="1">
        <f t="shared" si="30"/>
        <v>3499.2605186297278</v>
      </c>
      <c r="I202" s="1">
        <f t="shared" si="31"/>
        <v>106303.59353725944</v>
      </c>
      <c r="J202" s="1">
        <f t="shared" si="32"/>
        <v>92306.551462740521</v>
      </c>
      <c r="K202" s="2">
        <f t="shared" si="33"/>
        <v>3.5237480125999893E-2</v>
      </c>
      <c r="L202" s="16" t="str">
        <f t="shared" si="36"/>
        <v/>
      </c>
      <c r="M202" s="12" t="str">
        <f t="shared" si="37"/>
        <v/>
      </c>
      <c r="N202" s="13">
        <f t="shared" si="38"/>
        <v>0</v>
      </c>
      <c r="O202" s="13">
        <f t="shared" si="39"/>
        <v>0</v>
      </c>
      <c r="P202" t="str">
        <f t="shared" si="28"/>
        <v/>
      </c>
      <c r="Q202" t="str">
        <f t="shared" si="40"/>
        <v/>
      </c>
      <c r="R202" t="str">
        <f t="shared" si="34"/>
        <v/>
      </c>
      <c r="S202" s="15" t="str">
        <f t="shared" si="35"/>
        <v/>
      </c>
    </row>
    <row r="203" spans="1:19" x14ac:dyDescent="0.25">
      <c r="A203" s="3">
        <v>45654</v>
      </c>
      <c r="B203" s="4">
        <v>94160.19</v>
      </c>
      <c r="C203" s="4">
        <v>95525.9</v>
      </c>
      <c r="D203" s="4">
        <v>94014.29</v>
      </c>
      <c r="E203" s="4">
        <v>95163.93</v>
      </c>
      <c r="F203" s="5">
        <v>24107436185</v>
      </c>
      <c r="G203" s="1">
        <f t="shared" si="29"/>
        <v>99001.467999999993</v>
      </c>
      <c r="H203" s="1">
        <f t="shared" si="30"/>
        <v>3585.2669905477869</v>
      </c>
      <c r="I203" s="1">
        <f t="shared" si="31"/>
        <v>106172.00198109557</v>
      </c>
      <c r="J203" s="1">
        <f t="shared" si="32"/>
        <v>91830.934018904416</v>
      </c>
      <c r="K203" s="2">
        <f t="shared" si="33"/>
        <v>3.6214281090738848E-2</v>
      </c>
      <c r="L203" s="16" t="str">
        <f t="shared" si="36"/>
        <v/>
      </c>
      <c r="M203" s="12" t="str">
        <f t="shared" si="37"/>
        <v/>
      </c>
      <c r="N203" s="13">
        <f t="shared" si="38"/>
        <v>0</v>
      </c>
      <c r="O203" s="13">
        <f t="shared" si="39"/>
        <v>0</v>
      </c>
      <c r="P203" t="str">
        <f t="shared" si="28"/>
        <v/>
      </c>
      <c r="Q203" t="str">
        <f t="shared" si="40"/>
        <v/>
      </c>
      <c r="R203" t="str">
        <f t="shared" si="34"/>
        <v/>
      </c>
      <c r="S203" s="15" t="str">
        <f t="shared" si="35"/>
        <v/>
      </c>
    </row>
    <row r="204" spans="1:19" x14ac:dyDescent="0.25">
      <c r="A204" s="3">
        <v>45655</v>
      </c>
      <c r="B204" s="4">
        <v>95174.05</v>
      </c>
      <c r="C204" s="4">
        <v>95174.88</v>
      </c>
      <c r="D204" s="4">
        <v>92881.79</v>
      </c>
      <c r="E204" s="4">
        <v>93530.23</v>
      </c>
      <c r="F204" s="5">
        <v>29635885267</v>
      </c>
      <c r="G204" s="1">
        <f t="shared" si="29"/>
        <v>98806.343499999988</v>
      </c>
      <c r="H204" s="1">
        <f t="shared" si="30"/>
        <v>3776.2460615624686</v>
      </c>
      <c r="I204" s="1">
        <f t="shared" si="31"/>
        <v>106358.83562312492</v>
      </c>
      <c r="J204" s="1">
        <f t="shared" si="32"/>
        <v>91253.851376875056</v>
      </c>
      <c r="K204" s="2">
        <f t="shared" si="33"/>
        <v>3.8218660136557621E-2</v>
      </c>
      <c r="L204" s="16" t="str">
        <f t="shared" si="36"/>
        <v/>
      </c>
      <c r="M204" s="12" t="str">
        <f t="shared" si="37"/>
        <v/>
      </c>
      <c r="N204" s="13">
        <f t="shared" si="38"/>
        <v>0</v>
      </c>
      <c r="O204" s="13">
        <f t="shared" si="39"/>
        <v>0</v>
      </c>
      <c r="P204" t="str">
        <f t="shared" si="28"/>
        <v/>
      </c>
      <c r="Q204" t="str">
        <f t="shared" si="40"/>
        <v/>
      </c>
      <c r="R204" t="str">
        <f t="shared" si="34"/>
        <v/>
      </c>
      <c r="S204" s="15" t="str">
        <f t="shared" si="35"/>
        <v/>
      </c>
    </row>
    <row r="205" spans="1:19" x14ac:dyDescent="0.25">
      <c r="A205" s="3">
        <v>45656</v>
      </c>
      <c r="B205" s="4">
        <v>93527.2</v>
      </c>
      <c r="C205" s="4">
        <v>94903.32</v>
      </c>
      <c r="D205" s="4">
        <v>91317.13</v>
      </c>
      <c r="E205" s="4">
        <v>92643.21</v>
      </c>
      <c r="F205" s="5">
        <v>56188003691</v>
      </c>
      <c r="G205" s="1">
        <f t="shared" si="29"/>
        <v>98604.732499999998</v>
      </c>
      <c r="H205" s="1">
        <f t="shared" si="30"/>
        <v>3997.1775194621296</v>
      </c>
      <c r="I205" s="1">
        <f t="shared" si="31"/>
        <v>106599.08753892426</v>
      </c>
      <c r="J205" s="1">
        <f t="shared" si="32"/>
        <v>90610.377461075739</v>
      </c>
      <c r="K205" s="2">
        <f t="shared" si="33"/>
        <v>4.0537380084288852E-2</v>
      </c>
      <c r="L205" s="16" t="str">
        <f t="shared" si="36"/>
        <v/>
      </c>
      <c r="M205" s="12" t="str">
        <f t="shared" si="37"/>
        <v/>
      </c>
      <c r="N205" s="13">
        <f t="shared" si="38"/>
        <v>0</v>
      </c>
      <c r="O205" s="13">
        <f t="shared" si="39"/>
        <v>0</v>
      </c>
      <c r="P205" t="str">
        <f t="shared" si="28"/>
        <v/>
      </c>
      <c r="Q205" t="str">
        <f t="shared" si="40"/>
        <v/>
      </c>
      <c r="R205" t="str">
        <f t="shared" si="34"/>
        <v/>
      </c>
      <c r="S205" s="15" t="str">
        <f t="shared" si="35"/>
        <v/>
      </c>
    </row>
    <row r="206" spans="1:19" x14ac:dyDescent="0.25">
      <c r="A206" s="3">
        <v>45657</v>
      </c>
      <c r="B206" s="4">
        <v>92643.25</v>
      </c>
      <c r="C206" s="4">
        <v>96090.6</v>
      </c>
      <c r="D206" s="4">
        <v>91914.03</v>
      </c>
      <c r="E206" s="4">
        <v>93429.2</v>
      </c>
      <c r="F206" s="5">
        <v>43625106843</v>
      </c>
      <c r="G206" s="1">
        <f t="shared" si="29"/>
        <v>98217.540999999997</v>
      </c>
      <c r="H206" s="1">
        <f t="shared" si="30"/>
        <v>4108.801680707943</v>
      </c>
      <c r="I206" s="1">
        <f t="shared" si="31"/>
        <v>106435.14436141588</v>
      </c>
      <c r="J206" s="1">
        <f t="shared" si="32"/>
        <v>89999.937638584117</v>
      </c>
      <c r="K206" s="2">
        <f t="shared" si="33"/>
        <v>4.1833685092034049E-2</v>
      </c>
      <c r="L206" s="16" t="str">
        <f t="shared" si="36"/>
        <v/>
      </c>
      <c r="M206" s="12" t="str">
        <f t="shared" si="37"/>
        <v/>
      </c>
      <c r="N206" s="13">
        <f t="shared" si="38"/>
        <v>0</v>
      </c>
      <c r="O206" s="13">
        <f t="shared" si="39"/>
        <v>0</v>
      </c>
      <c r="P206" t="str">
        <f t="shared" si="28"/>
        <v/>
      </c>
      <c r="Q206" t="str">
        <f t="shared" si="40"/>
        <v/>
      </c>
      <c r="R206" t="str">
        <f t="shared" si="34"/>
        <v/>
      </c>
      <c r="S206" s="15" t="str">
        <f t="shared" si="35"/>
        <v/>
      </c>
    </row>
    <row r="207" spans="1:19" x14ac:dyDescent="0.25">
      <c r="A207" s="3">
        <v>45658</v>
      </c>
      <c r="B207" s="4">
        <v>93425.1</v>
      </c>
      <c r="C207" s="4">
        <v>94929.87</v>
      </c>
      <c r="D207" s="4">
        <v>92788.13</v>
      </c>
      <c r="E207" s="4">
        <v>94419.76</v>
      </c>
      <c r="F207" s="5">
        <v>24519888919</v>
      </c>
      <c r="G207" s="1">
        <f t="shared" si="29"/>
        <v>97936.378999999986</v>
      </c>
      <c r="H207" s="1">
        <f t="shared" si="30"/>
        <v>4169.2645592464405</v>
      </c>
      <c r="I207" s="1">
        <f t="shared" si="31"/>
        <v>106274.90811849287</v>
      </c>
      <c r="J207" s="1">
        <f t="shared" si="32"/>
        <v>89597.849881507107</v>
      </c>
      <c r="K207" s="2">
        <f t="shared" si="33"/>
        <v>4.2571152842463586E-2</v>
      </c>
      <c r="L207" s="16" t="str">
        <f t="shared" si="36"/>
        <v/>
      </c>
      <c r="M207" s="12" t="str">
        <f t="shared" si="37"/>
        <v/>
      </c>
      <c r="N207" s="13">
        <f t="shared" si="38"/>
        <v>0</v>
      </c>
      <c r="O207" s="13">
        <f t="shared" si="39"/>
        <v>0</v>
      </c>
      <c r="P207" t="str">
        <f t="shared" si="28"/>
        <v/>
      </c>
      <c r="Q207" t="str">
        <f t="shared" si="40"/>
        <v/>
      </c>
      <c r="R207" t="str">
        <f t="shared" si="34"/>
        <v/>
      </c>
      <c r="S207" s="15" t="str">
        <f t="shared" si="35"/>
        <v/>
      </c>
    </row>
    <row r="208" spans="1:19" x14ac:dyDescent="0.25">
      <c r="A208" s="3">
        <v>45659</v>
      </c>
      <c r="B208" s="4">
        <v>94416.29</v>
      </c>
      <c r="C208" s="4">
        <v>97739.82</v>
      </c>
      <c r="D208" s="4">
        <v>94201.57</v>
      </c>
      <c r="E208" s="4">
        <v>96886.88</v>
      </c>
      <c r="F208" s="5">
        <v>46009564411</v>
      </c>
      <c r="G208" s="1">
        <f t="shared" si="29"/>
        <v>97707.75999999998</v>
      </c>
      <c r="H208" s="1">
        <f t="shared" si="30"/>
        <v>4090.541059324677</v>
      </c>
      <c r="I208" s="1">
        <f t="shared" si="31"/>
        <v>105888.84211864934</v>
      </c>
      <c r="J208" s="1">
        <f t="shared" si="32"/>
        <v>89526.677881350624</v>
      </c>
      <c r="K208" s="2">
        <f t="shared" si="33"/>
        <v>4.1865058203408592E-2</v>
      </c>
      <c r="L208" s="16" t="str">
        <f t="shared" si="36"/>
        <v/>
      </c>
      <c r="M208" s="12" t="str">
        <f t="shared" si="37"/>
        <v/>
      </c>
      <c r="N208" s="13">
        <f t="shared" si="38"/>
        <v>0</v>
      </c>
      <c r="O208" s="13">
        <f t="shared" si="39"/>
        <v>0</v>
      </c>
      <c r="P208" t="str">
        <f t="shared" si="28"/>
        <v/>
      </c>
      <c r="Q208" t="str">
        <f t="shared" si="40"/>
        <v/>
      </c>
      <c r="R208" t="str">
        <f t="shared" si="34"/>
        <v/>
      </c>
      <c r="S208" s="15" t="str">
        <f t="shared" si="35"/>
        <v/>
      </c>
    </row>
    <row r="209" spans="1:19" x14ac:dyDescent="0.25">
      <c r="A209" s="3">
        <v>45660</v>
      </c>
      <c r="B209" s="4">
        <v>96881.73</v>
      </c>
      <c r="C209" s="4">
        <v>98956.91</v>
      </c>
      <c r="D209" s="4">
        <v>96034.62</v>
      </c>
      <c r="E209" s="4">
        <v>98107.43</v>
      </c>
      <c r="F209" s="5">
        <v>35611391163</v>
      </c>
      <c r="G209" s="1">
        <f t="shared" si="29"/>
        <v>97544.482999999993</v>
      </c>
      <c r="H209" s="1">
        <f t="shared" si="30"/>
        <v>4000.7287572497671</v>
      </c>
      <c r="I209" s="1">
        <f t="shared" si="31"/>
        <v>105545.94051449953</v>
      </c>
      <c r="J209" s="1">
        <f t="shared" si="32"/>
        <v>89543.02548550046</v>
      </c>
      <c r="K209" s="2">
        <f t="shared" si="33"/>
        <v>4.1014403215912966E-2</v>
      </c>
      <c r="L209" s="16" t="str">
        <f t="shared" si="36"/>
        <v/>
      </c>
      <c r="M209" s="12" t="str">
        <f t="shared" si="37"/>
        <v/>
      </c>
      <c r="N209" s="13">
        <f t="shared" si="38"/>
        <v>0</v>
      </c>
      <c r="O209" s="13">
        <f t="shared" si="39"/>
        <v>0</v>
      </c>
      <c r="P209" t="str">
        <f t="shared" si="28"/>
        <v/>
      </c>
      <c r="Q209" t="str">
        <f t="shared" si="40"/>
        <v/>
      </c>
      <c r="R209" t="str">
        <f t="shared" si="34"/>
        <v/>
      </c>
      <c r="S209" s="15" t="str">
        <f t="shared" si="35"/>
        <v/>
      </c>
    </row>
    <row r="210" spans="1:19" x14ac:dyDescent="0.25">
      <c r="A210" s="3">
        <v>45661</v>
      </c>
      <c r="B210" s="4">
        <v>98106.99</v>
      </c>
      <c r="C210" s="4">
        <v>98734.43</v>
      </c>
      <c r="D210" s="4">
        <v>97562.98</v>
      </c>
      <c r="E210" s="4">
        <v>98236.23</v>
      </c>
      <c r="F210" s="5">
        <v>22342608078</v>
      </c>
      <c r="G210" s="1">
        <f t="shared" si="29"/>
        <v>97241.359499999991</v>
      </c>
      <c r="H210" s="1">
        <f t="shared" si="30"/>
        <v>3678.7595928411511</v>
      </c>
      <c r="I210" s="1">
        <f t="shared" si="31"/>
        <v>104598.8786856823</v>
      </c>
      <c r="J210" s="1">
        <f t="shared" si="32"/>
        <v>89883.840314317684</v>
      </c>
      <c r="K210" s="2">
        <f t="shared" si="33"/>
        <v>3.7831223378167099E-2</v>
      </c>
      <c r="L210" s="16" t="str">
        <f t="shared" si="36"/>
        <v/>
      </c>
      <c r="M210" s="12" t="str">
        <f t="shared" si="37"/>
        <v/>
      </c>
      <c r="N210" s="13">
        <f t="shared" si="38"/>
        <v>0</v>
      </c>
      <c r="O210" s="13">
        <f t="shared" si="39"/>
        <v>0</v>
      </c>
      <c r="P210" t="str">
        <f t="shared" si="28"/>
        <v/>
      </c>
      <c r="Q210" t="str">
        <f t="shared" si="40"/>
        <v/>
      </c>
      <c r="R210" t="str">
        <f t="shared" si="34"/>
        <v/>
      </c>
      <c r="S210" s="15" t="str">
        <f t="shared" si="35"/>
        <v/>
      </c>
    </row>
    <row r="211" spans="1:19" x14ac:dyDescent="0.25">
      <c r="A211" s="3">
        <v>45662</v>
      </c>
      <c r="B211" s="4">
        <v>98233.91</v>
      </c>
      <c r="C211" s="4">
        <v>98813.3</v>
      </c>
      <c r="D211" s="4">
        <v>97291.77</v>
      </c>
      <c r="E211" s="4">
        <v>98314.96</v>
      </c>
      <c r="F211" s="5">
        <v>20525254825</v>
      </c>
      <c r="G211" s="1">
        <f t="shared" si="29"/>
        <v>96855.621499999979</v>
      </c>
      <c r="H211" s="1">
        <f t="shared" si="30"/>
        <v>3061.4206571395557</v>
      </c>
      <c r="I211" s="1">
        <f t="shared" si="31"/>
        <v>102978.46281427909</v>
      </c>
      <c r="J211" s="1">
        <f t="shared" si="32"/>
        <v>90732.780185720869</v>
      </c>
      <c r="K211" s="2">
        <f t="shared" si="33"/>
        <v>3.1608084380931427E-2</v>
      </c>
      <c r="L211" s="16" t="str">
        <f t="shared" si="36"/>
        <v/>
      </c>
      <c r="M211" s="12" t="str">
        <f t="shared" si="37"/>
        <v/>
      </c>
      <c r="N211" s="13">
        <f t="shared" si="38"/>
        <v>0</v>
      </c>
      <c r="O211" s="13">
        <f t="shared" si="39"/>
        <v>0</v>
      </c>
      <c r="P211" t="str">
        <f t="shared" si="28"/>
        <v/>
      </c>
      <c r="Q211" t="str">
        <f t="shared" si="40"/>
        <v/>
      </c>
      <c r="R211" t="str">
        <f t="shared" si="34"/>
        <v/>
      </c>
      <c r="S211" s="15" t="str">
        <f t="shared" si="35"/>
        <v/>
      </c>
    </row>
    <row r="212" spans="1:19" x14ac:dyDescent="0.25">
      <c r="A212" s="3">
        <v>45663</v>
      </c>
      <c r="B212" s="4">
        <v>98314.95</v>
      </c>
      <c r="C212" s="4">
        <v>102482.88</v>
      </c>
      <c r="D212" s="4">
        <v>97926.15</v>
      </c>
      <c r="E212" s="4">
        <v>102078.09</v>
      </c>
      <c r="F212" s="5">
        <v>51823432705</v>
      </c>
      <c r="G212" s="1">
        <f t="shared" si="29"/>
        <v>96652.495999999999</v>
      </c>
      <c r="H212" s="1">
        <f t="shared" si="30"/>
        <v>2495.3829415255755</v>
      </c>
      <c r="I212" s="1">
        <f t="shared" si="31"/>
        <v>101643.26188305115</v>
      </c>
      <c r="J212" s="1">
        <f t="shared" si="32"/>
        <v>91661.730116948849</v>
      </c>
      <c r="K212" s="2">
        <f t="shared" si="33"/>
        <v>2.5818091045735389E-2</v>
      </c>
      <c r="L212" s="16" t="str">
        <f t="shared" si="36"/>
        <v/>
      </c>
      <c r="M212" s="12" t="str">
        <f t="shared" si="37"/>
        <v/>
      </c>
      <c r="N212" s="13">
        <f t="shared" si="38"/>
        <v>0</v>
      </c>
      <c r="O212" s="13">
        <f t="shared" si="39"/>
        <v>0</v>
      </c>
      <c r="P212" t="str">
        <f t="shared" si="28"/>
        <v/>
      </c>
      <c r="Q212" t="str">
        <f t="shared" si="40"/>
        <v/>
      </c>
      <c r="R212" t="str">
        <f t="shared" si="34"/>
        <v/>
      </c>
      <c r="S212" s="15" t="str">
        <f t="shared" si="35"/>
        <v/>
      </c>
    </row>
    <row r="213" spans="1:19" x14ac:dyDescent="0.25">
      <c r="A213" s="3">
        <v>45664</v>
      </c>
      <c r="B213" s="4">
        <v>102248.85</v>
      </c>
      <c r="C213" s="4">
        <v>102712.48</v>
      </c>
      <c r="D213" s="4">
        <v>96132.88</v>
      </c>
      <c r="E213" s="4">
        <v>96922.7</v>
      </c>
      <c r="F213" s="5">
        <v>58685738547</v>
      </c>
      <c r="G213" s="1">
        <f t="shared" si="29"/>
        <v>96496.553999999989</v>
      </c>
      <c r="H213" s="1">
        <f t="shared" si="30"/>
        <v>2366.5744430191867</v>
      </c>
      <c r="I213" s="1">
        <f t="shared" si="31"/>
        <v>101229.70288603836</v>
      </c>
      <c r="J213" s="1">
        <f t="shared" si="32"/>
        <v>91763.40511396162</v>
      </c>
      <c r="K213" s="2">
        <f t="shared" si="33"/>
        <v>2.4524963275053189E-2</v>
      </c>
      <c r="L213" s="16" t="str">
        <f t="shared" si="36"/>
        <v/>
      </c>
      <c r="M213" s="12" t="str">
        <f t="shared" si="37"/>
        <v/>
      </c>
      <c r="N213" s="13">
        <f t="shared" si="38"/>
        <v>0</v>
      </c>
      <c r="O213" s="13">
        <f t="shared" si="39"/>
        <v>0</v>
      </c>
      <c r="P213" t="str">
        <f t="shared" ref="P213:P276" si="41">IF(L213="BUY", E213, "")</f>
        <v/>
      </c>
      <c r="Q213" t="str">
        <f t="shared" si="40"/>
        <v/>
      </c>
      <c r="R213" t="str">
        <f t="shared" si="34"/>
        <v/>
      </c>
      <c r="S213" s="15" t="str">
        <f t="shared" si="35"/>
        <v/>
      </c>
    </row>
    <row r="214" spans="1:19" x14ac:dyDescent="0.25">
      <c r="A214" s="3">
        <v>45665</v>
      </c>
      <c r="B214" s="4">
        <v>96924.160000000003</v>
      </c>
      <c r="C214" s="4">
        <v>97258.32</v>
      </c>
      <c r="D214" s="4">
        <v>92525.84</v>
      </c>
      <c r="E214" s="4">
        <v>95043.520000000004</v>
      </c>
      <c r="F214" s="5">
        <v>63875859171</v>
      </c>
      <c r="G214" s="1">
        <f t="shared" ref="G214:G277" si="42">AVERAGE(E195:E214)</f>
        <v>96374.182499999981</v>
      </c>
      <c r="H214" s="1">
        <f t="shared" ref="H214:H277" si="43">_xlfn.STDEV.S(E195:E214)</f>
        <v>2375.7082712627084</v>
      </c>
      <c r="I214" s="1">
        <f t="shared" ref="I214:I277" si="44">G214 + (2 * H214)</f>
        <v>101125.5990425254</v>
      </c>
      <c r="J214" s="1">
        <f t="shared" ref="J214:J277" si="45">G214 - (2 * H214)</f>
        <v>91622.765957474563</v>
      </c>
      <c r="K214" s="2">
        <f t="shared" ref="K214:K277" si="46">_xlfn.STDEV.S(E195:E214)/AVERAGE(E195:E214)</f>
        <v>2.4650878582162902E-2</v>
      </c>
      <c r="L214" s="16" t="str">
        <f t="shared" si="36"/>
        <v/>
      </c>
      <c r="M214" s="12" t="str">
        <f t="shared" si="37"/>
        <v/>
      </c>
      <c r="N214" s="13">
        <f t="shared" si="38"/>
        <v>0</v>
      </c>
      <c r="O214" s="13">
        <f t="shared" si="39"/>
        <v>0</v>
      </c>
      <c r="P214" t="str">
        <f t="shared" si="41"/>
        <v/>
      </c>
      <c r="Q214" t="str">
        <f t="shared" si="40"/>
        <v/>
      </c>
      <c r="R214" t="str">
        <f t="shared" ref="R214:R277" si="47">IF(AND(P214&lt;&gt;"", Q214&lt;&gt;""), Q214 - P214, "")</f>
        <v/>
      </c>
      <c r="S214" s="15" t="str">
        <f t="shared" ref="S214:S277" si="48">IF(AND(P214&lt;&gt;"", Q214&lt;&gt;""), (Q214 - P214) / P214, "")</f>
        <v/>
      </c>
    </row>
    <row r="215" spans="1:19" x14ac:dyDescent="0.25">
      <c r="A215" s="3">
        <v>45666</v>
      </c>
      <c r="B215" s="4">
        <v>95043.48</v>
      </c>
      <c r="C215" s="4">
        <v>95349.72</v>
      </c>
      <c r="D215" s="4">
        <v>91220.84</v>
      </c>
      <c r="E215" s="4">
        <v>92484.04</v>
      </c>
      <c r="F215" s="5">
        <v>62777261693</v>
      </c>
      <c r="G215" s="1">
        <f t="shared" si="42"/>
        <v>96110.588000000003</v>
      </c>
      <c r="H215" s="1">
        <f t="shared" si="43"/>
        <v>2503.3677035116634</v>
      </c>
      <c r="I215" s="1">
        <f t="shared" si="44"/>
        <v>101117.32340702333</v>
      </c>
      <c r="J215" s="1">
        <f t="shared" si="45"/>
        <v>91103.852592976677</v>
      </c>
      <c r="K215" s="2">
        <f t="shared" si="46"/>
        <v>2.6046742149904059E-2</v>
      </c>
      <c r="L215" s="16" t="str">
        <f t="shared" ref="L215:L278" si="49">IF(AND(N215=1, N214=0), "BUY", "")</f>
        <v/>
      </c>
      <c r="M215" s="12" t="str">
        <f t="shared" ref="M215:M278" si="50">IF(AND(N215=0, N214=1), "SELL", "")</f>
        <v/>
      </c>
      <c r="N215" s="13">
        <f t="shared" ref="N215:N278" si="51">IF(N214=1,
     IF(OR(E215 &gt; I215, O214 &gt;= 10), 0, 1),
     IF(E215 &lt; J215, 1, 0)
)</f>
        <v>0</v>
      </c>
      <c r="O215" s="13">
        <f t="shared" ref="O215:O278" si="52">IF(N214=1, O214 + 1, IF(AND(E215 &lt; J215, N214=0), 1, 0))</f>
        <v>0</v>
      </c>
      <c r="P215" t="str">
        <f t="shared" si="41"/>
        <v/>
      </c>
      <c r="Q215" t="str">
        <f t="shared" si="40"/>
        <v/>
      </c>
      <c r="R215" t="str">
        <f t="shared" si="47"/>
        <v/>
      </c>
      <c r="S215" s="15" t="str">
        <f t="shared" si="48"/>
        <v/>
      </c>
    </row>
    <row r="216" spans="1:19" x14ac:dyDescent="0.25">
      <c r="A216" s="3">
        <v>45667</v>
      </c>
      <c r="B216" s="4">
        <v>92494.49</v>
      </c>
      <c r="C216" s="4">
        <v>95770.61</v>
      </c>
      <c r="D216" s="4">
        <v>92250.09</v>
      </c>
      <c r="E216" s="4">
        <v>94701.45</v>
      </c>
      <c r="F216" s="5">
        <v>62058693684</v>
      </c>
      <c r="G216" s="1">
        <f t="shared" si="42"/>
        <v>95984.423999999999</v>
      </c>
      <c r="H216" s="1">
        <f t="shared" si="43"/>
        <v>2507.8419925220246</v>
      </c>
      <c r="I216" s="1">
        <f t="shared" si="44"/>
        <v>101000.10798504404</v>
      </c>
      <c r="J216" s="1">
        <f t="shared" si="45"/>
        <v>90968.740014955954</v>
      </c>
      <c r="K216" s="2">
        <f t="shared" si="46"/>
        <v>2.6127593290782521E-2</v>
      </c>
      <c r="L216" s="16" t="str">
        <f t="shared" si="49"/>
        <v/>
      </c>
      <c r="M216" s="12" t="str">
        <f t="shared" si="50"/>
        <v/>
      </c>
      <c r="N216" s="13">
        <f t="shared" si="51"/>
        <v>0</v>
      </c>
      <c r="O216" s="13">
        <f t="shared" si="52"/>
        <v>0</v>
      </c>
      <c r="P216" t="str">
        <f t="shared" si="41"/>
        <v/>
      </c>
      <c r="Q216" t="str">
        <f t="shared" si="40"/>
        <v/>
      </c>
      <c r="R216" t="str">
        <f t="shared" si="47"/>
        <v/>
      </c>
      <c r="S216" s="15" t="str">
        <f t="shared" si="48"/>
        <v/>
      </c>
    </row>
    <row r="217" spans="1:19" x14ac:dyDescent="0.25">
      <c r="A217" s="3">
        <v>45668</v>
      </c>
      <c r="B217" s="4">
        <v>94700.84</v>
      </c>
      <c r="C217" s="4">
        <v>94977.69</v>
      </c>
      <c r="D217" s="4">
        <v>93840.05</v>
      </c>
      <c r="E217" s="4">
        <v>94566.59</v>
      </c>
      <c r="F217" s="5">
        <v>18860894100</v>
      </c>
      <c r="G217" s="1">
        <f t="shared" si="42"/>
        <v>95957.506500000003</v>
      </c>
      <c r="H217" s="1">
        <f t="shared" si="43"/>
        <v>2520.6351313117279</v>
      </c>
      <c r="I217" s="1">
        <f t="shared" si="44"/>
        <v>100998.77676262346</v>
      </c>
      <c r="J217" s="1">
        <f t="shared" si="45"/>
        <v>90916.23623737655</v>
      </c>
      <c r="K217" s="2">
        <f t="shared" si="46"/>
        <v>2.6268243342814749E-2</v>
      </c>
      <c r="L217" s="16" t="str">
        <f t="shared" si="49"/>
        <v/>
      </c>
      <c r="M217" s="12" t="str">
        <f t="shared" si="50"/>
        <v/>
      </c>
      <c r="N217" s="13">
        <f t="shared" si="51"/>
        <v>0</v>
      </c>
      <c r="O217" s="13">
        <f t="shared" si="52"/>
        <v>0</v>
      </c>
      <c r="P217" t="str">
        <f t="shared" si="41"/>
        <v/>
      </c>
      <c r="Q217" t="str">
        <f t="shared" si="40"/>
        <v/>
      </c>
      <c r="R217" t="str">
        <f t="shared" si="47"/>
        <v/>
      </c>
      <c r="S217" s="15" t="str">
        <f t="shared" si="48"/>
        <v/>
      </c>
    </row>
    <row r="218" spans="1:19" x14ac:dyDescent="0.25">
      <c r="A218" s="3">
        <v>45669</v>
      </c>
      <c r="B218" s="4">
        <v>94565.73</v>
      </c>
      <c r="C218" s="4">
        <v>95367.54</v>
      </c>
      <c r="D218" s="4">
        <v>93712.51</v>
      </c>
      <c r="E218" s="4">
        <v>94488.44</v>
      </c>
      <c r="F218" s="5">
        <v>20885130965</v>
      </c>
      <c r="G218" s="1">
        <f t="shared" si="42"/>
        <v>95947.616499999989</v>
      </c>
      <c r="H218" s="1">
        <f t="shared" si="43"/>
        <v>2526.2673678587857</v>
      </c>
      <c r="I218" s="1">
        <f t="shared" si="44"/>
        <v>101000.15123571757</v>
      </c>
      <c r="J218" s="1">
        <f t="shared" si="45"/>
        <v>90895.081764282411</v>
      </c>
      <c r="K218" s="2">
        <f t="shared" si="46"/>
        <v>2.6329652158256438E-2</v>
      </c>
      <c r="L218" s="16" t="str">
        <f t="shared" si="49"/>
        <v/>
      </c>
      <c r="M218" s="12" t="str">
        <f t="shared" si="50"/>
        <v/>
      </c>
      <c r="N218" s="13">
        <f t="shared" si="51"/>
        <v>0</v>
      </c>
      <c r="O218" s="13">
        <f t="shared" si="52"/>
        <v>0</v>
      </c>
      <c r="P218" t="str">
        <f t="shared" si="41"/>
        <v/>
      </c>
      <c r="Q218" t="str">
        <f t="shared" si="40"/>
        <v/>
      </c>
      <c r="R218" t="str">
        <f t="shared" si="47"/>
        <v/>
      </c>
      <c r="S218" s="15" t="str">
        <f t="shared" si="48"/>
        <v/>
      </c>
    </row>
    <row r="219" spans="1:19" x14ac:dyDescent="0.25">
      <c r="A219" s="3">
        <v>45670</v>
      </c>
      <c r="B219" s="4">
        <v>94488.89</v>
      </c>
      <c r="C219" s="4">
        <v>95837</v>
      </c>
      <c r="D219" s="4">
        <v>89260.1</v>
      </c>
      <c r="E219" s="4">
        <v>94516.52</v>
      </c>
      <c r="F219" s="5">
        <v>72978998252</v>
      </c>
      <c r="G219" s="1">
        <f t="shared" si="42"/>
        <v>95739.638000000006</v>
      </c>
      <c r="H219" s="1">
        <f t="shared" si="43"/>
        <v>2460.1762654770978</v>
      </c>
      <c r="I219" s="1">
        <f t="shared" si="44"/>
        <v>100659.99053095421</v>
      </c>
      <c r="J219" s="1">
        <f t="shared" si="45"/>
        <v>90819.285469045804</v>
      </c>
      <c r="K219" s="2">
        <f t="shared" si="46"/>
        <v>2.5696527758723064E-2</v>
      </c>
      <c r="L219" s="16" t="str">
        <f t="shared" si="49"/>
        <v/>
      </c>
      <c r="M219" s="12" t="str">
        <f t="shared" si="50"/>
        <v/>
      </c>
      <c r="N219" s="13">
        <f t="shared" si="51"/>
        <v>0</v>
      </c>
      <c r="O219" s="13">
        <f t="shared" si="52"/>
        <v>0</v>
      </c>
      <c r="P219" t="str">
        <f t="shared" si="41"/>
        <v/>
      </c>
      <c r="Q219" t="str">
        <f t="shared" ref="Q219:Q282" si="53">IF(L219="BUY",
   IF(COUNTA(M220:M229)&gt;0,
      INDEX(E220:E229, MATCH("SELL", M220:M229, 0)),
      E229),
   "")</f>
        <v/>
      </c>
      <c r="R219" t="str">
        <f t="shared" si="47"/>
        <v/>
      </c>
      <c r="S219" s="15" t="str">
        <f t="shared" si="48"/>
        <v/>
      </c>
    </row>
    <row r="220" spans="1:19" x14ac:dyDescent="0.25">
      <c r="A220" s="3">
        <v>45671</v>
      </c>
      <c r="B220" s="4">
        <v>94519.01</v>
      </c>
      <c r="C220" s="4">
        <v>97352.66</v>
      </c>
      <c r="D220" s="4">
        <v>94322.16</v>
      </c>
      <c r="E220" s="4">
        <v>96534.05</v>
      </c>
      <c r="F220" s="5">
        <v>53769675818</v>
      </c>
      <c r="G220" s="1">
        <f t="shared" si="42"/>
        <v>95601.380499999999</v>
      </c>
      <c r="H220" s="1">
        <f t="shared" si="43"/>
        <v>2323.5089611109515</v>
      </c>
      <c r="I220" s="1">
        <f t="shared" si="44"/>
        <v>100248.3984222219</v>
      </c>
      <c r="J220" s="1">
        <f t="shared" si="45"/>
        <v>90954.362577778098</v>
      </c>
      <c r="K220" s="2">
        <f t="shared" si="46"/>
        <v>2.4304136080032353E-2</v>
      </c>
      <c r="L220" s="16" t="str">
        <f t="shared" si="49"/>
        <v/>
      </c>
      <c r="M220" s="12" t="str">
        <f t="shared" si="50"/>
        <v/>
      </c>
      <c r="N220" s="13">
        <f t="shared" si="51"/>
        <v>0</v>
      </c>
      <c r="O220" s="13">
        <f t="shared" si="52"/>
        <v>0</v>
      </c>
      <c r="P220" t="str">
        <f t="shared" si="41"/>
        <v/>
      </c>
      <c r="Q220" t="str">
        <f t="shared" si="53"/>
        <v/>
      </c>
      <c r="R220" t="str">
        <f t="shared" si="47"/>
        <v/>
      </c>
      <c r="S220" s="15" t="str">
        <f t="shared" si="48"/>
        <v/>
      </c>
    </row>
    <row r="221" spans="1:19" x14ac:dyDescent="0.25">
      <c r="A221" s="3">
        <v>45672</v>
      </c>
      <c r="B221" s="4">
        <v>96534.05</v>
      </c>
      <c r="C221" s="4">
        <v>100697.23</v>
      </c>
      <c r="D221" s="4">
        <v>96501.64</v>
      </c>
      <c r="E221" s="4">
        <v>100504.49</v>
      </c>
      <c r="F221" s="5">
        <v>57805923627</v>
      </c>
      <c r="G221" s="1">
        <f t="shared" si="42"/>
        <v>95836.828999999998</v>
      </c>
      <c r="H221" s="1">
        <f t="shared" si="43"/>
        <v>2569.7558419284242</v>
      </c>
      <c r="I221" s="1">
        <f t="shared" si="44"/>
        <v>100976.34068385685</v>
      </c>
      <c r="J221" s="1">
        <f t="shared" si="45"/>
        <v>90697.317316143148</v>
      </c>
      <c r="K221" s="2">
        <f t="shared" si="46"/>
        <v>2.6813865491401266E-2</v>
      </c>
      <c r="L221" s="16" t="str">
        <f t="shared" si="49"/>
        <v/>
      </c>
      <c r="M221" s="12" t="str">
        <f t="shared" si="50"/>
        <v/>
      </c>
      <c r="N221" s="13">
        <f t="shared" si="51"/>
        <v>0</v>
      </c>
      <c r="O221" s="13">
        <f t="shared" si="52"/>
        <v>0</v>
      </c>
      <c r="P221" t="str">
        <f t="shared" si="41"/>
        <v/>
      </c>
      <c r="Q221" t="str">
        <f t="shared" si="53"/>
        <v/>
      </c>
      <c r="R221" t="str">
        <f t="shared" si="47"/>
        <v/>
      </c>
      <c r="S221" s="15" t="str">
        <f t="shared" si="48"/>
        <v/>
      </c>
    </row>
    <row r="222" spans="1:19" x14ac:dyDescent="0.25">
      <c r="A222" s="3">
        <v>45673</v>
      </c>
      <c r="B222" s="4">
        <v>100505.3</v>
      </c>
      <c r="C222" s="4">
        <v>100781.59</v>
      </c>
      <c r="D222" s="4">
        <v>97364.45</v>
      </c>
      <c r="E222" s="4">
        <v>99756.91</v>
      </c>
      <c r="F222" s="5">
        <v>54103781805</v>
      </c>
      <c r="G222" s="1">
        <f t="shared" si="42"/>
        <v>96116.431499999992</v>
      </c>
      <c r="H222" s="1">
        <f t="shared" si="43"/>
        <v>2680.1144928887597</v>
      </c>
      <c r="I222" s="1">
        <f t="shared" si="44"/>
        <v>101476.66048577751</v>
      </c>
      <c r="J222" s="1">
        <f t="shared" si="45"/>
        <v>90756.202514222474</v>
      </c>
      <c r="K222" s="2">
        <f t="shared" si="46"/>
        <v>2.7884040752061835E-2</v>
      </c>
      <c r="L222" s="16" t="str">
        <f t="shared" si="49"/>
        <v/>
      </c>
      <c r="M222" s="12" t="str">
        <f t="shared" si="50"/>
        <v/>
      </c>
      <c r="N222" s="13">
        <f t="shared" si="51"/>
        <v>0</v>
      </c>
      <c r="O222" s="13">
        <f t="shared" si="52"/>
        <v>0</v>
      </c>
      <c r="P222" t="str">
        <f t="shared" si="41"/>
        <v/>
      </c>
      <c r="Q222" t="str">
        <f t="shared" si="53"/>
        <v/>
      </c>
      <c r="R222" t="str">
        <f t="shared" si="47"/>
        <v/>
      </c>
      <c r="S222" s="15" t="str">
        <f t="shared" si="48"/>
        <v/>
      </c>
    </row>
    <row r="223" spans="1:19" x14ac:dyDescent="0.25">
      <c r="A223" s="3">
        <v>45674</v>
      </c>
      <c r="B223" s="4">
        <v>100025.77</v>
      </c>
      <c r="C223" s="4">
        <v>105884.23</v>
      </c>
      <c r="D223" s="4">
        <v>99948.91</v>
      </c>
      <c r="E223" s="4">
        <v>104462.04</v>
      </c>
      <c r="F223" s="5">
        <v>71888972663</v>
      </c>
      <c r="G223" s="1">
        <f t="shared" si="42"/>
        <v>96581.336999999985</v>
      </c>
      <c r="H223" s="1">
        <f t="shared" si="43"/>
        <v>3251.691380562138</v>
      </c>
      <c r="I223" s="1">
        <f t="shared" si="44"/>
        <v>103084.71976112426</v>
      </c>
      <c r="J223" s="1">
        <f t="shared" si="45"/>
        <v>90077.954238875711</v>
      </c>
      <c r="K223" s="2">
        <f t="shared" si="46"/>
        <v>3.3667906052720499E-2</v>
      </c>
      <c r="L223" s="16" t="str">
        <f t="shared" si="49"/>
        <v/>
      </c>
      <c r="M223" s="12" t="str">
        <f t="shared" si="50"/>
        <v/>
      </c>
      <c r="N223" s="13">
        <f t="shared" si="51"/>
        <v>0</v>
      </c>
      <c r="O223" s="13">
        <f t="shared" si="52"/>
        <v>0</v>
      </c>
      <c r="P223" t="str">
        <f t="shared" si="41"/>
        <v/>
      </c>
      <c r="Q223" t="str">
        <f t="shared" si="53"/>
        <v/>
      </c>
      <c r="R223" t="str">
        <f t="shared" si="47"/>
        <v/>
      </c>
      <c r="S223" s="15" t="str">
        <f t="shared" si="48"/>
        <v/>
      </c>
    </row>
    <row r="224" spans="1:19" x14ac:dyDescent="0.25">
      <c r="A224" s="3">
        <v>45675</v>
      </c>
      <c r="B224" s="4">
        <v>104124.95</v>
      </c>
      <c r="C224" s="4">
        <v>104913.2</v>
      </c>
      <c r="D224" s="4">
        <v>102226.62</v>
      </c>
      <c r="E224" s="4">
        <v>104408.07</v>
      </c>
      <c r="F224" s="5">
        <v>50445655726</v>
      </c>
      <c r="G224" s="1">
        <f t="shared" si="42"/>
        <v>97125.228999999992</v>
      </c>
      <c r="H224" s="1">
        <f t="shared" si="43"/>
        <v>3605.0298577388266</v>
      </c>
      <c r="I224" s="1">
        <f t="shared" si="44"/>
        <v>104335.28871547764</v>
      </c>
      <c r="J224" s="1">
        <f t="shared" si="45"/>
        <v>89915.169284522344</v>
      </c>
      <c r="K224" s="2">
        <f t="shared" si="46"/>
        <v>3.711733701795264E-2</v>
      </c>
      <c r="L224" s="16" t="str">
        <f t="shared" si="49"/>
        <v/>
      </c>
      <c r="M224" s="12" t="str">
        <f t="shared" si="50"/>
        <v/>
      </c>
      <c r="N224" s="13">
        <f t="shared" si="51"/>
        <v>0</v>
      </c>
      <c r="O224" s="13">
        <f t="shared" si="52"/>
        <v>0</v>
      </c>
      <c r="P224" t="str">
        <f t="shared" si="41"/>
        <v/>
      </c>
      <c r="Q224" t="str">
        <f t="shared" si="53"/>
        <v/>
      </c>
      <c r="R224" t="str">
        <f t="shared" si="47"/>
        <v/>
      </c>
      <c r="S224" s="15" t="str">
        <f t="shared" si="48"/>
        <v/>
      </c>
    </row>
    <row r="225" spans="1:19" x14ac:dyDescent="0.25">
      <c r="A225" s="3">
        <v>45676</v>
      </c>
      <c r="B225" s="4">
        <v>104411.29</v>
      </c>
      <c r="C225" s="4">
        <v>106299.8</v>
      </c>
      <c r="D225" s="4">
        <v>99570.53</v>
      </c>
      <c r="E225" s="4">
        <v>101089.61</v>
      </c>
      <c r="F225" s="5">
        <v>76789928525</v>
      </c>
      <c r="G225" s="1">
        <f t="shared" si="42"/>
        <v>97547.549000000014</v>
      </c>
      <c r="H225" s="1">
        <f t="shared" si="43"/>
        <v>3546.6018129841009</v>
      </c>
      <c r="I225" s="1">
        <f t="shared" si="44"/>
        <v>104640.75262596822</v>
      </c>
      <c r="J225" s="1">
        <f t="shared" si="45"/>
        <v>90454.345374031807</v>
      </c>
      <c r="K225" s="2">
        <f t="shared" si="46"/>
        <v>3.6357672225922358E-2</v>
      </c>
      <c r="L225" s="16" t="str">
        <f t="shared" si="49"/>
        <v/>
      </c>
      <c r="M225" s="12" t="str">
        <f t="shared" si="50"/>
        <v/>
      </c>
      <c r="N225" s="13">
        <f t="shared" si="51"/>
        <v>0</v>
      </c>
      <c r="O225" s="13">
        <f t="shared" si="52"/>
        <v>0</v>
      </c>
      <c r="P225" t="str">
        <f t="shared" si="41"/>
        <v/>
      </c>
      <c r="Q225" t="str">
        <f t="shared" si="53"/>
        <v/>
      </c>
      <c r="R225" t="str">
        <f t="shared" si="47"/>
        <v/>
      </c>
      <c r="S225" s="15" t="str">
        <f t="shared" si="48"/>
        <v/>
      </c>
    </row>
    <row r="226" spans="1:19" x14ac:dyDescent="0.25">
      <c r="A226" s="3">
        <v>45677</v>
      </c>
      <c r="B226" s="4">
        <v>101083.75</v>
      </c>
      <c r="C226" s="4">
        <v>109114.88</v>
      </c>
      <c r="D226" s="4">
        <v>99471.360000000001</v>
      </c>
      <c r="E226" s="4">
        <v>102016.66</v>
      </c>
      <c r="F226" s="5">
        <v>126279678351</v>
      </c>
      <c r="G226" s="1">
        <f t="shared" si="42"/>
        <v>97976.921999999991</v>
      </c>
      <c r="H226" s="1">
        <f t="shared" si="43"/>
        <v>3541.5892593678163</v>
      </c>
      <c r="I226" s="1">
        <f t="shared" si="44"/>
        <v>105060.10051873562</v>
      </c>
      <c r="J226" s="1">
        <f t="shared" si="45"/>
        <v>90893.743481264362</v>
      </c>
      <c r="K226" s="2">
        <f t="shared" si="46"/>
        <v>3.614717820353467E-2</v>
      </c>
      <c r="L226" s="16" t="str">
        <f t="shared" si="49"/>
        <v/>
      </c>
      <c r="M226" s="12" t="str">
        <f t="shared" si="50"/>
        <v/>
      </c>
      <c r="N226" s="13">
        <f t="shared" si="51"/>
        <v>0</v>
      </c>
      <c r="O226" s="13">
        <f t="shared" si="52"/>
        <v>0</v>
      </c>
      <c r="P226" t="str">
        <f t="shared" si="41"/>
        <v/>
      </c>
      <c r="Q226" t="str">
        <f t="shared" si="53"/>
        <v/>
      </c>
      <c r="R226" t="str">
        <f t="shared" si="47"/>
        <v/>
      </c>
      <c r="S226" s="15" t="str">
        <f t="shared" si="48"/>
        <v/>
      </c>
    </row>
    <row r="227" spans="1:19" x14ac:dyDescent="0.25">
      <c r="A227" s="3">
        <v>45678</v>
      </c>
      <c r="B227" s="4">
        <v>102052.58</v>
      </c>
      <c r="C227" s="4">
        <v>107180.92</v>
      </c>
      <c r="D227" s="4">
        <v>100103.95</v>
      </c>
      <c r="E227" s="4">
        <v>106146.27</v>
      </c>
      <c r="F227" s="5">
        <v>88733878242</v>
      </c>
      <c r="G227" s="1">
        <f t="shared" si="42"/>
        <v>98563.247499999998</v>
      </c>
      <c r="H227" s="1">
        <f t="shared" si="43"/>
        <v>3876.5389376768821</v>
      </c>
      <c r="I227" s="1">
        <f t="shared" si="44"/>
        <v>106316.32537535376</v>
      </c>
      <c r="J227" s="1">
        <f t="shared" si="45"/>
        <v>90810.169624646238</v>
      </c>
      <c r="K227" s="2">
        <f t="shared" si="46"/>
        <v>3.933047090069635E-2</v>
      </c>
      <c r="L227" s="16" t="str">
        <f t="shared" si="49"/>
        <v/>
      </c>
      <c r="M227" s="12" t="str">
        <f t="shared" si="50"/>
        <v/>
      </c>
      <c r="N227" s="13">
        <f t="shared" si="51"/>
        <v>0</v>
      </c>
      <c r="O227" s="13">
        <f t="shared" si="52"/>
        <v>0</v>
      </c>
      <c r="P227" t="str">
        <f t="shared" si="41"/>
        <v/>
      </c>
      <c r="Q227" t="str">
        <f t="shared" si="53"/>
        <v/>
      </c>
      <c r="R227" t="str">
        <f t="shared" si="47"/>
        <v/>
      </c>
      <c r="S227" s="15" t="str">
        <f t="shared" si="48"/>
        <v/>
      </c>
    </row>
    <row r="228" spans="1:19" x14ac:dyDescent="0.25">
      <c r="A228" s="3">
        <v>45679</v>
      </c>
      <c r="B228" s="4">
        <v>106136.38</v>
      </c>
      <c r="C228" s="4">
        <v>106294.34</v>
      </c>
      <c r="D228" s="4">
        <v>103360.27</v>
      </c>
      <c r="E228" s="4">
        <v>103653.07</v>
      </c>
      <c r="F228" s="5">
        <v>53878181052</v>
      </c>
      <c r="G228" s="1">
        <f t="shared" si="42"/>
        <v>98901.557000000001</v>
      </c>
      <c r="H228" s="1">
        <f t="shared" si="43"/>
        <v>4015.3032742628952</v>
      </c>
      <c r="I228" s="1">
        <f t="shared" si="44"/>
        <v>106932.16354852579</v>
      </c>
      <c r="J228" s="1">
        <f t="shared" si="45"/>
        <v>90870.950451474215</v>
      </c>
      <c r="K228" s="2">
        <f t="shared" si="46"/>
        <v>4.0598989500872013E-2</v>
      </c>
      <c r="L228" s="16" t="str">
        <f t="shared" si="49"/>
        <v/>
      </c>
      <c r="M228" s="12" t="str">
        <f t="shared" si="50"/>
        <v/>
      </c>
      <c r="N228" s="13">
        <f t="shared" si="51"/>
        <v>0</v>
      </c>
      <c r="O228" s="13">
        <f t="shared" si="52"/>
        <v>0</v>
      </c>
      <c r="P228" t="str">
        <f t="shared" si="41"/>
        <v/>
      </c>
      <c r="Q228" t="str">
        <f t="shared" si="53"/>
        <v/>
      </c>
      <c r="R228" t="str">
        <f t="shared" si="47"/>
        <v/>
      </c>
      <c r="S228" s="15" t="str">
        <f t="shared" si="48"/>
        <v/>
      </c>
    </row>
    <row r="229" spans="1:19" x14ac:dyDescent="0.25">
      <c r="A229" s="3">
        <v>45680</v>
      </c>
      <c r="B229" s="4">
        <v>103657.67</v>
      </c>
      <c r="C229" s="4">
        <v>106820.33</v>
      </c>
      <c r="D229" s="4">
        <v>101257.8</v>
      </c>
      <c r="E229" s="4">
        <v>103960.17</v>
      </c>
      <c r="F229" s="5">
        <v>104104515428</v>
      </c>
      <c r="G229" s="1">
        <f t="shared" si="42"/>
        <v>99194.194000000003</v>
      </c>
      <c r="H229" s="1">
        <f t="shared" si="43"/>
        <v>4164.870294423662</v>
      </c>
      <c r="I229" s="1">
        <f t="shared" si="44"/>
        <v>107523.93458884733</v>
      </c>
      <c r="J229" s="1">
        <f t="shared" si="45"/>
        <v>90864.453411152674</v>
      </c>
      <c r="K229" s="2">
        <f t="shared" si="46"/>
        <v>4.1987037007666615E-2</v>
      </c>
      <c r="L229" s="16" t="str">
        <f t="shared" si="49"/>
        <v/>
      </c>
      <c r="M229" s="12" t="str">
        <f t="shared" si="50"/>
        <v/>
      </c>
      <c r="N229" s="13">
        <f t="shared" si="51"/>
        <v>0</v>
      </c>
      <c r="O229" s="13">
        <f t="shared" si="52"/>
        <v>0</v>
      </c>
      <c r="P229" t="str">
        <f t="shared" si="41"/>
        <v/>
      </c>
      <c r="Q229" t="str">
        <f t="shared" si="53"/>
        <v/>
      </c>
      <c r="R229" t="str">
        <f t="shared" si="47"/>
        <v/>
      </c>
      <c r="S229" s="15" t="str">
        <f t="shared" si="48"/>
        <v/>
      </c>
    </row>
    <row r="230" spans="1:19" x14ac:dyDescent="0.25">
      <c r="A230" s="3">
        <v>45681</v>
      </c>
      <c r="B230" s="4">
        <v>103965.67</v>
      </c>
      <c r="C230" s="4">
        <v>107098.55</v>
      </c>
      <c r="D230" s="4">
        <v>102772.13</v>
      </c>
      <c r="E230" s="4">
        <v>104819.48</v>
      </c>
      <c r="F230" s="5">
        <v>52388229265</v>
      </c>
      <c r="G230" s="1">
        <f t="shared" si="42"/>
        <v>99523.356500000009</v>
      </c>
      <c r="H230" s="1">
        <f t="shared" si="43"/>
        <v>4341.5734192889777</v>
      </c>
      <c r="I230" s="1">
        <f t="shared" si="44"/>
        <v>108206.50333857797</v>
      </c>
      <c r="J230" s="1">
        <f t="shared" si="45"/>
        <v>90840.20966142205</v>
      </c>
      <c r="K230" s="2">
        <f t="shared" si="46"/>
        <v>4.3623663549661101E-2</v>
      </c>
      <c r="L230" s="16" t="str">
        <f t="shared" si="49"/>
        <v/>
      </c>
      <c r="M230" s="12" t="str">
        <f t="shared" si="50"/>
        <v/>
      </c>
      <c r="N230" s="13">
        <f t="shared" si="51"/>
        <v>0</v>
      </c>
      <c r="O230" s="13">
        <f t="shared" si="52"/>
        <v>0</v>
      </c>
      <c r="P230" t="str">
        <f t="shared" si="41"/>
        <v/>
      </c>
      <c r="Q230" t="str">
        <f t="shared" si="53"/>
        <v/>
      </c>
      <c r="R230" t="str">
        <f t="shared" si="47"/>
        <v/>
      </c>
      <c r="S230" s="15" t="str">
        <f t="shared" si="48"/>
        <v/>
      </c>
    </row>
    <row r="231" spans="1:19" x14ac:dyDescent="0.25">
      <c r="A231" s="3">
        <v>45682</v>
      </c>
      <c r="B231" s="4">
        <v>104824.03</v>
      </c>
      <c r="C231" s="4">
        <v>105243.79</v>
      </c>
      <c r="D231" s="4">
        <v>104120.38</v>
      </c>
      <c r="E231" s="4">
        <v>104714.65</v>
      </c>
      <c r="F231" s="5">
        <v>23888996502</v>
      </c>
      <c r="G231" s="1">
        <f t="shared" si="42"/>
        <v>99843.341</v>
      </c>
      <c r="H231" s="1">
        <f t="shared" si="43"/>
        <v>4481.4086122180497</v>
      </c>
      <c r="I231" s="1">
        <f t="shared" si="44"/>
        <v>108806.15822443611</v>
      </c>
      <c r="J231" s="1">
        <f t="shared" si="45"/>
        <v>90880.523775563895</v>
      </c>
      <c r="K231" s="2">
        <f t="shared" si="46"/>
        <v>4.4884401576846769E-2</v>
      </c>
      <c r="L231" s="16" t="str">
        <f t="shared" si="49"/>
        <v/>
      </c>
      <c r="M231" s="12" t="str">
        <f t="shared" si="50"/>
        <v/>
      </c>
      <c r="N231" s="13">
        <f t="shared" si="51"/>
        <v>0</v>
      </c>
      <c r="O231" s="13">
        <f t="shared" si="52"/>
        <v>0</v>
      </c>
      <c r="P231" t="str">
        <f t="shared" si="41"/>
        <v/>
      </c>
      <c r="Q231" t="str">
        <f t="shared" si="53"/>
        <v/>
      </c>
      <c r="R231" t="str">
        <f t="shared" si="47"/>
        <v/>
      </c>
      <c r="S231" s="15" t="str">
        <f t="shared" si="48"/>
        <v/>
      </c>
    </row>
    <row r="232" spans="1:19" x14ac:dyDescent="0.25">
      <c r="A232" s="3">
        <v>45683</v>
      </c>
      <c r="B232" s="4">
        <v>104713.21</v>
      </c>
      <c r="C232" s="4">
        <v>105438.65</v>
      </c>
      <c r="D232" s="4">
        <v>102507.71</v>
      </c>
      <c r="E232" s="4">
        <v>102682.5</v>
      </c>
      <c r="F232" s="5">
        <v>22543395879</v>
      </c>
      <c r="G232" s="1">
        <f t="shared" si="42"/>
        <v>99873.561499999996</v>
      </c>
      <c r="H232" s="1">
        <f t="shared" si="43"/>
        <v>4499.274181263223</v>
      </c>
      <c r="I232" s="1">
        <f t="shared" si="44"/>
        <v>108872.10986252644</v>
      </c>
      <c r="J232" s="1">
        <f t="shared" si="45"/>
        <v>90875.01313747355</v>
      </c>
      <c r="K232" s="2">
        <f t="shared" si="46"/>
        <v>4.50497019800703E-2</v>
      </c>
      <c r="L232" s="16" t="str">
        <f t="shared" si="49"/>
        <v/>
      </c>
      <c r="M232" s="12" t="str">
        <f t="shared" si="50"/>
        <v/>
      </c>
      <c r="N232" s="13">
        <f t="shared" si="51"/>
        <v>0</v>
      </c>
      <c r="O232" s="13">
        <f t="shared" si="52"/>
        <v>0</v>
      </c>
      <c r="P232" t="str">
        <f t="shared" si="41"/>
        <v/>
      </c>
      <c r="Q232" t="str">
        <f t="shared" si="53"/>
        <v/>
      </c>
      <c r="R232" t="str">
        <f t="shared" si="47"/>
        <v/>
      </c>
      <c r="S232" s="15" t="str">
        <f t="shared" si="48"/>
        <v/>
      </c>
    </row>
    <row r="233" spans="1:19" x14ac:dyDescent="0.25">
      <c r="A233" s="3">
        <v>45684</v>
      </c>
      <c r="B233" s="4">
        <v>102680.3</v>
      </c>
      <c r="C233" s="4">
        <v>103214.11</v>
      </c>
      <c r="D233" s="4">
        <v>97795.94</v>
      </c>
      <c r="E233" s="4">
        <v>102087.69</v>
      </c>
      <c r="F233" s="5">
        <v>89006608428</v>
      </c>
      <c r="G233" s="1">
        <f t="shared" si="42"/>
        <v>100131.811</v>
      </c>
      <c r="H233" s="1">
        <f t="shared" si="43"/>
        <v>4469.1151858457224</v>
      </c>
      <c r="I233" s="1">
        <f t="shared" si="44"/>
        <v>109070.04137169145</v>
      </c>
      <c r="J233" s="1">
        <f t="shared" si="45"/>
        <v>91193.580628308555</v>
      </c>
      <c r="K233" s="2">
        <f t="shared" si="46"/>
        <v>4.4632321549100136E-2</v>
      </c>
      <c r="L233" s="16" t="str">
        <f t="shared" si="49"/>
        <v/>
      </c>
      <c r="M233" s="12" t="str">
        <f t="shared" si="50"/>
        <v/>
      </c>
      <c r="N233" s="13">
        <f t="shared" si="51"/>
        <v>0</v>
      </c>
      <c r="O233" s="13">
        <f t="shared" si="52"/>
        <v>0</v>
      </c>
      <c r="P233" t="str">
        <f t="shared" si="41"/>
        <v/>
      </c>
      <c r="Q233" t="str">
        <f t="shared" si="53"/>
        <v/>
      </c>
      <c r="R233" t="str">
        <f t="shared" si="47"/>
        <v/>
      </c>
      <c r="S233" s="15" t="str">
        <f t="shared" si="48"/>
        <v/>
      </c>
    </row>
    <row r="234" spans="1:19" x14ac:dyDescent="0.25">
      <c r="A234" s="3">
        <v>45685</v>
      </c>
      <c r="B234" s="4">
        <v>102095.41</v>
      </c>
      <c r="C234" s="4">
        <v>103730.82</v>
      </c>
      <c r="D234" s="4">
        <v>100238.19</v>
      </c>
      <c r="E234" s="4">
        <v>101332.48</v>
      </c>
      <c r="F234" s="5">
        <v>47180685494</v>
      </c>
      <c r="G234" s="1">
        <f t="shared" si="42"/>
        <v>100446.25899999999</v>
      </c>
      <c r="H234" s="1">
        <f t="shared" si="43"/>
        <v>4310.6976489682038</v>
      </c>
      <c r="I234" s="1">
        <f t="shared" si="44"/>
        <v>109067.6542979364</v>
      </c>
      <c r="J234" s="1">
        <f t="shared" si="45"/>
        <v>91824.86370206358</v>
      </c>
      <c r="K234" s="2">
        <f t="shared" si="46"/>
        <v>4.2915462376435586E-2</v>
      </c>
      <c r="L234" s="16" t="str">
        <f t="shared" si="49"/>
        <v/>
      </c>
      <c r="M234" s="12" t="str">
        <f t="shared" si="50"/>
        <v/>
      </c>
      <c r="N234" s="13">
        <f t="shared" si="51"/>
        <v>0</v>
      </c>
      <c r="O234" s="13">
        <f t="shared" si="52"/>
        <v>0</v>
      </c>
      <c r="P234" t="str">
        <f t="shared" si="41"/>
        <v/>
      </c>
      <c r="Q234" t="str">
        <f t="shared" si="53"/>
        <v/>
      </c>
      <c r="R234" t="str">
        <f t="shared" si="47"/>
        <v/>
      </c>
      <c r="S234" s="15" t="str">
        <f t="shared" si="48"/>
        <v/>
      </c>
    </row>
    <row r="235" spans="1:19" x14ac:dyDescent="0.25">
      <c r="A235" s="3">
        <v>45686</v>
      </c>
      <c r="B235" s="4">
        <v>101317.52</v>
      </c>
      <c r="C235" s="4">
        <v>104750.8</v>
      </c>
      <c r="D235" s="4">
        <v>101283.82</v>
      </c>
      <c r="E235" s="4">
        <v>103703.21</v>
      </c>
      <c r="F235" s="5">
        <v>47432049818</v>
      </c>
      <c r="G235" s="1">
        <f t="shared" si="42"/>
        <v>101007.2175</v>
      </c>
      <c r="H235" s="1">
        <f t="shared" si="43"/>
        <v>3933.5097481268822</v>
      </c>
      <c r="I235" s="1">
        <f t="shared" si="44"/>
        <v>108874.23699625376</v>
      </c>
      <c r="J235" s="1">
        <f t="shared" si="45"/>
        <v>93140.198003746234</v>
      </c>
      <c r="K235" s="2">
        <f t="shared" si="46"/>
        <v>3.8942858198493413E-2</v>
      </c>
      <c r="L235" s="16" t="str">
        <f t="shared" si="49"/>
        <v/>
      </c>
      <c r="M235" s="12" t="str">
        <f t="shared" si="50"/>
        <v/>
      </c>
      <c r="N235" s="13">
        <f t="shared" si="51"/>
        <v>0</v>
      </c>
      <c r="O235" s="13">
        <f t="shared" si="52"/>
        <v>0</v>
      </c>
      <c r="P235" t="str">
        <f t="shared" si="41"/>
        <v/>
      </c>
      <c r="Q235" t="str">
        <f t="shared" si="53"/>
        <v/>
      </c>
      <c r="R235" t="str">
        <f t="shared" si="47"/>
        <v/>
      </c>
      <c r="S235" s="15" t="str">
        <f t="shared" si="48"/>
        <v/>
      </c>
    </row>
    <row r="236" spans="1:19" x14ac:dyDescent="0.25">
      <c r="A236" s="3">
        <v>45687</v>
      </c>
      <c r="B236" s="4">
        <v>103709.34</v>
      </c>
      <c r="C236" s="4">
        <v>106418.77</v>
      </c>
      <c r="D236" s="4">
        <v>103321.65</v>
      </c>
      <c r="E236" s="4">
        <v>104735.3</v>
      </c>
      <c r="F236" s="5">
        <v>41915744521</v>
      </c>
      <c r="G236" s="1">
        <f t="shared" si="42"/>
        <v>101508.91</v>
      </c>
      <c r="H236" s="1">
        <f t="shared" si="43"/>
        <v>3721.0600350550931</v>
      </c>
      <c r="I236" s="1">
        <f t="shared" si="44"/>
        <v>108951.0300701102</v>
      </c>
      <c r="J236" s="1">
        <f t="shared" si="45"/>
        <v>94066.789929889812</v>
      </c>
      <c r="K236" s="2">
        <f t="shared" si="46"/>
        <v>3.6657472088460936E-2</v>
      </c>
      <c r="L236" s="16" t="str">
        <f t="shared" si="49"/>
        <v/>
      </c>
      <c r="M236" s="12" t="str">
        <f t="shared" si="50"/>
        <v/>
      </c>
      <c r="N236" s="13">
        <f t="shared" si="51"/>
        <v>0</v>
      </c>
      <c r="O236" s="13">
        <f t="shared" si="52"/>
        <v>0</v>
      </c>
      <c r="P236" t="str">
        <f t="shared" si="41"/>
        <v/>
      </c>
      <c r="Q236" t="str">
        <f t="shared" si="53"/>
        <v/>
      </c>
      <c r="R236" t="str">
        <f t="shared" si="47"/>
        <v/>
      </c>
      <c r="S236" s="15" t="str">
        <f t="shared" si="48"/>
        <v/>
      </c>
    </row>
    <row r="237" spans="1:19" x14ac:dyDescent="0.25">
      <c r="A237" s="3">
        <v>45688</v>
      </c>
      <c r="B237" s="4">
        <v>104737.56</v>
      </c>
      <c r="C237" s="4">
        <v>106026.35</v>
      </c>
      <c r="D237" s="4">
        <v>101543.88</v>
      </c>
      <c r="E237" s="4">
        <v>102405.02</v>
      </c>
      <c r="F237" s="5">
        <v>45732764360</v>
      </c>
      <c r="G237" s="1">
        <f t="shared" si="42"/>
        <v>101900.8315</v>
      </c>
      <c r="H237" s="1">
        <f t="shared" si="43"/>
        <v>3345.1821192783705</v>
      </c>
      <c r="I237" s="1">
        <f t="shared" si="44"/>
        <v>108591.19573855674</v>
      </c>
      <c r="J237" s="1">
        <f t="shared" si="45"/>
        <v>95210.467261443264</v>
      </c>
      <c r="K237" s="2">
        <f t="shared" si="46"/>
        <v>3.2827819655999277E-2</v>
      </c>
      <c r="L237" s="16" t="str">
        <f t="shared" si="49"/>
        <v/>
      </c>
      <c r="M237" s="12" t="str">
        <f t="shared" si="50"/>
        <v/>
      </c>
      <c r="N237" s="13">
        <f t="shared" si="51"/>
        <v>0</v>
      </c>
      <c r="O237" s="13">
        <f t="shared" si="52"/>
        <v>0</v>
      </c>
      <c r="P237" t="str">
        <f t="shared" si="41"/>
        <v/>
      </c>
      <c r="Q237" t="str">
        <f t="shared" si="53"/>
        <v/>
      </c>
      <c r="R237" t="str">
        <f t="shared" si="47"/>
        <v/>
      </c>
      <c r="S237" s="15" t="str">
        <f t="shared" si="48"/>
        <v/>
      </c>
    </row>
    <row r="238" spans="1:19" x14ac:dyDescent="0.25">
      <c r="A238" s="3">
        <v>45689</v>
      </c>
      <c r="B238" s="4">
        <v>102402.8</v>
      </c>
      <c r="C238" s="4">
        <v>102755.73</v>
      </c>
      <c r="D238" s="4">
        <v>100297.71</v>
      </c>
      <c r="E238" s="4">
        <v>100655.91</v>
      </c>
      <c r="F238" s="5">
        <v>27757944848</v>
      </c>
      <c r="G238" s="1">
        <f t="shared" si="42"/>
        <v>102209.20499999999</v>
      </c>
      <c r="H238" s="1">
        <f t="shared" si="43"/>
        <v>2877.4899724869852</v>
      </c>
      <c r="I238" s="1">
        <f t="shared" si="44"/>
        <v>107964.18494497395</v>
      </c>
      <c r="J238" s="1">
        <f t="shared" si="45"/>
        <v>96454.225055026021</v>
      </c>
      <c r="K238" s="2">
        <f t="shared" si="46"/>
        <v>2.8152943489649349E-2</v>
      </c>
      <c r="L238" s="16" t="str">
        <f t="shared" si="49"/>
        <v/>
      </c>
      <c r="M238" s="12" t="str">
        <f t="shared" si="50"/>
        <v/>
      </c>
      <c r="N238" s="13">
        <f t="shared" si="51"/>
        <v>0</v>
      </c>
      <c r="O238" s="13">
        <f t="shared" si="52"/>
        <v>0</v>
      </c>
      <c r="P238" t="str">
        <f t="shared" si="41"/>
        <v/>
      </c>
      <c r="Q238" t="str">
        <f t="shared" si="53"/>
        <v/>
      </c>
      <c r="R238" t="str">
        <f t="shared" si="47"/>
        <v/>
      </c>
      <c r="S238" s="15" t="str">
        <f t="shared" si="48"/>
        <v/>
      </c>
    </row>
    <row r="239" spans="1:19" x14ac:dyDescent="0.25">
      <c r="A239" s="3">
        <v>45690</v>
      </c>
      <c r="B239" s="4">
        <v>100661.54</v>
      </c>
      <c r="C239" s="4">
        <v>101430.66</v>
      </c>
      <c r="D239" s="4">
        <v>96216.08</v>
      </c>
      <c r="E239" s="4">
        <v>97688.98</v>
      </c>
      <c r="F239" s="5">
        <v>63091816853</v>
      </c>
      <c r="G239" s="1">
        <f t="shared" si="42"/>
        <v>102367.82800000001</v>
      </c>
      <c r="H239" s="1">
        <f t="shared" si="43"/>
        <v>2492.840577083437</v>
      </c>
      <c r="I239" s="1">
        <f t="shared" si="44"/>
        <v>107353.50915416688</v>
      </c>
      <c r="J239" s="1">
        <f t="shared" si="45"/>
        <v>97382.146845833136</v>
      </c>
      <c r="K239" s="2">
        <f t="shared" si="46"/>
        <v>2.435179710058356E-2</v>
      </c>
      <c r="L239" s="16" t="str">
        <f t="shared" si="49"/>
        <v/>
      </c>
      <c r="M239" s="12" t="str">
        <f t="shared" si="50"/>
        <v/>
      </c>
      <c r="N239" s="13">
        <f t="shared" si="51"/>
        <v>0</v>
      </c>
      <c r="O239" s="13">
        <f t="shared" si="52"/>
        <v>0</v>
      </c>
      <c r="P239" t="str">
        <f t="shared" si="41"/>
        <v/>
      </c>
      <c r="Q239" t="str">
        <f t="shared" si="53"/>
        <v/>
      </c>
      <c r="R239" t="str">
        <f t="shared" si="47"/>
        <v/>
      </c>
      <c r="S239" s="15" t="str">
        <f t="shared" si="48"/>
        <v/>
      </c>
    </row>
    <row r="240" spans="1:19" x14ac:dyDescent="0.25">
      <c r="A240" s="3">
        <v>45691</v>
      </c>
      <c r="B240" s="4">
        <v>97681.1</v>
      </c>
      <c r="C240" s="4">
        <v>102514.17</v>
      </c>
      <c r="D240" s="4">
        <v>91242.89</v>
      </c>
      <c r="E240" s="4">
        <v>101405.42</v>
      </c>
      <c r="F240" s="5">
        <v>115400897748</v>
      </c>
      <c r="G240" s="1">
        <f t="shared" si="42"/>
        <v>102611.3965</v>
      </c>
      <c r="H240" s="1">
        <f t="shared" si="43"/>
        <v>2099.8443530496429</v>
      </c>
      <c r="I240" s="1">
        <f t="shared" si="44"/>
        <v>106811.08520609929</v>
      </c>
      <c r="J240" s="1">
        <f t="shared" si="45"/>
        <v>98411.707793900714</v>
      </c>
      <c r="K240" s="2">
        <f t="shared" si="46"/>
        <v>2.0464046145689509E-2</v>
      </c>
      <c r="L240" s="16" t="str">
        <f t="shared" si="49"/>
        <v/>
      </c>
      <c r="M240" s="12" t="str">
        <f t="shared" si="50"/>
        <v/>
      </c>
      <c r="N240" s="13">
        <f t="shared" si="51"/>
        <v>0</v>
      </c>
      <c r="O240" s="13">
        <f t="shared" si="52"/>
        <v>0</v>
      </c>
      <c r="P240" t="str">
        <f t="shared" si="41"/>
        <v/>
      </c>
      <c r="Q240" t="str">
        <f t="shared" si="53"/>
        <v/>
      </c>
      <c r="R240" t="str">
        <f t="shared" si="47"/>
        <v/>
      </c>
      <c r="S240" s="15" t="str">
        <f t="shared" si="48"/>
        <v/>
      </c>
    </row>
    <row r="241" spans="1:19" x14ac:dyDescent="0.25">
      <c r="A241" s="3">
        <v>45692</v>
      </c>
      <c r="B241" s="4">
        <v>101398.72</v>
      </c>
      <c r="C241" s="4">
        <v>101745.62</v>
      </c>
      <c r="D241" s="4">
        <v>96208.11</v>
      </c>
      <c r="E241" s="4">
        <v>97871.82</v>
      </c>
      <c r="F241" s="5">
        <v>73002130211</v>
      </c>
      <c r="G241" s="1">
        <f t="shared" si="42"/>
        <v>102479.76300000001</v>
      </c>
      <c r="H241" s="1">
        <f t="shared" si="43"/>
        <v>2310.7934689513945</v>
      </c>
      <c r="I241" s="1">
        <f t="shared" si="44"/>
        <v>107101.34993790279</v>
      </c>
      <c r="J241" s="1">
        <f t="shared" si="45"/>
        <v>97858.17606209722</v>
      </c>
      <c r="K241" s="2">
        <f t="shared" si="46"/>
        <v>2.2548778425174484E-2</v>
      </c>
      <c r="L241" s="16" t="str">
        <f t="shared" si="49"/>
        <v/>
      </c>
      <c r="M241" s="12" t="str">
        <f t="shared" si="50"/>
        <v/>
      </c>
      <c r="N241" s="13">
        <f t="shared" si="51"/>
        <v>0</v>
      </c>
      <c r="O241" s="13">
        <f t="shared" si="52"/>
        <v>0</v>
      </c>
      <c r="P241" t="str">
        <f t="shared" si="41"/>
        <v/>
      </c>
      <c r="Q241" t="str">
        <f t="shared" si="53"/>
        <v/>
      </c>
      <c r="R241" t="str">
        <f t="shared" si="47"/>
        <v/>
      </c>
      <c r="S241" s="15" t="str">
        <f t="shared" si="48"/>
        <v/>
      </c>
    </row>
    <row r="242" spans="1:19" x14ac:dyDescent="0.25">
      <c r="A242" s="3">
        <v>45693</v>
      </c>
      <c r="B242" s="4">
        <v>97878.01</v>
      </c>
      <c r="C242" s="4">
        <v>99113.21</v>
      </c>
      <c r="D242" s="4">
        <v>96174.83</v>
      </c>
      <c r="E242" s="4">
        <v>96615.45</v>
      </c>
      <c r="F242" s="5">
        <v>49125911241</v>
      </c>
      <c r="G242" s="1">
        <f t="shared" si="42"/>
        <v>102322.68999999999</v>
      </c>
      <c r="H242" s="1">
        <f t="shared" si="43"/>
        <v>2594.9177314066087</v>
      </c>
      <c r="I242" s="1">
        <f t="shared" si="44"/>
        <v>107512.52546281321</v>
      </c>
      <c r="J242" s="1">
        <f t="shared" si="45"/>
        <v>97132.854537186766</v>
      </c>
      <c r="K242" s="2">
        <f t="shared" si="46"/>
        <v>2.5360139881062636E-2</v>
      </c>
      <c r="L242" s="16" t="str">
        <f t="shared" si="49"/>
        <v>BUY</v>
      </c>
      <c r="M242" s="12" t="str">
        <f t="shared" si="50"/>
        <v/>
      </c>
      <c r="N242" s="13">
        <f t="shared" si="51"/>
        <v>1</v>
      </c>
      <c r="O242" s="13">
        <f t="shared" si="52"/>
        <v>1</v>
      </c>
      <c r="P242">
        <f t="shared" si="41"/>
        <v>96615.45</v>
      </c>
      <c r="Q242">
        <f t="shared" si="53"/>
        <v>97580.35</v>
      </c>
      <c r="R242">
        <f t="shared" si="47"/>
        <v>964.90000000000873</v>
      </c>
      <c r="S242" s="15">
        <f t="shared" si="48"/>
        <v>9.9870155342650559E-3</v>
      </c>
    </row>
    <row r="243" spans="1:19" x14ac:dyDescent="0.25">
      <c r="A243" s="3">
        <v>45694</v>
      </c>
      <c r="B243" s="4">
        <v>96610.64</v>
      </c>
      <c r="C243" s="4">
        <v>99168.61</v>
      </c>
      <c r="D243" s="4">
        <v>95707.35</v>
      </c>
      <c r="E243" s="4">
        <v>96593.3</v>
      </c>
      <c r="F243" s="5">
        <v>45302471947</v>
      </c>
      <c r="G243" s="1">
        <f t="shared" si="42"/>
        <v>101929.253</v>
      </c>
      <c r="H243" s="1">
        <f t="shared" si="43"/>
        <v>2838.5652464879995</v>
      </c>
      <c r="I243" s="1">
        <f t="shared" si="44"/>
        <v>107606.38349297599</v>
      </c>
      <c r="J243" s="1">
        <f t="shared" si="45"/>
        <v>96252.122507024003</v>
      </c>
      <c r="K243" s="2">
        <f t="shared" si="46"/>
        <v>2.7848386630362137E-2</v>
      </c>
      <c r="L243" s="16" t="str">
        <f t="shared" si="49"/>
        <v/>
      </c>
      <c r="M243" s="12" t="str">
        <f t="shared" si="50"/>
        <v/>
      </c>
      <c r="N243" s="13">
        <f t="shared" si="51"/>
        <v>1</v>
      </c>
      <c r="O243" s="13">
        <f t="shared" si="52"/>
        <v>2</v>
      </c>
      <c r="P243" t="str">
        <f t="shared" si="41"/>
        <v/>
      </c>
      <c r="Q243" t="str">
        <f t="shared" si="53"/>
        <v/>
      </c>
      <c r="R243" t="str">
        <f t="shared" si="47"/>
        <v/>
      </c>
      <c r="S243" s="15" t="str">
        <f t="shared" si="48"/>
        <v/>
      </c>
    </row>
    <row r="244" spans="1:19" x14ac:dyDescent="0.25">
      <c r="A244" s="3">
        <v>45695</v>
      </c>
      <c r="B244" s="4">
        <v>96581.32</v>
      </c>
      <c r="C244" s="4">
        <v>100154.14</v>
      </c>
      <c r="D244" s="4">
        <v>95653.88</v>
      </c>
      <c r="E244" s="4">
        <v>96529.09</v>
      </c>
      <c r="F244" s="5">
        <v>55741290456</v>
      </c>
      <c r="G244" s="1">
        <f t="shared" si="42"/>
        <v>101535.304</v>
      </c>
      <c r="H244" s="1">
        <f t="shared" si="43"/>
        <v>3017.5356879054739</v>
      </c>
      <c r="I244" s="1">
        <f t="shared" si="44"/>
        <v>107570.37537581095</v>
      </c>
      <c r="J244" s="1">
        <f t="shared" si="45"/>
        <v>95500.232624189055</v>
      </c>
      <c r="K244" s="2">
        <f t="shared" si="46"/>
        <v>2.9719078675388352E-2</v>
      </c>
      <c r="L244" s="16" t="str">
        <f t="shared" si="49"/>
        <v/>
      </c>
      <c r="M244" s="12" t="str">
        <f t="shared" si="50"/>
        <v/>
      </c>
      <c r="N244" s="13">
        <f t="shared" si="51"/>
        <v>1</v>
      </c>
      <c r="O244" s="13">
        <f t="shared" si="52"/>
        <v>3</v>
      </c>
      <c r="P244" t="str">
        <f t="shared" si="41"/>
        <v/>
      </c>
      <c r="Q244" t="str">
        <f t="shared" si="53"/>
        <v/>
      </c>
      <c r="R244" t="str">
        <f t="shared" si="47"/>
        <v/>
      </c>
      <c r="S244" s="15" t="str">
        <f t="shared" si="48"/>
        <v/>
      </c>
    </row>
    <row r="245" spans="1:19" x14ac:dyDescent="0.25">
      <c r="A245" s="3">
        <v>45696</v>
      </c>
      <c r="B245" s="4">
        <v>96533.26</v>
      </c>
      <c r="C245" s="4">
        <v>96877.8</v>
      </c>
      <c r="D245" s="4">
        <v>95702.49</v>
      </c>
      <c r="E245" s="4">
        <v>96482.45</v>
      </c>
      <c r="F245" s="5">
        <v>22447526395</v>
      </c>
      <c r="G245" s="1">
        <f t="shared" si="42"/>
        <v>101304.946</v>
      </c>
      <c r="H245" s="1">
        <f t="shared" si="43"/>
        <v>3222.2606086270366</v>
      </c>
      <c r="I245" s="1">
        <f t="shared" si="44"/>
        <v>107749.46721725407</v>
      </c>
      <c r="J245" s="1">
        <f t="shared" si="45"/>
        <v>94860.424782745918</v>
      </c>
      <c r="K245" s="2">
        <f t="shared" si="46"/>
        <v>3.1807534931483375E-2</v>
      </c>
      <c r="L245" s="16" t="str">
        <f t="shared" si="49"/>
        <v/>
      </c>
      <c r="M245" s="12" t="str">
        <f t="shared" si="50"/>
        <v/>
      </c>
      <c r="N245" s="13">
        <f t="shared" si="51"/>
        <v>1</v>
      </c>
      <c r="O245" s="13">
        <f t="shared" si="52"/>
        <v>4</v>
      </c>
      <c r="P245" t="str">
        <f t="shared" si="41"/>
        <v/>
      </c>
      <c r="Q245" t="str">
        <f t="shared" si="53"/>
        <v/>
      </c>
      <c r="R245" t="str">
        <f t="shared" si="47"/>
        <v/>
      </c>
      <c r="S245" s="15" t="str">
        <f t="shared" si="48"/>
        <v/>
      </c>
    </row>
    <row r="246" spans="1:19" x14ac:dyDescent="0.25">
      <c r="A246" s="3">
        <v>45697</v>
      </c>
      <c r="B246" s="4">
        <v>96481.31</v>
      </c>
      <c r="C246" s="4">
        <v>97325.28</v>
      </c>
      <c r="D246" s="4">
        <v>94745.26</v>
      </c>
      <c r="E246" s="4">
        <v>96500.09</v>
      </c>
      <c r="F246" s="5">
        <v>27732901800</v>
      </c>
      <c r="G246" s="1">
        <f t="shared" si="42"/>
        <v>101029.11750000001</v>
      </c>
      <c r="H246" s="1">
        <f t="shared" si="43"/>
        <v>3389.8826427673766</v>
      </c>
      <c r="I246" s="1">
        <f t="shared" si="44"/>
        <v>107808.88278553476</v>
      </c>
      <c r="J246" s="1">
        <f t="shared" si="45"/>
        <v>94249.352214465252</v>
      </c>
      <c r="K246" s="2">
        <f t="shared" si="46"/>
        <v>3.3553521268434083E-2</v>
      </c>
      <c r="L246" s="16" t="str">
        <f t="shared" si="49"/>
        <v/>
      </c>
      <c r="M246" s="12" t="str">
        <f t="shared" si="50"/>
        <v/>
      </c>
      <c r="N246" s="13">
        <f t="shared" si="51"/>
        <v>1</v>
      </c>
      <c r="O246" s="13">
        <f t="shared" si="52"/>
        <v>5</v>
      </c>
      <c r="P246" t="str">
        <f t="shared" si="41"/>
        <v/>
      </c>
      <c r="Q246" t="str">
        <f t="shared" si="53"/>
        <v/>
      </c>
      <c r="R246" t="str">
        <f t="shared" si="47"/>
        <v/>
      </c>
      <c r="S246" s="15" t="str">
        <f t="shared" si="48"/>
        <v/>
      </c>
    </row>
    <row r="247" spans="1:19" x14ac:dyDescent="0.25">
      <c r="A247" s="3">
        <v>45698</v>
      </c>
      <c r="B247" s="4">
        <v>96499.46</v>
      </c>
      <c r="C247" s="4">
        <v>98333.22</v>
      </c>
      <c r="D247" s="4">
        <v>95320.84</v>
      </c>
      <c r="E247" s="4">
        <v>97437.55</v>
      </c>
      <c r="F247" s="5">
        <v>40078962391</v>
      </c>
      <c r="G247" s="1">
        <f t="shared" si="42"/>
        <v>100593.68150000001</v>
      </c>
      <c r="H247" s="1">
        <f t="shared" si="43"/>
        <v>3254.6064480319765</v>
      </c>
      <c r="I247" s="1">
        <f t="shared" si="44"/>
        <v>107102.89439606396</v>
      </c>
      <c r="J247" s="1">
        <f t="shared" si="45"/>
        <v>94084.468603936053</v>
      </c>
      <c r="K247" s="2">
        <f t="shared" si="46"/>
        <v>3.2353984857706755E-2</v>
      </c>
      <c r="L247" s="16" t="str">
        <f t="shared" si="49"/>
        <v/>
      </c>
      <c r="M247" s="12" t="str">
        <f t="shared" si="50"/>
        <v/>
      </c>
      <c r="N247" s="13">
        <f t="shared" si="51"/>
        <v>1</v>
      </c>
      <c r="O247" s="13">
        <f t="shared" si="52"/>
        <v>6</v>
      </c>
      <c r="P247" t="str">
        <f t="shared" si="41"/>
        <v/>
      </c>
      <c r="Q247" t="str">
        <f t="shared" si="53"/>
        <v/>
      </c>
      <c r="R247" t="str">
        <f t="shared" si="47"/>
        <v/>
      </c>
      <c r="S247" s="15" t="str">
        <f t="shared" si="48"/>
        <v/>
      </c>
    </row>
    <row r="248" spans="1:19" x14ac:dyDescent="0.25">
      <c r="A248" s="3">
        <v>45699</v>
      </c>
      <c r="B248" s="4">
        <v>97438.13</v>
      </c>
      <c r="C248" s="4">
        <v>98492.9</v>
      </c>
      <c r="D248" s="4">
        <v>94875.04</v>
      </c>
      <c r="E248" s="4">
        <v>95747.43</v>
      </c>
      <c r="F248" s="5">
        <v>37488783272</v>
      </c>
      <c r="G248" s="1">
        <f t="shared" si="42"/>
        <v>100198.39950000001</v>
      </c>
      <c r="H248" s="1">
        <f t="shared" si="43"/>
        <v>3342.3765411730546</v>
      </c>
      <c r="I248" s="1">
        <f t="shared" si="44"/>
        <v>106883.15258234613</v>
      </c>
      <c r="J248" s="1">
        <f t="shared" si="45"/>
        <v>93513.646417653901</v>
      </c>
      <c r="K248" s="2">
        <f t="shared" si="46"/>
        <v>3.3357584131601364E-2</v>
      </c>
      <c r="L248" s="16" t="str">
        <f t="shared" si="49"/>
        <v/>
      </c>
      <c r="M248" s="12" t="str">
        <f t="shared" si="50"/>
        <v/>
      </c>
      <c r="N248" s="13">
        <f t="shared" si="51"/>
        <v>1</v>
      </c>
      <c r="O248" s="13">
        <f t="shared" si="52"/>
        <v>7</v>
      </c>
      <c r="P248" t="str">
        <f t="shared" si="41"/>
        <v/>
      </c>
      <c r="Q248" t="str">
        <f t="shared" si="53"/>
        <v/>
      </c>
      <c r="R248" t="str">
        <f t="shared" si="47"/>
        <v/>
      </c>
      <c r="S248" s="15" t="str">
        <f t="shared" si="48"/>
        <v/>
      </c>
    </row>
    <row r="249" spans="1:19" x14ac:dyDescent="0.25">
      <c r="A249" s="3">
        <v>45700</v>
      </c>
      <c r="B249" s="4">
        <v>95745.7</v>
      </c>
      <c r="C249" s="4">
        <v>98151.02</v>
      </c>
      <c r="D249" s="4">
        <v>94101.2</v>
      </c>
      <c r="E249" s="4">
        <v>97885.86</v>
      </c>
      <c r="F249" s="5">
        <v>49340445530</v>
      </c>
      <c r="G249" s="1">
        <f t="shared" si="42"/>
        <v>99894.684000000023</v>
      </c>
      <c r="H249" s="1">
        <f t="shared" si="43"/>
        <v>3257.4626666057943</v>
      </c>
      <c r="I249" s="1">
        <f t="shared" si="44"/>
        <v>106409.60933321161</v>
      </c>
      <c r="J249" s="1">
        <f t="shared" si="45"/>
        <v>93379.758666788432</v>
      </c>
      <c r="K249" s="2">
        <f t="shared" si="46"/>
        <v>3.2608969127984763E-2</v>
      </c>
      <c r="L249" s="16" t="str">
        <f t="shared" si="49"/>
        <v/>
      </c>
      <c r="M249" s="12" t="str">
        <f t="shared" si="50"/>
        <v/>
      </c>
      <c r="N249" s="13">
        <f t="shared" si="51"/>
        <v>1</v>
      </c>
      <c r="O249" s="13">
        <f t="shared" si="52"/>
        <v>8</v>
      </c>
      <c r="P249" t="str">
        <f t="shared" si="41"/>
        <v/>
      </c>
      <c r="Q249" t="str">
        <f t="shared" si="53"/>
        <v/>
      </c>
      <c r="R249" t="str">
        <f t="shared" si="47"/>
        <v/>
      </c>
      <c r="S249" s="15" t="str">
        <f t="shared" si="48"/>
        <v/>
      </c>
    </row>
    <row r="250" spans="1:19" x14ac:dyDescent="0.25">
      <c r="A250" s="3">
        <v>45701</v>
      </c>
      <c r="B250" s="4">
        <v>97888.75</v>
      </c>
      <c r="C250" s="4">
        <v>98111.09</v>
      </c>
      <c r="D250" s="4">
        <v>95269.71</v>
      </c>
      <c r="E250" s="4">
        <v>96623.87</v>
      </c>
      <c r="F250" s="5">
        <v>37147280860</v>
      </c>
      <c r="G250" s="1">
        <f t="shared" si="42"/>
        <v>99484.903500000015</v>
      </c>
      <c r="H250" s="1">
        <f t="shared" si="43"/>
        <v>3117.8299207491568</v>
      </c>
      <c r="I250" s="1">
        <f t="shared" si="44"/>
        <v>105720.56334149833</v>
      </c>
      <c r="J250" s="1">
        <f t="shared" si="45"/>
        <v>93249.243658501699</v>
      </c>
      <c r="K250" s="2">
        <f t="shared" si="46"/>
        <v>3.1339729054963163E-2</v>
      </c>
      <c r="L250" s="16" t="str">
        <f t="shared" si="49"/>
        <v/>
      </c>
      <c r="M250" s="12" t="str">
        <f t="shared" si="50"/>
        <v/>
      </c>
      <c r="N250" s="13">
        <f t="shared" si="51"/>
        <v>1</v>
      </c>
      <c r="O250" s="13">
        <f t="shared" si="52"/>
        <v>9</v>
      </c>
      <c r="P250" t="str">
        <f t="shared" si="41"/>
        <v/>
      </c>
      <c r="Q250" t="str">
        <f t="shared" si="53"/>
        <v/>
      </c>
      <c r="R250" t="str">
        <f t="shared" si="47"/>
        <v/>
      </c>
      <c r="S250" s="15" t="str">
        <f t="shared" si="48"/>
        <v/>
      </c>
    </row>
    <row r="251" spans="1:19" x14ac:dyDescent="0.25">
      <c r="A251" s="3">
        <v>45702</v>
      </c>
      <c r="B251" s="4">
        <v>96623.37</v>
      </c>
      <c r="C251" s="4">
        <v>98819.47</v>
      </c>
      <c r="D251" s="4">
        <v>96342.8</v>
      </c>
      <c r="E251" s="4">
        <v>97508.97</v>
      </c>
      <c r="F251" s="5">
        <v>32697987277</v>
      </c>
      <c r="G251" s="1">
        <f t="shared" si="42"/>
        <v>99124.619500000015</v>
      </c>
      <c r="H251" s="1">
        <f t="shared" si="43"/>
        <v>2889.6765290535391</v>
      </c>
      <c r="I251" s="1">
        <f t="shared" si="44"/>
        <v>104903.9725581071</v>
      </c>
      <c r="J251" s="1">
        <f t="shared" si="45"/>
        <v>93345.266441892934</v>
      </c>
      <c r="K251" s="2">
        <f t="shared" si="46"/>
        <v>2.9151955827215446E-2</v>
      </c>
      <c r="L251" s="16" t="str">
        <f t="shared" si="49"/>
        <v/>
      </c>
      <c r="M251" s="12" t="str">
        <f t="shared" si="50"/>
        <v/>
      </c>
      <c r="N251" s="13">
        <f t="shared" si="51"/>
        <v>1</v>
      </c>
      <c r="O251" s="13">
        <f t="shared" si="52"/>
        <v>10</v>
      </c>
      <c r="P251" t="str">
        <f t="shared" si="41"/>
        <v/>
      </c>
      <c r="Q251" t="str">
        <f t="shared" si="53"/>
        <v/>
      </c>
      <c r="R251" t="str">
        <f t="shared" si="47"/>
        <v/>
      </c>
      <c r="S251" s="15" t="str">
        <f t="shared" si="48"/>
        <v/>
      </c>
    </row>
    <row r="252" spans="1:19" x14ac:dyDescent="0.25">
      <c r="A252" s="3">
        <v>45703</v>
      </c>
      <c r="B252" s="4">
        <v>97508.38</v>
      </c>
      <c r="C252" s="4">
        <v>97975.039999999994</v>
      </c>
      <c r="D252" s="4">
        <v>97240.2</v>
      </c>
      <c r="E252" s="4">
        <v>97580.35</v>
      </c>
      <c r="F252" s="5">
        <v>17047266288</v>
      </c>
      <c r="G252" s="1">
        <f t="shared" si="42"/>
        <v>98869.512000000017</v>
      </c>
      <c r="H252" s="1">
        <f t="shared" si="43"/>
        <v>2782.2656076045218</v>
      </c>
      <c r="I252" s="1">
        <f t="shared" si="44"/>
        <v>104434.04321520907</v>
      </c>
      <c r="J252" s="1">
        <f t="shared" si="45"/>
        <v>93304.980784790969</v>
      </c>
      <c r="K252" s="2">
        <f t="shared" si="46"/>
        <v>2.8140784265269978E-2</v>
      </c>
      <c r="L252" s="16" t="str">
        <f t="shared" si="49"/>
        <v/>
      </c>
      <c r="M252" s="12" t="str">
        <f t="shared" si="50"/>
        <v>SELL</v>
      </c>
      <c r="N252" s="13">
        <f t="shared" si="51"/>
        <v>0</v>
      </c>
      <c r="O252" s="13">
        <f t="shared" si="52"/>
        <v>11</v>
      </c>
      <c r="P252" t="str">
        <f t="shared" si="41"/>
        <v/>
      </c>
      <c r="Q252" t="str">
        <f t="shared" si="53"/>
        <v/>
      </c>
      <c r="R252" t="str">
        <f t="shared" si="47"/>
        <v/>
      </c>
      <c r="S252" s="15" t="str">
        <f t="shared" si="48"/>
        <v/>
      </c>
    </row>
    <row r="253" spans="1:19" x14ac:dyDescent="0.25">
      <c r="A253" s="3">
        <v>45704</v>
      </c>
      <c r="B253" s="4">
        <v>97580.49</v>
      </c>
      <c r="C253" s="4">
        <v>97725.59</v>
      </c>
      <c r="D253" s="4">
        <v>96060.98</v>
      </c>
      <c r="E253" s="4">
        <v>96175.03</v>
      </c>
      <c r="F253" s="5">
        <v>16536755396</v>
      </c>
      <c r="G253" s="1">
        <f t="shared" si="42"/>
        <v>98573.87900000003</v>
      </c>
      <c r="H253" s="1">
        <f t="shared" si="43"/>
        <v>2736.0615423670588</v>
      </c>
      <c r="I253" s="1">
        <f t="shared" si="44"/>
        <v>104046.00208473415</v>
      </c>
      <c r="J253" s="1">
        <f t="shared" si="45"/>
        <v>93101.755915265909</v>
      </c>
      <c r="K253" s="2">
        <f t="shared" si="46"/>
        <v>2.775645607257738E-2</v>
      </c>
      <c r="L253" s="16" t="str">
        <f t="shared" si="49"/>
        <v/>
      </c>
      <c r="M253" s="12" t="str">
        <f t="shared" si="50"/>
        <v/>
      </c>
      <c r="N253" s="13">
        <f t="shared" si="51"/>
        <v>0</v>
      </c>
      <c r="O253" s="13">
        <f t="shared" si="52"/>
        <v>0</v>
      </c>
      <c r="P253" t="str">
        <f t="shared" si="41"/>
        <v/>
      </c>
      <c r="Q253" t="str">
        <f t="shared" si="53"/>
        <v/>
      </c>
      <c r="R253" t="str">
        <f t="shared" si="47"/>
        <v/>
      </c>
      <c r="S253" s="15" t="str">
        <f t="shared" si="48"/>
        <v/>
      </c>
    </row>
    <row r="254" spans="1:19" x14ac:dyDescent="0.25">
      <c r="A254" s="3">
        <v>45705</v>
      </c>
      <c r="B254" s="4">
        <v>96179.01</v>
      </c>
      <c r="C254" s="4">
        <v>97032.23</v>
      </c>
      <c r="D254" s="4">
        <v>95243.55</v>
      </c>
      <c r="E254" s="4">
        <v>95773.38</v>
      </c>
      <c r="F254" s="5">
        <v>27336550690</v>
      </c>
      <c r="G254" s="1">
        <f t="shared" si="42"/>
        <v>98295.924000000028</v>
      </c>
      <c r="H254" s="1">
        <f t="shared" si="43"/>
        <v>2723.4107682528906</v>
      </c>
      <c r="I254" s="1">
        <f t="shared" si="44"/>
        <v>103742.74553650581</v>
      </c>
      <c r="J254" s="1">
        <f t="shared" si="45"/>
        <v>92849.102463494244</v>
      </c>
      <c r="K254" s="2">
        <f t="shared" si="46"/>
        <v>2.7706243122073808E-2</v>
      </c>
      <c r="L254" s="16" t="str">
        <f t="shared" si="49"/>
        <v/>
      </c>
      <c r="M254" s="12" t="str">
        <f t="shared" si="50"/>
        <v/>
      </c>
      <c r="N254" s="13">
        <f t="shared" si="51"/>
        <v>0</v>
      </c>
      <c r="O254" s="13">
        <f t="shared" si="52"/>
        <v>0</v>
      </c>
      <c r="P254" t="str">
        <f t="shared" si="41"/>
        <v/>
      </c>
      <c r="Q254" t="str">
        <f t="shared" si="53"/>
        <v/>
      </c>
      <c r="R254" t="str">
        <f t="shared" si="47"/>
        <v/>
      </c>
      <c r="S254" s="15" t="str">
        <f t="shared" si="48"/>
        <v/>
      </c>
    </row>
    <row r="255" spans="1:19" x14ac:dyDescent="0.25">
      <c r="A255" s="3">
        <v>45706</v>
      </c>
      <c r="B255" s="4">
        <v>95773.81</v>
      </c>
      <c r="C255" s="4">
        <v>96695.38</v>
      </c>
      <c r="D255" s="4">
        <v>93388.84</v>
      </c>
      <c r="E255" s="4">
        <v>95539.55</v>
      </c>
      <c r="F255" s="5">
        <v>37325720482</v>
      </c>
      <c r="G255" s="1">
        <f t="shared" si="42"/>
        <v>97887.741000000009</v>
      </c>
      <c r="H255" s="1">
        <f t="shared" si="43"/>
        <v>2470.3392751474021</v>
      </c>
      <c r="I255" s="1">
        <f t="shared" si="44"/>
        <v>102828.41955029481</v>
      </c>
      <c r="J255" s="1">
        <f t="shared" si="45"/>
        <v>92947.062449705205</v>
      </c>
      <c r="K255" s="2">
        <f t="shared" si="46"/>
        <v>2.5236451979695821E-2</v>
      </c>
      <c r="L255" s="16" t="str">
        <f t="shared" si="49"/>
        <v/>
      </c>
      <c r="M255" s="12" t="str">
        <f t="shared" si="50"/>
        <v/>
      </c>
      <c r="N255" s="13">
        <f t="shared" si="51"/>
        <v>0</v>
      </c>
      <c r="O255" s="13">
        <f t="shared" si="52"/>
        <v>0</v>
      </c>
      <c r="P255" t="str">
        <f t="shared" si="41"/>
        <v/>
      </c>
      <c r="Q255" t="str">
        <f t="shared" si="53"/>
        <v/>
      </c>
      <c r="R255" t="str">
        <f t="shared" si="47"/>
        <v/>
      </c>
      <c r="S255" s="15" t="str">
        <f t="shared" si="48"/>
        <v/>
      </c>
    </row>
    <row r="256" spans="1:19" x14ac:dyDescent="0.25">
      <c r="A256" s="3">
        <v>45707</v>
      </c>
      <c r="B256" s="4">
        <v>95532.53</v>
      </c>
      <c r="C256" s="4">
        <v>96855.59</v>
      </c>
      <c r="D256" s="4">
        <v>95011.97</v>
      </c>
      <c r="E256" s="4">
        <v>96635.61</v>
      </c>
      <c r="F256" s="5">
        <v>28990872862</v>
      </c>
      <c r="G256" s="1">
        <f t="shared" si="42"/>
        <v>97482.756499999989</v>
      </c>
      <c r="H256" s="1">
        <f t="shared" si="43"/>
        <v>1882.7117261274059</v>
      </c>
      <c r="I256" s="1">
        <f t="shared" si="44"/>
        <v>101248.1799522548</v>
      </c>
      <c r="J256" s="1">
        <f t="shared" si="45"/>
        <v>93717.333047745182</v>
      </c>
      <c r="K256" s="2">
        <f t="shared" si="46"/>
        <v>1.9313279535005827E-2</v>
      </c>
      <c r="L256" s="16" t="str">
        <f t="shared" si="49"/>
        <v/>
      </c>
      <c r="M256" s="12" t="str">
        <f t="shared" si="50"/>
        <v/>
      </c>
      <c r="N256" s="13">
        <f t="shared" si="51"/>
        <v>0</v>
      </c>
      <c r="O256" s="13">
        <f t="shared" si="52"/>
        <v>0</v>
      </c>
      <c r="P256" t="str">
        <f t="shared" si="41"/>
        <v/>
      </c>
      <c r="Q256" t="str">
        <f t="shared" si="53"/>
        <v/>
      </c>
      <c r="R256" t="str">
        <f t="shared" si="47"/>
        <v/>
      </c>
      <c r="S256" s="15" t="str">
        <f t="shared" si="48"/>
        <v/>
      </c>
    </row>
    <row r="257" spans="1:19" x14ac:dyDescent="0.25">
      <c r="A257" s="3">
        <v>45708</v>
      </c>
      <c r="B257" s="4">
        <v>96632.68</v>
      </c>
      <c r="C257" s="4">
        <v>98767.2</v>
      </c>
      <c r="D257" s="4">
        <v>96442.67</v>
      </c>
      <c r="E257" s="4">
        <v>98333.94</v>
      </c>
      <c r="F257" s="5">
        <v>31668022771</v>
      </c>
      <c r="G257" s="1">
        <f t="shared" si="42"/>
        <v>97279.202500000014</v>
      </c>
      <c r="H257" s="1">
        <f t="shared" si="43"/>
        <v>1504.6352276806608</v>
      </c>
      <c r="I257" s="1">
        <f t="shared" si="44"/>
        <v>100288.47295536133</v>
      </c>
      <c r="J257" s="1">
        <f t="shared" si="45"/>
        <v>94269.932044638699</v>
      </c>
      <c r="K257" s="2">
        <f t="shared" si="46"/>
        <v>1.5467183005336218E-2</v>
      </c>
      <c r="L257" s="16" t="str">
        <f t="shared" si="49"/>
        <v/>
      </c>
      <c r="M257" s="12" t="str">
        <f t="shared" si="50"/>
        <v/>
      </c>
      <c r="N257" s="13">
        <f t="shared" si="51"/>
        <v>0</v>
      </c>
      <c r="O257" s="13">
        <f t="shared" si="52"/>
        <v>0</v>
      </c>
      <c r="P257" t="str">
        <f t="shared" si="41"/>
        <v/>
      </c>
      <c r="Q257" t="str">
        <f t="shared" si="53"/>
        <v/>
      </c>
      <c r="R257" t="str">
        <f t="shared" si="47"/>
        <v/>
      </c>
      <c r="S257" s="15" t="str">
        <f t="shared" si="48"/>
        <v/>
      </c>
    </row>
    <row r="258" spans="1:19" x14ac:dyDescent="0.25">
      <c r="A258" s="3">
        <v>45709</v>
      </c>
      <c r="B258" s="4">
        <v>98340.67</v>
      </c>
      <c r="C258" s="4">
        <v>99497.97</v>
      </c>
      <c r="D258" s="4">
        <v>94852.96</v>
      </c>
      <c r="E258" s="4">
        <v>96125.55</v>
      </c>
      <c r="F258" s="5">
        <v>49608706470</v>
      </c>
      <c r="G258" s="1">
        <f t="shared" si="42"/>
        <v>97052.684500000003</v>
      </c>
      <c r="H258" s="1">
        <f t="shared" si="43"/>
        <v>1296.0906535646463</v>
      </c>
      <c r="I258" s="1">
        <f t="shared" si="44"/>
        <v>99644.865807129303</v>
      </c>
      <c r="J258" s="1">
        <f t="shared" si="45"/>
        <v>94460.503192870703</v>
      </c>
      <c r="K258" s="2">
        <f t="shared" si="46"/>
        <v>1.3354505959746495E-2</v>
      </c>
      <c r="L258" s="16" t="str">
        <f t="shared" si="49"/>
        <v/>
      </c>
      <c r="M258" s="12" t="str">
        <f t="shared" si="50"/>
        <v/>
      </c>
      <c r="N258" s="13">
        <f t="shared" si="51"/>
        <v>0</v>
      </c>
      <c r="O258" s="13">
        <f t="shared" si="52"/>
        <v>0</v>
      </c>
      <c r="P258" t="str">
        <f t="shared" si="41"/>
        <v/>
      </c>
      <c r="Q258" t="str">
        <f t="shared" si="53"/>
        <v/>
      </c>
      <c r="R258" t="str">
        <f t="shared" si="47"/>
        <v/>
      </c>
      <c r="S258" s="15" t="str">
        <f t="shared" si="48"/>
        <v/>
      </c>
    </row>
    <row r="259" spans="1:19" x14ac:dyDescent="0.25">
      <c r="A259" s="3">
        <v>45710</v>
      </c>
      <c r="B259" s="4">
        <v>96134.2</v>
      </c>
      <c r="C259" s="4">
        <v>96950.16</v>
      </c>
      <c r="D259" s="4">
        <v>95765.34</v>
      </c>
      <c r="E259" s="4">
        <v>96577.76</v>
      </c>
      <c r="F259" s="5">
        <v>18353824477</v>
      </c>
      <c r="G259" s="1">
        <f t="shared" si="42"/>
        <v>96997.123500000016</v>
      </c>
      <c r="H259" s="1">
        <f t="shared" si="43"/>
        <v>1291.1869179751877</v>
      </c>
      <c r="I259" s="1">
        <f t="shared" si="44"/>
        <v>99579.497335950393</v>
      </c>
      <c r="J259" s="1">
        <f t="shared" si="45"/>
        <v>94414.749664049639</v>
      </c>
      <c r="K259" s="2">
        <f t="shared" si="46"/>
        <v>1.331160009064792E-2</v>
      </c>
      <c r="L259" s="16" t="str">
        <f t="shared" si="49"/>
        <v/>
      </c>
      <c r="M259" s="12" t="str">
        <f t="shared" si="50"/>
        <v/>
      </c>
      <c r="N259" s="13">
        <f t="shared" si="51"/>
        <v>0</v>
      </c>
      <c r="O259" s="13">
        <f t="shared" si="52"/>
        <v>0</v>
      </c>
      <c r="P259" t="str">
        <f t="shared" si="41"/>
        <v/>
      </c>
      <c r="Q259" t="str">
        <f t="shared" si="53"/>
        <v/>
      </c>
      <c r="R259" t="str">
        <f t="shared" si="47"/>
        <v/>
      </c>
      <c r="S259" s="15" t="str">
        <f t="shared" si="48"/>
        <v/>
      </c>
    </row>
    <row r="260" spans="1:19" x14ac:dyDescent="0.25">
      <c r="A260" s="3">
        <v>45711</v>
      </c>
      <c r="B260" s="4">
        <v>96577.8</v>
      </c>
      <c r="C260" s="4">
        <v>96671.88</v>
      </c>
      <c r="D260" s="4">
        <v>95270.45</v>
      </c>
      <c r="E260" s="4">
        <v>96273.919999999998</v>
      </c>
      <c r="F260" s="5">
        <v>16999478976</v>
      </c>
      <c r="G260" s="1">
        <f t="shared" si="42"/>
        <v>96740.548500000004</v>
      </c>
      <c r="H260" s="1">
        <f t="shared" si="43"/>
        <v>776.2745086852176</v>
      </c>
      <c r="I260" s="1">
        <f t="shared" si="44"/>
        <v>98293.097517370436</v>
      </c>
      <c r="J260" s="1">
        <f t="shared" si="45"/>
        <v>95187.999482629573</v>
      </c>
      <c r="K260" s="2">
        <f t="shared" si="46"/>
        <v>8.0242930262610368E-3</v>
      </c>
      <c r="L260" s="16" t="str">
        <f t="shared" si="49"/>
        <v/>
      </c>
      <c r="M260" s="12" t="str">
        <f t="shared" si="50"/>
        <v/>
      </c>
      <c r="N260" s="13">
        <f t="shared" si="51"/>
        <v>0</v>
      </c>
      <c r="O260" s="13">
        <f t="shared" si="52"/>
        <v>0</v>
      </c>
      <c r="P260" t="str">
        <f t="shared" si="41"/>
        <v/>
      </c>
      <c r="Q260" t="str">
        <f t="shared" si="53"/>
        <v/>
      </c>
      <c r="R260" t="str">
        <f t="shared" si="47"/>
        <v/>
      </c>
      <c r="S260" s="15" t="str">
        <f t="shared" si="48"/>
        <v/>
      </c>
    </row>
    <row r="261" spans="1:19" x14ac:dyDescent="0.25">
      <c r="A261" s="3">
        <v>45712</v>
      </c>
      <c r="B261" s="4">
        <v>96277.96</v>
      </c>
      <c r="C261" s="4">
        <v>96503.45</v>
      </c>
      <c r="D261" s="4">
        <v>91371.74</v>
      </c>
      <c r="E261" s="4">
        <v>91418.17</v>
      </c>
      <c r="F261" s="5">
        <v>44046480529</v>
      </c>
      <c r="G261" s="1">
        <f t="shared" si="42"/>
        <v>96417.866000000009</v>
      </c>
      <c r="H261" s="1">
        <f t="shared" si="43"/>
        <v>1384.403689191241</v>
      </c>
      <c r="I261" s="1">
        <f t="shared" si="44"/>
        <v>99186.673378382489</v>
      </c>
      <c r="J261" s="1">
        <f t="shared" si="45"/>
        <v>93649.058621617529</v>
      </c>
      <c r="K261" s="2">
        <f t="shared" si="46"/>
        <v>1.4358373054961005E-2</v>
      </c>
      <c r="L261" s="16" t="str">
        <f t="shared" si="49"/>
        <v>BUY</v>
      </c>
      <c r="M261" s="12" t="str">
        <f t="shared" si="50"/>
        <v/>
      </c>
      <c r="N261" s="13">
        <f t="shared" si="51"/>
        <v>1</v>
      </c>
      <c r="O261" s="13">
        <f t="shared" si="52"/>
        <v>1</v>
      </c>
      <c r="P261">
        <f t="shared" si="41"/>
        <v>91418.17</v>
      </c>
      <c r="Q261">
        <f t="shared" si="53"/>
        <v>89961.73</v>
      </c>
      <c r="R261">
        <f t="shared" si="47"/>
        <v>-1456.4400000000023</v>
      </c>
      <c r="S261" s="15">
        <f t="shared" si="48"/>
        <v>-1.5931624971272148E-2</v>
      </c>
    </row>
    <row r="262" spans="1:19" x14ac:dyDescent="0.25">
      <c r="A262" s="3">
        <v>45713</v>
      </c>
      <c r="B262" s="4">
        <v>91437.119999999995</v>
      </c>
      <c r="C262" s="4">
        <v>92511.08</v>
      </c>
      <c r="D262" s="4">
        <v>86008.23</v>
      </c>
      <c r="E262" s="4">
        <v>88736.17</v>
      </c>
      <c r="F262" s="5">
        <v>92139104128</v>
      </c>
      <c r="G262" s="1">
        <f t="shared" si="42"/>
        <v>96023.902000000002</v>
      </c>
      <c r="H262" s="1">
        <f t="shared" si="43"/>
        <v>2203.8263286685356</v>
      </c>
      <c r="I262" s="1">
        <f t="shared" si="44"/>
        <v>100431.55465733707</v>
      </c>
      <c r="J262" s="1">
        <f t="shared" si="45"/>
        <v>91616.249342662937</v>
      </c>
      <c r="K262" s="2">
        <f t="shared" si="46"/>
        <v>2.2950809983419914E-2</v>
      </c>
      <c r="L262" s="16" t="str">
        <f t="shared" si="49"/>
        <v/>
      </c>
      <c r="M262" s="12" t="str">
        <f t="shared" si="50"/>
        <v/>
      </c>
      <c r="N262" s="13">
        <f t="shared" si="51"/>
        <v>1</v>
      </c>
      <c r="O262" s="13">
        <f t="shared" si="52"/>
        <v>2</v>
      </c>
      <c r="P262" t="str">
        <f t="shared" si="41"/>
        <v/>
      </c>
      <c r="Q262" t="str">
        <f t="shared" si="53"/>
        <v/>
      </c>
      <c r="R262" t="str">
        <f t="shared" si="47"/>
        <v/>
      </c>
      <c r="S262" s="15" t="str">
        <f t="shared" si="48"/>
        <v/>
      </c>
    </row>
    <row r="263" spans="1:19" x14ac:dyDescent="0.25">
      <c r="A263" s="3">
        <v>45714</v>
      </c>
      <c r="B263" s="4">
        <v>88638.89</v>
      </c>
      <c r="C263" s="4">
        <v>89286.25</v>
      </c>
      <c r="D263" s="4">
        <v>82131.899999999994</v>
      </c>
      <c r="E263" s="4">
        <v>84347.02</v>
      </c>
      <c r="F263" s="5">
        <v>64597492134</v>
      </c>
      <c r="G263" s="1">
        <f t="shared" si="42"/>
        <v>95411.587999999989</v>
      </c>
      <c r="H263" s="1">
        <f t="shared" si="43"/>
        <v>3409.0201533989202</v>
      </c>
      <c r="I263" s="1">
        <f t="shared" si="44"/>
        <v>102229.62830679782</v>
      </c>
      <c r="J263" s="1">
        <f t="shared" si="45"/>
        <v>88593.547693202156</v>
      </c>
      <c r="K263" s="2">
        <f t="shared" si="46"/>
        <v>3.5729623883829713E-2</v>
      </c>
      <c r="L263" s="16" t="str">
        <f t="shared" si="49"/>
        <v/>
      </c>
      <c r="M263" s="12" t="str">
        <f t="shared" si="50"/>
        <v/>
      </c>
      <c r="N263" s="13">
        <f t="shared" si="51"/>
        <v>1</v>
      </c>
      <c r="O263" s="13">
        <f t="shared" si="52"/>
        <v>3</v>
      </c>
      <c r="P263" t="str">
        <f t="shared" si="41"/>
        <v/>
      </c>
      <c r="Q263" t="str">
        <f t="shared" si="53"/>
        <v/>
      </c>
      <c r="R263" t="str">
        <f t="shared" si="47"/>
        <v/>
      </c>
      <c r="S263" s="15" t="str">
        <f t="shared" si="48"/>
        <v/>
      </c>
    </row>
    <row r="264" spans="1:19" x14ac:dyDescent="0.25">
      <c r="A264" s="3">
        <v>45715</v>
      </c>
      <c r="B264" s="4">
        <v>84076.86</v>
      </c>
      <c r="C264" s="4">
        <v>87000.78</v>
      </c>
      <c r="D264" s="4">
        <v>83144.960000000006</v>
      </c>
      <c r="E264" s="4">
        <v>84704.23</v>
      </c>
      <c r="F264" s="5">
        <v>52659591954</v>
      </c>
      <c r="G264" s="1">
        <f t="shared" si="42"/>
        <v>94820.345000000001</v>
      </c>
      <c r="H264" s="1">
        <f t="shared" si="43"/>
        <v>4149.9162238753943</v>
      </c>
      <c r="I264" s="1">
        <f t="shared" si="44"/>
        <v>103120.17744775079</v>
      </c>
      <c r="J264" s="1">
        <f t="shared" si="45"/>
        <v>86520.512552249216</v>
      </c>
      <c r="K264" s="2">
        <f t="shared" si="46"/>
        <v>4.3766094964908575E-2</v>
      </c>
      <c r="L264" s="16" t="str">
        <f t="shared" si="49"/>
        <v/>
      </c>
      <c r="M264" s="12" t="str">
        <f t="shared" si="50"/>
        <v/>
      </c>
      <c r="N264" s="13">
        <f t="shared" si="51"/>
        <v>1</v>
      </c>
      <c r="O264" s="13">
        <f t="shared" si="52"/>
        <v>4</v>
      </c>
      <c r="P264" t="str">
        <f t="shared" si="41"/>
        <v/>
      </c>
      <c r="Q264" t="str">
        <f t="shared" si="53"/>
        <v/>
      </c>
      <c r="R264" t="str">
        <f t="shared" si="47"/>
        <v/>
      </c>
      <c r="S264" s="15" t="str">
        <f t="shared" si="48"/>
        <v/>
      </c>
    </row>
    <row r="265" spans="1:19" x14ac:dyDescent="0.25">
      <c r="A265" s="3">
        <v>45716</v>
      </c>
      <c r="B265" s="4">
        <v>84705.63</v>
      </c>
      <c r="C265" s="4">
        <v>85036.32</v>
      </c>
      <c r="D265" s="4">
        <v>78248.91</v>
      </c>
      <c r="E265" s="4">
        <v>84373.01</v>
      </c>
      <c r="F265" s="5">
        <v>83610570576</v>
      </c>
      <c r="G265" s="1">
        <f t="shared" si="42"/>
        <v>94214.872999999992</v>
      </c>
      <c r="H265" s="1">
        <f t="shared" si="43"/>
        <v>4736.5686967078436</v>
      </c>
      <c r="I265" s="1">
        <f t="shared" si="44"/>
        <v>103688.01039341568</v>
      </c>
      <c r="J265" s="1">
        <f t="shared" si="45"/>
        <v>84741.735606584305</v>
      </c>
      <c r="K265" s="2">
        <f t="shared" si="46"/>
        <v>5.0274107960723402E-2</v>
      </c>
      <c r="L265" s="16" t="str">
        <f t="shared" si="49"/>
        <v/>
      </c>
      <c r="M265" s="12" t="str">
        <f t="shared" si="50"/>
        <v/>
      </c>
      <c r="N265" s="13">
        <f t="shared" si="51"/>
        <v>1</v>
      </c>
      <c r="O265" s="13">
        <f t="shared" si="52"/>
        <v>5</v>
      </c>
      <c r="P265" t="str">
        <f t="shared" si="41"/>
        <v/>
      </c>
      <c r="Q265" t="str">
        <f t="shared" si="53"/>
        <v/>
      </c>
      <c r="R265" t="str">
        <f t="shared" si="47"/>
        <v/>
      </c>
      <c r="S265" s="15" t="str">
        <f t="shared" si="48"/>
        <v/>
      </c>
    </row>
    <row r="266" spans="1:19" x14ac:dyDescent="0.25">
      <c r="A266" s="3">
        <v>45717</v>
      </c>
      <c r="B266" s="4">
        <v>84373.87</v>
      </c>
      <c r="C266" s="4">
        <v>86522.3</v>
      </c>
      <c r="D266" s="4">
        <v>83794.23</v>
      </c>
      <c r="E266" s="4">
        <v>86031.91</v>
      </c>
      <c r="F266" s="5">
        <v>29190628396</v>
      </c>
      <c r="G266" s="1">
        <f t="shared" si="42"/>
        <v>93691.463999999993</v>
      </c>
      <c r="H266" s="1">
        <f t="shared" si="43"/>
        <v>5039.4554031722628</v>
      </c>
      <c r="I266" s="1">
        <f t="shared" si="44"/>
        <v>103770.37480634452</v>
      </c>
      <c r="J266" s="1">
        <f t="shared" si="45"/>
        <v>83612.553193655462</v>
      </c>
      <c r="K266" s="2">
        <f t="shared" si="46"/>
        <v>5.3787775193397162E-2</v>
      </c>
      <c r="L266" s="16" t="str">
        <f t="shared" si="49"/>
        <v/>
      </c>
      <c r="M266" s="12" t="str">
        <f t="shared" si="50"/>
        <v/>
      </c>
      <c r="N266" s="13">
        <f t="shared" si="51"/>
        <v>1</v>
      </c>
      <c r="O266" s="13">
        <f t="shared" si="52"/>
        <v>6</v>
      </c>
      <c r="P266" t="str">
        <f t="shared" si="41"/>
        <v/>
      </c>
      <c r="Q266" t="str">
        <f t="shared" si="53"/>
        <v/>
      </c>
      <c r="R266" t="str">
        <f t="shared" si="47"/>
        <v/>
      </c>
      <c r="S266" s="15" t="str">
        <f t="shared" si="48"/>
        <v/>
      </c>
    </row>
    <row r="267" spans="1:19" x14ac:dyDescent="0.25">
      <c r="A267" s="3">
        <v>45718</v>
      </c>
      <c r="B267" s="4">
        <v>86036.26</v>
      </c>
      <c r="C267" s="4">
        <v>95043.44</v>
      </c>
      <c r="D267" s="4">
        <v>85040.21</v>
      </c>
      <c r="E267" s="4">
        <v>94248.35</v>
      </c>
      <c r="F267" s="5">
        <v>58398341092</v>
      </c>
      <c r="G267" s="1">
        <f t="shared" si="42"/>
        <v>93532.003999999986</v>
      </c>
      <c r="H267" s="1">
        <f t="shared" si="43"/>
        <v>4964.5825409715981</v>
      </c>
      <c r="I267" s="1">
        <f t="shared" si="44"/>
        <v>103461.16908194318</v>
      </c>
      <c r="J267" s="1">
        <f t="shared" si="45"/>
        <v>83602.83891805679</v>
      </c>
      <c r="K267" s="2">
        <f t="shared" si="46"/>
        <v>5.3078971139884898E-2</v>
      </c>
      <c r="L267" s="16" t="str">
        <f t="shared" si="49"/>
        <v/>
      </c>
      <c r="M267" s="12" t="str">
        <f t="shared" si="50"/>
        <v/>
      </c>
      <c r="N267" s="13">
        <f t="shared" si="51"/>
        <v>1</v>
      </c>
      <c r="O267" s="13">
        <f t="shared" si="52"/>
        <v>7</v>
      </c>
      <c r="P267" t="str">
        <f t="shared" si="41"/>
        <v/>
      </c>
      <c r="Q267" t="str">
        <f t="shared" si="53"/>
        <v/>
      </c>
      <c r="R267" t="str">
        <f t="shared" si="47"/>
        <v/>
      </c>
      <c r="S267" s="15" t="str">
        <f t="shared" si="48"/>
        <v/>
      </c>
    </row>
    <row r="268" spans="1:19" x14ac:dyDescent="0.25">
      <c r="A268" s="3">
        <v>45719</v>
      </c>
      <c r="B268" s="4">
        <v>94248.42</v>
      </c>
      <c r="C268" s="4">
        <v>94429.75</v>
      </c>
      <c r="D268" s="4">
        <v>85081.3</v>
      </c>
      <c r="E268" s="4">
        <v>86065.67</v>
      </c>
      <c r="F268" s="5">
        <v>70072228536</v>
      </c>
      <c r="G268" s="1">
        <f t="shared" si="42"/>
        <v>93047.915999999997</v>
      </c>
      <c r="H268" s="1">
        <f t="shared" si="43"/>
        <v>5203.4691035454016</v>
      </c>
      <c r="I268" s="1">
        <f t="shared" si="44"/>
        <v>103454.8542070908</v>
      </c>
      <c r="J268" s="1">
        <f t="shared" si="45"/>
        <v>82640.977792909194</v>
      </c>
      <c r="K268" s="2">
        <f t="shared" si="46"/>
        <v>5.5922467984617752E-2</v>
      </c>
      <c r="L268" s="16" t="str">
        <f t="shared" si="49"/>
        <v/>
      </c>
      <c r="M268" s="12" t="str">
        <f t="shared" si="50"/>
        <v/>
      </c>
      <c r="N268" s="13">
        <f t="shared" si="51"/>
        <v>1</v>
      </c>
      <c r="O268" s="13">
        <f t="shared" si="52"/>
        <v>8</v>
      </c>
      <c r="P268" t="str">
        <f t="shared" si="41"/>
        <v/>
      </c>
      <c r="Q268" t="str">
        <f t="shared" si="53"/>
        <v/>
      </c>
      <c r="R268" t="str">
        <f t="shared" si="47"/>
        <v/>
      </c>
      <c r="S268" s="15" t="str">
        <f t="shared" si="48"/>
        <v/>
      </c>
    </row>
    <row r="269" spans="1:19" x14ac:dyDescent="0.25">
      <c r="A269" s="3">
        <v>45720</v>
      </c>
      <c r="B269" s="4">
        <v>86064.07</v>
      </c>
      <c r="C269" s="4">
        <v>88911.27</v>
      </c>
      <c r="D269" s="4">
        <v>81529.240000000005</v>
      </c>
      <c r="E269" s="4">
        <v>87222.2</v>
      </c>
      <c r="F269" s="5">
        <v>68095241474</v>
      </c>
      <c r="G269" s="1">
        <f t="shared" si="42"/>
        <v>92514.732999999978</v>
      </c>
      <c r="H269" s="1">
        <f t="shared" si="43"/>
        <v>5227.9275659179975</v>
      </c>
      <c r="I269" s="1">
        <f t="shared" si="44"/>
        <v>102970.58813183598</v>
      </c>
      <c r="J269" s="1">
        <f t="shared" si="45"/>
        <v>82058.877868163981</v>
      </c>
      <c r="K269" s="2">
        <f t="shared" si="46"/>
        <v>5.6509135317052678E-2</v>
      </c>
      <c r="L269" s="16" t="str">
        <f t="shared" si="49"/>
        <v/>
      </c>
      <c r="M269" s="12" t="str">
        <f t="shared" si="50"/>
        <v/>
      </c>
      <c r="N269" s="13">
        <f t="shared" si="51"/>
        <v>1</v>
      </c>
      <c r="O269" s="13">
        <f t="shared" si="52"/>
        <v>9</v>
      </c>
      <c r="P269" t="str">
        <f t="shared" si="41"/>
        <v/>
      </c>
      <c r="Q269" t="str">
        <f t="shared" si="53"/>
        <v/>
      </c>
      <c r="R269" t="str">
        <f t="shared" si="47"/>
        <v/>
      </c>
      <c r="S269" s="15" t="str">
        <f t="shared" si="48"/>
        <v/>
      </c>
    </row>
    <row r="270" spans="1:19" x14ac:dyDescent="0.25">
      <c r="A270" s="3">
        <v>45721</v>
      </c>
      <c r="B270" s="4">
        <v>87222.95</v>
      </c>
      <c r="C270" s="4">
        <v>90998.24</v>
      </c>
      <c r="D270" s="4">
        <v>86379.77</v>
      </c>
      <c r="E270" s="4">
        <v>90623.56</v>
      </c>
      <c r="F270" s="5">
        <v>50498988027</v>
      </c>
      <c r="G270" s="1">
        <f t="shared" si="42"/>
        <v>92214.717499999999</v>
      </c>
      <c r="H270" s="1">
        <f t="shared" si="43"/>
        <v>5151.313825676827</v>
      </c>
      <c r="I270" s="1">
        <f t="shared" si="44"/>
        <v>102517.34515135366</v>
      </c>
      <c r="J270" s="1">
        <f t="shared" si="45"/>
        <v>81912.089848646341</v>
      </c>
      <c r="K270" s="2">
        <f t="shared" si="46"/>
        <v>5.5862165664356422E-2</v>
      </c>
      <c r="L270" s="16" t="str">
        <f t="shared" si="49"/>
        <v/>
      </c>
      <c r="M270" s="12" t="str">
        <f t="shared" si="50"/>
        <v/>
      </c>
      <c r="N270" s="13">
        <f t="shared" si="51"/>
        <v>1</v>
      </c>
      <c r="O270" s="13">
        <f t="shared" si="52"/>
        <v>10</v>
      </c>
      <c r="P270" t="str">
        <f t="shared" si="41"/>
        <v/>
      </c>
      <c r="Q270" t="str">
        <f t="shared" si="53"/>
        <v/>
      </c>
      <c r="R270" t="str">
        <f t="shared" si="47"/>
        <v/>
      </c>
      <c r="S270" s="15" t="str">
        <f t="shared" si="48"/>
        <v/>
      </c>
    </row>
    <row r="271" spans="1:19" x14ac:dyDescent="0.25">
      <c r="A271" s="3">
        <v>45722</v>
      </c>
      <c r="B271" s="4">
        <v>90622.36</v>
      </c>
      <c r="C271" s="4">
        <v>92804.94</v>
      </c>
      <c r="D271" s="4">
        <v>87852.14</v>
      </c>
      <c r="E271" s="4">
        <v>89961.73</v>
      </c>
      <c r="F271" s="5">
        <v>47749810486</v>
      </c>
      <c r="G271" s="1">
        <f t="shared" si="42"/>
        <v>91837.355500000005</v>
      </c>
      <c r="H271" s="1">
        <f t="shared" si="43"/>
        <v>5017.7760330653473</v>
      </c>
      <c r="I271" s="1">
        <f t="shared" si="44"/>
        <v>101872.9075661307</v>
      </c>
      <c r="J271" s="1">
        <f t="shared" si="45"/>
        <v>81801.803433869311</v>
      </c>
      <c r="K271" s="2">
        <f t="shared" si="46"/>
        <v>5.4637636349027352E-2</v>
      </c>
      <c r="L271" s="16" t="str">
        <f t="shared" si="49"/>
        <v/>
      </c>
      <c r="M271" s="12" t="str">
        <f t="shared" si="50"/>
        <v>SELL</v>
      </c>
      <c r="N271" s="13">
        <f t="shared" si="51"/>
        <v>0</v>
      </c>
      <c r="O271" s="13">
        <f t="shared" si="52"/>
        <v>11</v>
      </c>
      <c r="P271" t="str">
        <f t="shared" si="41"/>
        <v/>
      </c>
      <c r="Q271" t="str">
        <f t="shared" si="53"/>
        <v/>
      </c>
      <c r="R271" t="str">
        <f t="shared" si="47"/>
        <v/>
      </c>
      <c r="S271" s="15" t="str">
        <f t="shared" si="48"/>
        <v/>
      </c>
    </row>
    <row r="272" spans="1:19" x14ac:dyDescent="0.25">
      <c r="A272" s="3">
        <v>45723</v>
      </c>
      <c r="B272" s="4">
        <v>89963.28</v>
      </c>
      <c r="C272" s="4">
        <v>91191.05</v>
      </c>
      <c r="D272" s="4">
        <v>84717.68</v>
      </c>
      <c r="E272" s="4">
        <v>86742.67</v>
      </c>
      <c r="F272" s="5">
        <v>65945677657</v>
      </c>
      <c r="G272" s="1">
        <f t="shared" si="42"/>
        <v>91295.471500000014</v>
      </c>
      <c r="H272" s="1">
        <f t="shared" si="43"/>
        <v>4949.6651623585676</v>
      </c>
      <c r="I272" s="1">
        <f t="shared" si="44"/>
        <v>101194.80182471714</v>
      </c>
      <c r="J272" s="1">
        <f t="shared" si="45"/>
        <v>81396.141175282886</v>
      </c>
      <c r="K272" s="2">
        <f t="shared" si="46"/>
        <v>5.4215889145811214E-2</v>
      </c>
      <c r="L272" s="16" t="str">
        <f t="shared" si="49"/>
        <v/>
      </c>
      <c r="M272" s="12" t="str">
        <f t="shared" si="50"/>
        <v/>
      </c>
      <c r="N272" s="13">
        <f t="shared" si="51"/>
        <v>0</v>
      </c>
      <c r="O272" s="13">
        <f t="shared" si="52"/>
        <v>0</v>
      </c>
      <c r="P272" t="str">
        <f t="shared" si="41"/>
        <v/>
      </c>
      <c r="Q272" t="str">
        <f t="shared" si="53"/>
        <v/>
      </c>
      <c r="R272" t="str">
        <f t="shared" si="47"/>
        <v/>
      </c>
      <c r="S272" s="15" t="str">
        <f t="shared" si="48"/>
        <v/>
      </c>
    </row>
    <row r="273" spans="1:19" x14ac:dyDescent="0.25">
      <c r="A273" s="3">
        <v>45724</v>
      </c>
      <c r="B273" s="4">
        <v>86742.66</v>
      </c>
      <c r="C273" s="4">
        <v>86847.27</v>
      </c>
      <c r="D273" s="4">
        <v>85247.48</v>
      </c>
      <c r="E273" s="4">
        <v>86154.59</v>
      </c>
      <c r="F273" s="5">
        <v>18206118081</v>
      </c>
      <c r="G273" s="1">
        <f t="shared" si="42"/>
        <v>90794.449500000002</v>
      </c>
      <c r="H273" s="1">
        <f t="shared" si="43"/>
        <v>4936.8785670081006</v>
      </c>
      <c r="I273" s="1">
        <f t="shared" si="44"/>
        <v>100668.2066340162</v>
      </c>
      <c r="J273" s="1">
        <f t="shared" si="45"/>
        <v>80920.692365983807</v>
      </c>
      <c r="K273" s="2">
        <f t="shared" si="46"/>
        <v>5.4374233162877435E-2</v>
      </c>
      <c r="L273" s="16" t="str">
        <f t="shared" si="49"/>
        <v/>
      </c>
      <c r="M273" s="12" t="str">
        <f t="shared" si="50"/>
        <v/>
      </c>
      <c r="N273" s="13">
        <f t="shared" si="51"/>
        <v>0</v>
      </c>
      <c r="O273" s="13">
        <f t="shared" si="52"/>
        <v>0</v>
      </c>
      <c r="P273" t="str">
        <f t="shared" si="41"/>
        <v/>
      </c>
      <c r="Q273" t="str">
        <f t="shared" si="53"/>
        <v/>
      </c>
      <c r="R273" t="str">
        <f t="shared" si="47"/>
        <v/>
      </c>
      <c r="S273" s="15" t="str">
        <f t="shared" si="48"/>
        <v/>
      </c>
    </row>
    <row r="274" spans="1:19" x14ac:dyDescent="0.25">
      <c r="A274" s="3">
        <v>45725</v>
      </c>
      <c r="B274" s="4">
        <v>86154.3</v>
      </c>
      <c r="C274" s="4">
        <v>86471.13</v>
      </c>
      <c r="D274" s="4">
        <v>80052.479999999996</v>
      </c>
      <c r="E274" s="4">
        <v>80601.039999999994</v>
      </c>
      <c r="F274" s="5">
        <v>30899345977</v>
      </c>
      <c r="G274" s="1">
        <f t="shared" si="42"/>
        <v>90035.832500000004</v>
      </c>
      <c r="H274" s="1">
        <f t="shared" si="43"/>
        <v>5284.976138866492</v>
      </c>
      <c r="I274" s="1">
        <f t="shared" si="44"/>
        <v>100605.78477773299</v>
      </c>
      <c r="J274" s="1">
        <f t="shared" si="45"/>
        <v>79465.88022226702</v>
      </c>
      <c r="K274" s="2">
        <f t="shared" si="46"/>
        <v>5.8698586908345535E-2</v>
      </c>
      <c r="L274" s="16" t="str">
        <f t="shared" si="49"/>
        <v/>
      </c>
      <c r="M274" s="12" t="str">
        <f t="shared" si="50"/>
        <v/>
      </c>
      <c r="N274" s="13">
        <f t="shared" si="51"/>
        <v>0</v>
      </c>
      <c r="O274" s="13">
        <f t="shared" si="52"/>
        <v>0</v>
      </c>
      <c r="P274" t="str">
        <f t="shared" si="41"/>
        <v/>
      </c>
      <c r="Q274" t="str">
        <f t="shared" si="53"/>
        <v/>
      </c>
      <c r="R274" t="str">
        <f t="shared" si="47"/>
        <v/>
      </c>
      <c r="S274" s="15" t="str">
        <f t="shared" si="48"/>
        <v/>
      </c>
    </row>
    <row r="275" spans="1:19" x14ac:dyDescent="0.25">
      <c r="A275" s="3">
        <v>45726</v>
      </c>
      <c r="B275" s="4">
        <v>80597.149999999994</v>
      </c>
      <c r="C275" s="4">
        <v>83955.93</v>
      </c>
      <c r="D275" s="4">
        <v>77420.59</v>
      </c>
      <c r="E275" s="4">
        <v>78532</v>
      </c>
      <c r="F275" s="5">
        <v>54061099422</v>
      </c>
      <c r="G275" s="1">
        <f t="shared" si="42"/>
        <v>89185.455000000002</v>
      </c>
      <c r="H275" s="1">
        <f t="shared" si="43"/>
        <v>5704.4437940844355</v>
      </c>
      <c r="I275" s="1">
        <f t="shared" si="44"/>
        <v>100594.34258816887</v>
      </c>
      <c r="J275" s="1">
        <f t="shared" si="45"/>
        <v>77776.567411831129</v>
      </c>
      <c r="K275" s="2">
        <f t="shared" si="46"/>
        <v>6.3961593222621738E-2</v>
      </c>
      <c r="L275" s="16" t="str">
        <f t="shared" si="49"/>
        <v/>
      </c>
      <c r="M275" s="12" t="str">
        <f t="shared" si="50"/>
        <v/>
      </c>
      <c r="N275" s="13">
        <f t="shared" si="51"/>
        <v>0</v>
      </c>
      <c r="O275" s="13">
        <f t="shared" si="52"/>
        <v>0</v>
      </c>
      <c r="P275" t="str">
        <f t="shared" si="41"/>
        <v/>
      </c>
      <c r="Q275" t="str">
        <f t="shared" si="53"/>
        <v/>
      </c>
      <c r="R275" t="str">
        <f t="shared" si="47"/>
        <v/>
      </c>
      <c r="S275" s="15" t="str">
        <f t="shared" si="48"/>
        <v/>
      </c>
    </row>
    <row r="276" spans="1:19" x14ac:dyDescent="0.25">
      <c r="A276" s="3">
        <v>45727</v>
      </c>
      <c r="B276" s="4">
        <v>78523.88</v>
      </c>
      <c r="C276" s="4">
        <v>83577.759999999995</v>
      </c>
      <c r="D276" s="4">
        <v>76624.25</v>
      </c>
      <c r="E276" s="4">
        <v>82862.210000000006</v>
      </c>
      <c r="F276" s="5">
        <v>54702837196</v>
      </c>
      <c r="G276" s="1">
        <f t="shared" si="42"/>
        <v>88496.785000000003</v>
      </c>
      <c r="H276" s="1">
        <f t="shared" si="43"/>
        <v>5587.8919451628435</v>
      </c>
      <c r="I276" s="1">
        <f t="shared" si="44"/>
        <v>99672.568890325696</v>
      </c>
      <c r="J276" s="1">
        <f t="shared" si="45"/>
        <v>77321.001109674311</v>
      </c>
      <c r="K276" s="2">
        <f t="shared" si="46"/>
        <v>6.3142315793312073E-2</v>
      </c>
      <c r="L276" s="16" t="str">
        <f t="shared" si="49"/>
        <v/>
      </c>
      <c r="M276" s="12" t="str">
        <f t="shared" si="50"/>
        <v/>
      </c>
      <c r="N276" s="13">
        <f t="shared" si="51"/>
        <v>0</v>
      </c>
      <c r="O276" s="13">
        <f t="shared" si="52"/>
        <v>0</v>
      </c>
      <c r="P276" t="str">
        <f t="shared" si="41"/>
        <v/>
      </c>
      <c r="Q276" t="str">
        <f t="shared" si="53"/>
        <v/>
      </c>
      <c r="R276" t="str">
        <f t="shared" si="47"/>
        <v/>
      </c>
      <c r="S276" s="15" t="str">
        <f t="shared" si="48"/>
        <v/>
      </c>
    </row>
    <row r="277" spans="1:19" x14ac:dyDescent="0.25">
      <c r="A277" s="3">
        <v>45728</v>
      </c>
      <c r="B277" s="4">
        <v>82857.38</v>
      </c>
      <c r="C277" s="4">
        <v>84358.58</v>
      </c>
      <c r="D277" s="4">
        <v>80635.25</v>
      </c>
      <c r="E277" s="4">
        <v>83722.36</v>
      </c>
      <c r="F277" s="5">
        <v>40353484454</v>
      </c>
      <c r="G277" s="1">
        <f t="shared" si="42"/>
        <v>87766.206000000006</v>
      </c>
      <c r="H277" s="1">
        <f t="shared" si="43"/>
        <v>5173.906156999351</v>
      </c>
      <c r="I277" s="1">
        <f t="shared" si="44"/>
        <v>98114.018313998706</v>
      </c>
      <c r="J277" s="1">
        <f t="shared" si="45"/>
        <v>77418.393686001305</v>
      </c>
      <c r="K277" s="2">
        <f t="shared" si="46"/>
        <v>5.8951006233530827E-2</v>
      </c>
      <c r="L277" s="16" t="str">
        <f t="shared" si="49"/>
        <v/>
      </c>
      <c r="M277" s="12" t="str">
        <f t="shared" si="50"/>
        <v/>
      </c>
      <c r="N277" s="13">
        <f t="shared" si="51"/>
        <v>0</v>
      </c>
      <c r="O277" s="13">
        <f t="shared" si="52"/>
        <v>0</v>
      </c>
      <c r="P277" t="str">
        <f t="shared" ref="P277:P340" si="54">IF(L277="BUY", E277, "")</f>
        <v/>
      </c>
      <c r="Q277" t="str">
        <f t="shared" si="53"/>
        <v/>
      </c>
      <c r="R277" t="str">
        <f t="shared" si="47"/>
        <v/>
      </c>
      <c r="S277" s="15" t="str">
        <f t="shared" si="48"/>
        <v/>
      </c>
    </row>
    <row r="278" spans="1:19" x14ac:dyDescent="0.25">
      <c r="A278" s="3">
        <v>45729</v>
      </c>
      <c r="B278" s="4">
        <v>83724.92</v>
      </c>
      <c r="C278" s="4">
        <v>84301.7</v>
      </c>
      <c r="D278" s="4">
        <v>79931.850000000006</v>
      </c>
      <c r="E278" s="4">
        <v>81066.7</v>
      </c>
      <c r="F278" s="5">
        <v>31412940153</v>
      </c>
      <c r="G278" s="1">
        <f t="shared" ref="G278:G341" si="55">AVERAGE(E259:E278)</f>
        <v>87013.263500000001</v>
      </c>
      <c r="H278" s="1">
        <f t="shared" ref="H278:H341" si="56">_xlfn.STDEV.S(E259:E278)</f>
        <v>4985.6799878032534</v>
      </c>
      <c r="I278" s="1">
        <f t="shared" ref="I278:I341" si="57">G278 + (2 * H278)</f>
        <v>96984.62347560651</v>
      </c>
      <c r="J278" s="1">
        <f t="shared" ref="J278:J341" si="58">G278 - (2 * H278)</f>
        <v>77041.903524393492</v>
      </c>
      <c r="K278" s="2">
        <f t="shared" ref="K278:K341" si="59">_xlfn.STDEV.S(E259:E278)/AVERAGE(E259:E278)</f>
        <v>5.7297931226349803E-2</v>
      </c>
      <c r="L278" s="16" t="str">
        <f t="shared" si="49"/>
        <v/>
      </c>
      <c r="M278" s="12" t="str">
        <f t="shared" si="50"/>
        <v/>
      </c>
      <c r="N278" s="13">
        <f t="shared" si="51"/>
        <v>0</v>
      </c>
      <c r="O278" s="13">
        <f t="shared" si="52"/>
        <v>0</v>
      </c>
      <c r="P278" t="str">
        <f t="shared" si="54"/>
        <v/>
      </c>
      <c r="Q278" t="str">
        <f t="shared" si="53"/>
        <v/>
      </c>
      <c r="R278" t="str">
        <f t="shared" ref="R278:R341" si="60">IF(AND(P278&lt;&gt;"", Q278&lt;&gt;""), Q278 - P278, "")</f>
        <v/>
      </c>
      <c r="S278" s="15" t="str">
        <f t="shared" ref="S278:S341" si="61">IF(AND(P278&lt;&gt;"", Q278&lt;&gt;""), (Q278 - P278) / P278, "")</f>
        <v/>
      </c>
    </row>
    <row r="279" spans="1:19" x14ac:dyDescent="0.25">
      <c r="A279" s="3">
        <v>45730</v>
      </c>
      <c r="B279" s="4">
        <v>81066.990000000005</v>
      </c>
      <c r="C279" s="4">
        <v>85263.29</v>
      </c>
      <c r="D279" s="4">
        <v>80797.56</v>
      </c>
      <c r="E279" s="4">
        <v>83969.1</v>
      </c>
      <c r="F279" s="5">
        <v>29588112414</v>
      </c>
      <c r="G279" s="1">
        <f t="shared" si="55"/>
        <v>86382.830500000011</v>
      </c>
      <c r="H279" s="1">
        <f t="shared" si="56"/>
        <v>4484.6024094220966</v>
      </c>
      <c r="I279" s="1">
        <f t="shared" si="57"/>
        <v>95352.03531884421</v>
      </c>
      <c r="J279" s="1">
        <f t="shared" si="58"/>
        <v>77413.625681155812</v>
      </c>
      <c r="K279" s="2">
        <f t="shared" si="59"/>
        <v>5.1915437170377228E-2</v>
      </c>
      <c r="L279" s="16" t="str">
        <f t="shared" ref="L279:L342" si="62">IF(AND(N279=1, N278=0), "BUY", "")</f>
        <v/>
      </c>
      <c r="M279" s="12" t="str">
        <f t="shared" ref="M279:M342" si="63">IF(AND(N279=0, N278=1), "SELL", "")</f>
        <v/>
      </c>
      <c r="N279" s="13">
        <f t="shared" ref="N279:N342" si="64">IF(N278=1,
     IF(OR(E279 &gt; I279, O278 &gt;= 10), 0, 1),
     IF(E279 &lt; J279, 1, 0)
)</f>
        <v>0</v>
      </c>
      <c r="O279" s="13">
        <f t="shared" ref="O279:O342" si="65">IF(N278=1, O278 + 1, IF(AND(E279 &lt; J279, N278=0), 1, 0))</f>
        <v>0</v>
      </c>
      <c r="P279" t="str">
        <f t="shared" si="54"/>
        <v/>
      </c>
      <c r="Q279" t="str">
        <f t="shared" si="53"/>
        <v/>
      </c>
      <c r="R279" t="str">
        <f t="shared" si="60"/>
        <v/>
      </c>
      <c r="S279" s="15" t="str">
        <f t="shared" si="61"/>
        <v/>
      </c>
    </row>
    <row r="280" spans="1:19" x14ac:dyDescent="0.25">
      <c r="A280" s="3">
        <v>45731</v>
      </c>
      <c r="B280" s="4">
        <v>83968.41</v>
      </c>
      <c r="C280" s="4">
        <v>84672.67</v>
      </c>
      <c r="D280" s="4">
        <v>83639.59</v>
      </c>
      <c r="E280" s="4">
        <v>84343.11</v>
      </c>
      <c r="F280" s="5">
        <v>13650491277</v>
      </c>
      <c r="G280" s="1">
        <f t="shared" si="55"/>
        <v>85786.290000000008</v>
      </c>
      <c r="H280" s="1">
        <f t="shared" si="56"/>
        <v>3847.9735849541985</v>
      </c>
      <c r="I280" s="1">
        <f t="shared" si="57"/>
        <v>93482.237169908403</v>
      </c>
      <c r="J280" s="1">
        <f t="shared" si="58"/>
        <v>78090.342830091613</v>
      </c>
      <c r="K280" s="2">
        <f t="shared" si="59"/>
        <v>4.4855344425714157E-2</v>
      </c>
      <c r="L280" s="16" t="str">
        <f t="shared" si="62"/>
        <v/>
      </c>
      <c r="M280" s="12" t="str">
        <f t="shared" si="63"/>
        <v/>
      </c>
      <c r="N280" s="13">
        <f t="shared" si="64"/>
        <v>0</v>
      </c>
      <c r="O280" s="13">
        <f t="shared" si="65"/>
        <v>0</v>
      </c>
      <c r="P280" t="str">
        <f t="shared" si="54"/>
        <v/>
      </c>
      <c r="Q280" t="str">
        <f t="shared" si="53"/>
        <v/>
      </c>
      <c r="R280" t="str">
        <f t="shared" si="60"/>
        <v/>
      </c>
      <c r="S280" s="15" t="str">
        <f t="shared" si="61"/>
        <v/>
      </c>
    </row>
    <row r="281" spans="1:19" x14ac:dyDescent="0.25">
      <c r="A281" s="3">
        <v>45732</v>
      </c>
      <c r="B281" s="4">
        <v>84333.32</v>
      </c>
      <c r="C281" s="4">
        <v>85051.6</v>
      </c>
      <c r="D281" s="4">
        <v>82017.91</v>
      </c>
      <c r="E281" s="4">
        <v>82579.69</v>
      </c>
      <c r="F281" s="5">
        <v>21330270174</v>
      </c>
      <c r="G281" s="1">
        <f t="shared" si="55"/>
        <v>85344.366000000009</v>
      </c>
      <c r="H281" s="1">
        <f t="shared" si="56"/>
        <v>3670.575663224618</v>
      </c>
      <c r="I281" s="1">
        <f t="shared" si="57"/>
        <v>92685.517326449248</v>
      </c>
      <c r="J281" s="1">
        <f t="shared" si="58"/>
        <v>78003.21467355077</v>
      </c>
      <c r="K281" s="2">
        <f t="shared" si="59"/>
        <v>4.3008997960388123E-2</v>
      </c>
      <c r="L281" s="16" t="str">
        <f t="shared" si="62"/>
        <v/>
      </c>
      <c r="M281" s="12" t="str">
        <f t="shared" si="63"/>
        <v/>
      </c>
      <c r="N281" s="13">
        <f t="shared" si="64"/>
        <v>0</v>
      </c>
      <c r="O281" s="13">
        <f t="shared" si="65"/>
        <v>0</v>
      </c>
      <c r="P281" t="str">
        <f t="shared" si="54"/>
        <v/>
      </c>
      <c r="Q281" t="str">
        <f t="shared" si="53"/>
        <v/>
      </c>
      <c r="R281" t="str">
        <f t="shared" si="60"/>
        <v/>
      </c>
      <c r="S281" s="15" t="str">
        <f t="shared" si="61"/>
        <v/>
      </c>
    </row>
    <row r="282" spans="1:19" x14ac:dyDescent="0.25">
      <c r="A282" s="3">
        <v>45733</v>
      </c>
      <c r="B282" s="4">
        <v>82576.34</v>
      </c>
      <c r="C282" s="4">
        <v>84725.33</v>
      </c>
      <c r="D282" s="4">
        <v>82492.160000000003</v>
      </c>
      <c r="E282" s="4">
        <v>84075.69</v>
      </c>
      <c r="F282" s="5">
        <v>25092785558</v>
      </c>
      <c r="G282" s="1">
        <f t="shared" si="55"/>
        <v>85111.342000000004</v>
      </c>
      <c r="H282" s="1">
        <f t="shared" si="56"/>
        <v>3590.9871756408215</v>
      </c>
      <c r="I282" s="1">
        <f t="shared" si="57"/>
        <v>92293.316351281654</v>
      </c>
      <c r="J282" s="1">
        <f t="shared" si="58"/>
        <v>77929.367648718355</v>
      </c>
      <c r="K282" s="2">
        <f t="shared" si="59"/>
        <v>4.2191640870153611E-2</v>
      </c>
      <c r="L282" s="16" t="str">
        <f t="shared" si="62"/>
        <v/>
      </c>
      <c r="M282" s="12" t="str">
        <f t="shared" si="63"/>
        <v/>
      </c>
      <c r="N282" s="13">
        <f t="shared" si="64"/>
        <v>0</v>
      </c>
      <c r="O282" s="13">
        <f t="shared" si="65"/>
        <v>0</v>
      </c>
      <c r="P282" t="str">
        <f t="shared" si="54"/>
        <v/>
      </c>
      <c r="Q282" t="str">
        <f t="shared" si="53"/>
        <v/>
      </c>
      <c r="R282" t="str">
        <f t="shared" si="60"/>
        <v/>
      </c>
      <c r="S282" s="15" t="str">
        <f t="shared" si="61"/>
        <v/>
      </c>
    </row>
    <row r="283" spans="1:19" x14ac:dyDescent="0.25">
      <c r="A283" s="3">
        <v>45734</v>
      </c>
      <c r="B283" s="4">
        <v>84075.72</v>
      </c>
      <c r="C283" s="4">
        <v>84075.72</v>
      </c>
      <c r="D283" s="4">
        <v>81179.990000000005</v>
      </c>
      <c r="E283" s="4">
        <v>82718.5</v>
      </c>
      <c r="F283" s="5">
        <v>24095774594</v>
      </c>
      <c r="G283" s="1">
        <f t="shared" si="55"/>
        <v>85029.915999999997</v>
      </c>
      <c r="H283" s="1">
        <f t="shared" si="56"/>
        <v>3627.5081331439173</v>
      </c>
      <c r="I283" s="1">
        <f t="shared" si="57"/>
        <v>92284.932266287826</v>
      </c>
      <c r="J283" s="1">
        <f t="shared" si="58"/>
        <v>77774.899733712169</v>
      </c>
      <c r="K283" s="2">
        <f t="shared" si="59"/>
        <v>4.266155141378615E-2</v>
      </c>
      <c r="L283" s="16" t="str">
        <f t="shared" si="62"/>
        <v/>
      </c>
      <c r="M283" s="12" t="str">
        <f t="shared" si="63"/>
        <v/>
      </c>
      <c r="N283" s="13">
        <f t="shared" si="64"/>
        <v>0</v>
      </c>
      <c r="O283" s="13">
        <f t="shared" si="65"/>
        <v>0</v>
      </c>
      <c r="P283" t="str">
        <f t="shared" si="54"/>
        <v/>
      </c>
      <c r="Q283" t="str">
        <f t="shared" ref="Q283:Q346" si="66">IF(L283="BUY",
   IF(COUNTA(M284:M293)&gt;0,
      INDEX(E284:E293, MATCH("SELL", M284:M293, 0)),
      E293),
   "")</f>
        <v/>
      </c>
      <c r="R283" t="str">
        <f t="shared" si="60"/>
        <v/>
      </c>
      <c r="S283" s="15" t="str">
        <f t="shared" si="61"/>
        <v/>
      </c>
    </row>
    <row r="284" spans="1:19" x14ac:dyDescent="0.25">
      <c r="A284" s="3">
        <v>45735</v>
      </c>
      <c r="B284" s="4">
        <v>82718.8</v>
      </c>
      <c r="C284" s="4">
        <v>87021.19</v>
      </c>
      <c r="D284" s="4">
        <v>82569.73</v>
      </c>
      <c r="E284" s="4">
        <v>86854.23</v>
      </c>
      <c r="F284" s="5">
        <v>34931960257</v>
      </c>
      <c r="G284" s="1">
        <f t="shared" si="55"/>
        <v>85137.415999999997</v>
      </c>
      <c r="H284" s="1">
        <f t="shared" si="56"/>
        <v>3649.1413197921979</v>
      </c>
      <c r="I284" s="1">
        <f t="shared" si="57"/>
        <v>92435.6986395844</v>
      </c>
      <c r="J284" s="1">
        <f t="shared" si="58"/>
        <v>77839.133360415595</v>
      </c>
      <c r="K284" s="2">
        <f t="shared" si="59"/>
        <v>4.2861781473285468E-2</v>
      </c>
      <c r="L284" s="16" t="str">
        <f t="shared" si="62"/>
        <v/>
      </c>
      <c r="M284" s="12" t="str">
        <f t="shared" si="63"/>
        <v/>
      </c>
      <c r="N284" s="13">
        <f t="shared" si="64"/>
        <v>0</v>
      </c>
      <c r="O284" s="13">
        <f t="shared" si="65"/>
        <v>0</v>
      </c>
      <c r="P284" t="str">
        <f t="shared" si="54"/>
        <v/>
      </c>
      <c r="Q284" t="str">
        <f t="shared" si="66"/>
        <v/>
      </c>
      <c r="R284" t="str">
        <f t="shared" si="60"/>
        <v/>
      </c>
      <c r="S284" s="15" t="str">
        <f t="shared" si="61"/>
        <v/>
      </c>
    </row>
    <row r="285" spans="1:19" x14ac:dyDescent="0.25">
      <c r="A285" s="3">
        <v>45736</v>
      </c>
      <c r="B285" s="4">
        <v>86872.95</v>
      </c>
      <c r="C285" s="4">
        <v>87443.27</v>
      </c>
      <c r="D285" s="4">
        <v>83647.199999999997</v>
      </c>
      <c r="E285" s="4">
        <v>84167.2</v>
      </c>
      <c r="F285" s="5">
        <v>29028988961</v>
      </c>
      <c r="G285" s="1">
        <f t="shared" si="55"/>
        <v>85127.125499999995</v>
      </c>
      <c r="H285" s="1">
        <f t="shared" si="56"/>
        <v>3651.6996744161911</v>
      </c>
      <c r="I285" s="1">
        <f t="shared" si="57"/>
        <v>92430.52484883237</v>
      </c>
      <c r="J285" s="1">
        <f t="shared" si="58"/>
        <v>77823.726151167619</v>
      </c>
      <c r="K285" s="2">
        <f t="shared" si="59"/>
        <v>4.2897016115223945E-2</v>
      </c>
      <c r="L285" s="16" t="str">
        <f t="shared" si="62"/>
        <v/>
      </c>
      <c r="M285" s="12" t="str">
        <f t="shared" si="63"/>
        <v/>
      </c>
      <c r="N285" s="13">
        <f t="shared" si="64"/>
        <v>0</v>
      </c>
      <c r="O285" s="13">
        <f t="shared" si="65"/>
        <v>0</v>
      </c>
      <c r="P285" t="str">
        <f t="shared" si="54"/>
        <v/>
      </c>
      <c r="Q285" t="str">
        <f t="shared" si="66"/>
        <v/>
      </c>
      <c r="R285" t="str">
        <f t="shared" si="60"/>
        <v/>
      </c>
      <c r="S285" s="15" t="str">
        <f t="shared" si="61"/>
        <v/>
      </c>
    </row>
    <row r="286" spans="1:19" x14ac:dyDescent="0.25">
      <c r="A286" s="3">
        <v>45737</v>
      </c>
      <c r="B286" s="4">
        <v>84164.54</v>
      </c>
      <c r="C286" s="4">
        <v>84782.27</v>
      </c>
      <c r="D286" s="4">
        <v>83171.070000000007</v>
      </c>
      <c r="E286" s="4">
        <v>84043.24</v>
      </c>
      <c r="F286" s="5">
        <v>19030452299</v>
      </c>
      <c r="G286" s="1">
        <f t="shared" si="55"/>
        <v>85027.691999999995</v>
      </c>
      <c r="H286" s="1">
        <f t="shared" si="56"/>
        <v>3652.841230846851</v>
      </c>
      <c r="I286" s="1">
        <f t="shared" si="57"/>
        <v>92333.374461693704</v>
      </c>
      <c r="J286" s="1">
        <f t="shared" si="58"/>
        <v>77722.009538306287</v>
      </c>
      <c r="K286" s="2">
        <f t="shared" si="59"/>
        <v>4.296060665561581E-2</v>
      </c>
      <c r="L286" s="16" t="str">
        <f t="shared" si="62"/>
        <v/>
      </c>
      <c r="M286" s="12" t="str">
        <f t="shared" si="63"/>
        <v/>
      </c>
      <c r="N286" s="13">
        <f t="shared" si="64"/>
        <v>0</v>
      </c>
      <c r="O286" s="13">
        <f t="shared" si="65"/>
        <v>0</v>
      </c>
      <c r="P286" t="str">
        <f t="shared" si="54"/>
        <v/>
      </c>
      <c r="Q286" t="str">
        <f t="shared" si="66"/>
        <v/>
      </c>
      <c r="R286" t="str">
        <f t="shared" si="60"/>
        <v/>
      </c>
      <c r="S286" s="15" t="str">
        <f t="shared" si="61"/>
        <v/>
      </c>
    </row>
    <row r="287" spans="1:19" x14ac:dyDescent="0.25">
      <c r="A287" s="3">
        <v>45738</v>
      </c>
      <c r="B287" s="4">
        <v>84046.26</v>
      </c>
      <c r="C287" s="4">
        <v>84513.88</v>
      </c>
      <c r="D287" s="4">
        <v>83674.78</v>
      </c>
      <c r="E287" s="4">
        <v>83832.479999999996</v>
      </c>
      <c r="F287" s="5">
        <v>9863214091</v>
      </c>
      <c r="G287" s="1">
        <f t="shared" si="55"/>
        <v>84506.898499999981</v>
      </c>
      <c r="H287" s="1">
        <f t="shared" si="56"/>
        <v>2942.4766911106035</v>
      </c>
      <c r="I287" s="1">
        <f t="shared" si="57"/>
        <v>90391.851882221192</v>
      </c>
      <c r="J287" s="1">
        <f t="shared" si="58"/>
        <v>78621.945117778771</v>
      </c>
      <c r="K287" s="2">
        <f t="shared" si="59"/>
        <v>3.4819366742119925E-2</v>
      </c>
      <c r="L287" s="16" t="str">
        <f t="shared" si="62"/>
        <v/>
      </c>
      <c r="M287" s="12" t="str">
        <f t="shared" si="63"/>
        <v/>
      </c>
      <c r="N287" s="13">
        <f t="shared" si="64"/>
        <v>0</v>
      </c>
      <c r="O287" s="13">
        <f t="shared" si="65"/>
        <v>0</v>
      </c>
      <c r="P287" t="str">
        <f t="shared" si="54"/>
        <v/>
      </c>
      <c r="Q287" t="str">
        <f t="shared" si="66"/>
        <v/>
      </c>
      <c r="R287" t="str">
        <f t="shared" si="60"/>
        <v/>
      </c>
      <c r="S287" s="15" t="str">
        <f t="shared" si="61"/>
        <v/>
      </c>
    </row>
    <row r="288" spans="1:19" x14ac:dyDescent="0.25">
      <c r="A288" s="3">
        <v>45739</v>
      </c>
      <c r="B288" s="4">
        <v>83831.899999999994</v>
      </c>
      <c r="C288" s="4">
        <v>86094.78</v>
      </c>
      <c r="D288" s="4">
        <v>83794.91</v>
      </c>
      <c r="E288" s="4">
        <v>86054.38</v>
      </c>
      <c r="F288" s="5">
        <v>12594615537</v>
      </c>
      <c r="G288" s="1">
        <f t="shared" si="55"/>
        <v>84506.333999999988</v>
      </c>
      <c r="H288" s="1">
        <f t="shared" si="56"/>
        <v>2942.1629754429582</v>
      </c>
      <c r="I288" s="1">
        <f t="shared" si="57"/>
        <v>90390.659950885907</v>
      </c>
      <c r="J288" s="1">
        <f t="shared" si="58"/>
        <v>78622.008049114069</v>
      </c>
      <c r="K288" s="2">
        <f t="shared" si="59"/>
        <v>3.48158870013573E-2</v>
      </c>
      <c r="L288" s="16" t="str">
        <f t="shared" si="62"/>
        <v/>
      </c>
      <c r="M288" s="12" t="str">
        <f t="shared" si="63"/>
        <v/>
      </c>
      <c r="N288" s="13">
        <f t="shared" si="64"/>
        <v>0</v>
      </c>
      <c r="O288" s="13">
        <f t="shared" si="65"/>
        <v>0</v>
      </c>
      <c r="P288" t="str">
        <f t="shared" si="54"/>
        <v/>
      </c>
      <c r="Q288" t="str">
        <f t="shared" si="66"/>
        <v/>
      </c>
      <c r="R288" t="str">
        <f t="shared" si="60"/>
        <v/>
      </c>
      <c r="S288" s="15" t="str">
        <f t="shared" si="61"/>
        <v/>
      </c>
    </row>
    <row r="289" spans="1:19" x14ac:dyDescent="0.25">
      <c r="A289" s="3">
        <v>45740</v>
      </c>
      <c r="B289" s="4">
        <v>86070.93</v>
      </c>
      <c r="C289" s="4">
        <v>88758.73</v>
      </c>
      <c r="D289" s="4">
        <v>85541.2</v>
      </c>
      <c r="E289" s="4">
        <v>87498.91</v>
      </c>
      <c r="F289" s="5">
        <v>34582604933</v>
      </c>
      <c r="G289" s="1">
        <f t="shared" si="55"/>
        <v>84520.169499999975</v>
      </c>
      <c r="H289" s="1">
        <f t="shared" si="56"/>
        <v>2956.223507253228</v>
      </c>
      <c r="I289" s="1">
        <f t="shared" si="57"/>
        <v>90432.61651450643</v>
      </c>
      <c r="J289" s="1">
        <f t="shared" si="58"/>
        <v>78607.722485493519</v>
      </c>
      <c r="K289" s="2">
        <f t="shared" si="59"/>
        <v>3.4976544944733325E-2</v>
      </c>
      <c r="L289" s="16" t="str">
        <f t="shared" si="62"/>
        <v/>
      </c>
      <c r="M289" s="12" t="str">
        <f t="shared" si="63"/>
        <v/>
      </c>
      <c r="N289" s="13">
        <f t="shared" si="64"/>
        <v>0</v>
      </c>
      <c r="O289" s="13">
        <f t="shared" si="65"/>
        <v>0</v>
      </c>
      <c r="P289" t="str">
        <f t="shared" si="54"/>
        <v/>
      </c>
      <c r="Q289" t="str">
        <f t="shared" si="66"/>
        <v/>
      </c>
      <c r="R289" t="str">
        <f t="shared" si="60"/>
        <v/>
      </c>
      <c r="S289" s="15" t="str">
        <f t="shared" si="61"/>
        <v/>
      </c>
    </row>
    <row r="290" spans="1:19" x14ac:dyDescent="0.25">
      <c r="A290" s="3">
        <v>45741</v>
      </c>
      <c r="B290" s="4">
        <v>87512.82</v>
      </c>
      <c r="C290" s="4">
        <v>88542.399999999994</v>
      </c>
      <c r="D290" s="4">
        <v>86346.08</v>
      </c>
      <c r="E290" s="4">
        <v>87471.7</v>
      </c>
      <c r="F290" s="5">
        <v>30005840049</v>
      </c>
      <c r="G290" s="1">
        <f t="shared" si="55"/>
        <v>84362.576499999996</v>
      </c>
      <c r="H290" s="1">
        <f t="shared" si="56"/>
        <v>2685.3338192549677</v>
      </c>
      <c r="I290" s="1">
        <f t="shared" si="57"/>
        <v>89733.244138509937</v>
      </c>
      <c r="J290" s="1">
        <f t="shared" si="58"/>
        <v>78991.908861490054</v>
      </c>
      <c r="K290" s="2">
        <f t="shared" si="59"/>
        <v>3.1830865422359023E-2</v>
      </c>
      <c r="L290" s="16" t="str">
        <f t="shared" si="62"/>
        <v/>
      </c>
      <c r="M290" s="12" t="str">
        <f t="shared" si="63"/>
        <v/>
      </c>
      <c r="N290" s="13">
        <f t="shared" si="64"/>
        <v>0</v>
      </c>
      <c r="O290" s="13">
        <f t="shared" si="65"/>
        <v>0</v>
      </c>
      <c r="P290" t="str">
        <f t="shared" si="54"/>
        <v/>
      </c>
      <c r="Q290" t="str">
        <f t="shared" si="66"/>
        <v/>
      </c>
      <c r="R290" t="str">
        <f t="shared" si="60"/>
        <v/>
      </c>
      <c r="S290" s="15" t="str">
        <f t="shared" si="61"/>
        <v/>
      </c>
    </row>
    <row r="291" spans="1:19" x14ac:dyDescent="0.25">
      <c r="A291" s="3">
        <v>45742</v>
      </c>
      <c r="B291" s="4">
        <v>87460.23</v>
      </c>
      <c r="C291" s="4">
        <v>88292.160000000003</v>
      </c>
      <c r="D291" s="4">
        <v>85861.45</v>
      </c>
      <c r="E291" s="4">
        <v>86900.88</v>
      </c>
      <c r="F291" s="5">
        <v>26704046038</v>
      </c>
      <c r="G291" s="1">
        <f t="shared" si="55"/>
        <v>84209.533999999985</v>
      </c>
      <c r="H291" s="1">
        <f t="shared" si="56"/>
        <v>2423.9307062060216</v>
      </c>
      <c r="I291" s="1">
        <f t="shared" si="57"/>
        <v>89057.395412412036</v>
      </c>
      <c r="J291" s="1">
        <f t="shared" si="58"/>
        <v>79361.672587587935</v>
      </c>
      <c r="K291" s="2">
        <f t="shared" si="59"/>
        <v>2.8784516325740764E-2</v>
      </c>
      <c r="L291" s="16" t="str">
        <f t="shared" si="62"/>
        <v/>
      </c>
      <c r="M291" s="12" t="str">
        <f t="shared" si="63"/>
        <v/>
      </c>
      <c r="N291" s="13">
        <f t="shared" si="64"/>
        <v>0</v>
      </c>
      <c r="O291" s="13">
        <f t="shared" si="65"/>
        <v>0</v>
      </c>
      <c r="P291" t="str">
        <f t="shared" si="54"/>
        <v/>
      </c>
      <c r="Q291" t="str">
        <f t="shared" si="66"/>
        <v/>
      </c>
      <c r="R291" t="str">
        <f t="shared" si="60"/>
        <v/>
      </c>
      <c r="S291" s="15" t="str">
        <f t="shared" si="61"/>
        <v/>
      </c>
    </row>
    <row r="292" spans="1:19" x14ac:dyDescent="0.25">
      <c r="A292" s="3">
        <v>45743</v>
      </c>
      <c r="B292" s="4">
        <v>86896.26</v>
      </c>
      <c r="C292" s="4">
        <v>87786.73</v>
      </c>
      <c r="D292" s="4">
        <v>85837.94</v>
      </c>
      <c r="E292" s="4">
        <v>87177.1</v>
      </c>
      <c r="F292" s="5">
        <v>24413471941</v>
      </c>
      <c r="G292" s="1">
        <f t="shared" si="55"/>
        <v>84231.255499999999</v>
      </c>
      <c r="H292" s="1">
        <f t="shared" si="56"/>
        <v>2449.6357924769045</v>
      </c>
      <c r="I292" s="1">
        <f t="shared" si="57"/>
        <v>89130.527084953806</v>
      </c>
      <c r="J292" s="1">
        <f t="shared" si="58"/>
        <v>79331.983915046192</v>
      </c>
      <c r="K292" s="2">
        <f t="shared" si="59"/>
        <v>2.9082266172286896E-2</v>
      </c>
      <c r="L292" s="16" t="str">
        <f t="shared" si="62"/>
        <v/>
      </c>
      <c r="M292" s="12" t="str">
        <f t="shared" si="63"/>
        <v/>
      </c>
      <c r="N292" s="13">
        <f t="shared" si="64"/>
        <v>0</v>
      </c>
      <c r="O292" s="13">
        <f t="shared" si="65"/>
        <v>0</v>
      </c>
      <c r="P292" t="str">
        <f t="shared" si="54"/>
        <v/>
      </c>
      <c r="Q292" t="str">
        <f t="shared" si="66"/>
        <v/>
      </c>
      <c r="R292" t="str">
        <f t="shared" si="60"/>
        <v/>
      </c>
      <c r="S292" s="15" t="str">
        <f t="shared" si="61"/>
        <v/>
      </c>
    </row>
    <row r="293" spans="1:19" x14ac:dyDescent="0.25">
      <c r="A293" s="3">
        <v>45744</v>
      </c>
      <c r="B293" s="4">
        <v>87185.23</v>
      </c>
      <c r="C293" s="4">
        <v>87489.86</v>
      </c>
      <c r="D293" s="4">
        <v>83557.64</v>
      </c>
      <c r="E293" s="4">
        <v>84353.15</v>
      </c>
      <c r="F293" s="5">
        <v>34198619509</v>
      </c>
      <c r="G293" s="1">
        <f t="shared" si="55"/>
        <v>84141.18349999997</v>
      </c>
      <c r="H293" s="1">
        <f t="shared" si="56"/>
        <v>2407.9580579322378</v>
      </c>
      <c r="I293" s="1">
        <f t="shared" si="57"/>
        <v>88957.099615864441</v>
      </c>
      <c r="J293" s="1">
        <f t="shared" si="58"/>
        <v>79325.267384135499</v>
      </c>
      <c r="K293" s="2">
        <f t="shared" si="59"/>
        <v>2.8618067369259651E-2</v>
      </c>
      <c r="L293" s="16" t="str">
        <f t="shared" si="62"/>
        <v/>
      </c>
      <c r="M293" s="12" t="str">
        <f t="shared" si="63"/>
        <v/>
      </c>
      <c r="N293" s="13">
        <f t="shared" si="64"/>
        <v>0</v>
      </c>
      <c r="O293" s="13">
        <f t="shared" si="65"/>
        <v>0</v>
      </c>
      <c r="P293" t="str">
        <f t="shared" si="54"/>
        <v/>
      </c>
      <c r="Q293" t="str">
        <f t="shared" si="66"/>
        <v/>
      </c>
      <c r="R293" t="str">
        <f t="shared" si="60"/>
        <v/>
      </c>
      <c r="S293" s="15" t="str">
        <f t="shared" si="61"/>
        <v/>
      </c>
    </row>
    <row r="294" spans="1:19" x14ac:dyDescent="0.25">
      <c r="A294" s="3">
        <v>45745</v>
      </c>
      <c r="B294" s="4">
        <v>84352.07</v>
      </c>
      <c r="C294" s="4">
        <v>84567.34</v>
      </c>
      <c r="D294" s="4">
        <v>81634.14</v>
      </c>
      <c r="E294" s="4">
        <v>82597.59</v>
      </c>
      <c r="F294" s="5">
        <v>16969396135</v>
      </c>
      <c r="G294" s="1">
        <f t="shared" si="55"/>
        <v>84241.010999999969</v>
      </c>
      <c r="H294" s="1">
        <f t="shared" si="56"/>
        <v>2292.0656331190139</v>
      </c>
      <c r="I294" s="1">
        <f t="shared" si="57"/>
        <v>88825.142266237992</v>
      </c>
      <c r="J294" s="1">
        <f t="shared" si="58"/>
        <v>79656.879733761947</v>
      </c>
      <c r="K294" s="2">
        <f t="shared" si="59"/>
        <v>2.7208429788657389E-2</v>
      </c>
      <c r="L294" s="16" t="str">
        <f t="shared" si="62"/>
        <v/>
      </c>
      <c r="M294" s="12" t="str">
        <f t="shared" si="63"/>
        <v/>
      </c>
      <c r="N294" s="13">
        <f t="shared" si="64"/>
        <v>0</v>
      </c>
      <c r="O294" s="13">
        <f t="shared" si="65"/>
        <v>0</v>
      </c>
      <c r="P294" t="str">
        <f t="shared" si="54"/>
        <v/>
      </c>
      <c r="Q294" t="str">
        <f t="shared" si="66"/>
        <v/>
      </c>
      <c r="R294" t="str">
        <f t="shared" si="60"/>
        <v/>
      </c>
      <c r="S294" s="15" t="str">
        <f t="shared" si="61"/>
        <v/>
      </c>
    </row>
    <row r="295" spans="1:19" x14ac:dyDescent="0.25">
      <c r="A295" s="3">
        <v>45746</v>
      </c>
      <c r="B295" s="4">
        <v>82596.98</v>
      </c>
      <c r="C295" s="4">
        <v>83505</v>
      </c>
      <c r="D295" s="4">
        <v>81573.25</v>
      </c>
      <c r="E295" s="4">
        <v>82334.52</v>
      </c>
      <c r="F295" s="5">
        <v>14763760943</v>
      </c>
      <c r="G295" s="1">
        <f t="shared" si="55"/>
        <v>84431.137000000002</v>
      </c>
      <c r="H295" s="1">
        <f t="shared" si="56"/>
        <v>1921.3026814531202</v>
      </c>
      <c r="I295" s="1">
        <f t="shared" si="57"/>
        <v>88273.74236290624</v>
      </c>
      <c r="J295" s="1">
        <f t="shared" si="58"/>
        <v>80588.531637093765</v>
      </c>
      <c r="K295" s="2">
        <f t="shared" si="59"/>
        <v>2.2755854649370886E-2</v>
      </c>
      <c r="L295" s="16" t="str">
        <f t="shared" si="62"/>
        <v/>
      </c>
      <c r="M295" s="12" t="str">
        <f t="shared" si="63"/>
        <v/>
      </c>
      <c r="N295" s="13">
        <f t="shared" si="64"/>
        <v>0</v>
      </c>
      <c r="O295" s="13">
        <f t="shared" si="65"/>
        <v>0</v>
      </c>
      <c r="P295" t="str">
        <f t="shared" si="54"/>
        <v/>
      </c>
      <c r="Q295" t="str">
        <f t="shared" si="66"/>
        <v/>
      </c>
      <c r="R295" t="str">
        <f t="shared" si="60"/>
        <v/>
      </c>
      <c r="S295" s="15" t="str">
        <f t="shared" si="61"/>
        <v/>
      </c>
    </row>
    <row r="296" spans="1:19" x14ac:dyDescent="0.25">
      <c r="A296" s="3">
        <v>45747</v>
      </c>
      <c r="B296" s="4">
        <v>82336.06</v>
      </c>
      <c r="C296" s="4">
        <v>83870.13</v>
      </c>
      <c r="D296" s="4">
        <v>81293.89</v>
      </c>
      <c r="E296" s="4">
        <v>82548.91</v>
      </c>
      <c r="F296" s="5">
        <v>29004228247</v>
      </c>
      <c r="G296" s="1">
        <f t="shared" si="55"/>
        <v>84415.471999999994</v>
      </c>
      <c r="H296" s="1">
        <f t="shared" si="56"/>
        <v>1935.98899770036</v>
      </c>
      <c r="I296" s="1">
        <f t="shared" si="57"/>
        <v>88287.449995400719</v>
      </c>
      <c r="J296" s="1">
        <f t="shared" si="58"/>
        <v>80543.49400459927</v>
      </c>
      <c r="K296" s="2">
        <f t="shared" si="59"/>
        <v>2.2934054052323016E-2</v>
      </c>
      <c r="L296" s="16" t="str">
        <f t="shared" si="62"/>
        <v/>
      </c>
      <c r="M296" s="12" t="str">
        <f t="shared" si="63"/>
        <v/>
      </c>
      <c r="N296" s="13">
        <f t="shared" si="64"/>
        <v>0</v>
      </c>
      <c r="O296" s="13">
        <f t="shared" si="65"/>
        <v>0</v>
      </c>
      <c r="P296" t="str">
        <f t="shared" si="54"/>
        <v/>
      </c>
      <c r="Q296" t="str">
        <f t="shared" si="66"/>
        <v/>
      </c>
      <c r="R296" t="str">
        <f t="shared" si="60"/>
        <v/>
      </c>
      <c r="S296" s="15" t="str">
        <f t="shared" si="61"/>
        <v/>
      </c>
    </row>
    <row r="297" spans="1:19" x14ac:dyDescent="0.25">
      <c r="A297" s="3">
        <v>45748</v>
      </c>
      <c r="B297" s="4">
        <v>82551.92</v>
      </c>
      <c r="C297" s="4">
        <v>85487.37</v>
      </c>
      <c r="D297" s="4">
        <v>82429.36</v>
      </c>
      <c r="E297" s="4">
        <v>85169.17</v>
      </c>
      <c r="F297" s="5">
        <v>28175650319</v>
      </c>
      <c r="G297" s="1">
        <f t="shared" si="55"/>
        <v>84487.8125</v>
      </c>
      <c r="H297" s="1">
        <f t="shared" si="56"/>
        <v>1935.7578151174182</v>
      </c>
      <c r="I297" s="1">
        <f t="shared" si="57"/>
        <v>88359.328130234833</v>
      </c>
      <c r="J297" s="1">
        <f t="shared" si="58"/>
        <v>80616.296869765167</v>
      </c>
      <c r="K297" s="2">
        <f t="shared" si="59"/>
        <v>2.2911681079651792E-2</v>
      </c>
      <c r="L297" s="16" t="str">
        <f t="shared" si="62"/>
        <v/>
      </c>
      <c r="M297" s="12" t="str">
        <f t="shared" si="63"/>
        <v/>
      </c>
      <c r="N297" s="13">
        <f t="shared" si="64"/>
        <v>0</v>
      </c>
      <c r="O297" s="13">
        <f t="shared" si="65"/>
        <v>0</v>
      </c>
      <c r="P297" t="str">
        <f t="shared" si="54"/>
        <v/>
      </c>
      <c r="Q297" t="str">
        <f t="shared" si="66"/>
        <v/>
      </c>
      <c r="R297" t="str">
        <f t="shared" si="60"/>
        <v/>
      </c>
      <c r="S297" s="15" t="str">
        <f t="shared" si="61"/>
        <v/>
      </c>
    </row>
    <row r="298" spans="1:19" x14ac:dyDescent="0.25">
      <c r="A298" s="3">
        <v>45749</v>
      </c>
      <c r="B298" s="4">
        <v>85180.61</v>
      </c>
      <c r="C298" s="4">
        <v>88466.95</v>
      </c>
      <c r="D298" s="4">
        <v>82343.539999999994</v>
      </c>
      <c r="E298" s="4">
        <v>82485.710000000006</v>
      </c>
      <c r="F298" s="5">
        <v>47584398470</v>
      </c>
      <c r="G298" s="1">
        <f t="shared" si="55"/>
        <v>84558.762999999992</v>
      </c>
      <c r="H298" s="1">
        <f t="shared" si="56"/>
        <v>1826.6986654217721</v>
      </c>
      <c r="I298" s="1">
        <f t="shared" si="57"/>
        <v>88212.16033084353</v>
      </c>
      <c r="J298" s="1">
        <f t="shared" si="58"/>
        <v>80905.365669156454</v>
      </c>
      <c r="K298" s="2">
        <f t="shared" si="59"/>
        <v>2.1602712724425408E-2</v>
      </c>
      <c r="L298" s="16" t="str">
        <f t="shared" si="62"/>
        <v/>
      </c>
      <c r="M298" s="12" t="str">
        <f t="shared" si="63"/>
        <v/>
      </c>
      <c r="N298" s="13">
        <f t="shared" si="64"/>
        <v>0</v>
      </c>
      <c r="O298" s="13">
        <f t="shared" si="65"/>
        <v>0</v>
      </c>
      <c r="P298" t="str">
        <f t="shared" si="54"/>
        <v/>
      </c>
      <c r="Q298" t="str">
        <f t="shared" si="66"/>
        <v/>
      </c>
      <c r="R298" t="str">
        <f t="shared" si="60"/>
        <v/>
      </c>
      <c r="S298" s="15" t="str">
        <f t="shared" si="61"/>
        <v/>
      </c>
    </row>
    <row r="299" spans="1:19" x14ac:dyDescent="0.25">
      <c r="A299" s="3">
        <v>45750</v>
      </c>
      <c r="B299" s="4">
        <v>82487.48</v>
      </c>
      <c r="C299" s="4">
        <v>83909.3</v>
      </c>
      <c r="D299" s="4">
        <v>81282.100000000006</v>
      </c>
      <c r="E299" s="4">
        <v>83102.83</v>
      </c>
      <c r="F299" s="5">
        <v>36852112080</v>
      </c>
      <c r="G299" s="1">
        <f t="shared" si="55"/>
        <v>84515.449500000002</v>
      </c>
      <c r="H299" s="1">
        <f t="shared" si="56"/>
        <v>1851.5178628428223</v>
      </c>
      <c r="I299" s="1">
        <f t="shared" si="57"/>
        <v>88218.485225685654</v>
      </c>
      <c r="J299" s="1">
        <f t="shared" si="58"/>
        <v>80812.413774314351</v>
      </c>
      <c r="K299" s="2">
        <f t="shared" si="59"/>
        <v>2.1907448564689017E-2</v>
      </c>
      <c r="L299" s="16" t="str">
        <f t="shared" si="62"/>
        <v/>
      </c>
      <c r="M299" s="12" t="str">
        <f t="shared" si="63"/>
        <v/>
      </c>
      <c r="N299" s="13">
        <f t="shared" si="64"/>
        <v>0</v>
      </c>
      <c r="O299" s="13">
        <f t="shared" si="65"/>
        <v>0</v>
      </c>
      <c r="P299" t="str">
        <f t="shared" si="54"/>
        <v/>
      </c>
      <c r="Q299" t="str">
        <f t="shared" si="66"/>
        <v/>
      </c>
      <c r="R299" t="str">
        <f t="shared" si="60"/>
        <v/>
      </c>
      <c r="S299" s="15" t="str">
        <f t="shared" si="61"/>
        <v/>
      </c>
    </row>
    <row r="300" spans="1:19" x14ac:dyDescent="0.25">
      <c r="A300" s="3">
        <v>45751</v>
      </c>
      <c r="B300" s="4">
        <v>83100.25</v>
      </c>
      <c r="C300" s="4">
        <v>84696.15</v>
      </c>
      <c r="D300" s="4">
        <v>81670.75</v>
      </c>
      <c r="E300" s="4">
        <v>83843.8</v>
      </c>
      <c r="F300" s="5">
        <v>45157640207</v>
      </c>
      <c r="G300" s="1">
        <f t="shared" si="55"/>
        <v>84490.483999999997</v>
      </c>
      <c r="H300" s="1">
        <f t="shared" si="56"/>
        <v>1857.3211631112838</v>
      </c>
      <c r="I300" s="1">
        <f t="shared" si="57"/>
        <v>88205.126326222569</v>
      </c>
      <c r="J300" s="1">
        <f t="shared" si="58"/>
        <v>80775.841673777424</v>
      </c>
      <c r="K300" s="2">
        <f t="shared" si="59"/>
        <v>2.1982607687645438E-2</v>
      </c>
      <c r="L300" s="16" t="str">
        <f t="shared" si="62"/>
        <v/>
      </c>
      <c r="M300" s="12" t="str">
        <f t="shared" si="63"/>
        <v/>
      </c>
      <c r="N300" s="13">
        <f t="shared" si="64"/>
        <v>0</v>
      </c>
      <c r="O300" s="13">
        <f t="shared" si="65"/>
        <v>0</v>
      </c>
      <c r="P300" t="str">
        <f t="shared" si="54"/>
        <v/>
      </c>
      <c r="Q300" t="str">
        <f t="shared" si="66"/>
        <v/>
      </c>
      <c r="R300" t="str">
        <f t="shared" si="60"/>
        <v/>
      </c>
      <c r="S300" s="15" t="str">
        <f t="shared" si="61"/>
        <v/>
      </c>
    </row>
    <row r="301" spans="1:19" x14ac:dyDescent="0.25">
      <c r="A301" s="3">
        <v>45752</v>
      </c>
      <c r="B301" s="4">
        <v>83844.7</v>
      </c>
      <c r="C301" s="4">
        <v>84207.02</v>
      </c>
      <c r="D301" s="4">
        <v>82377.73</v>
      </c>
      <c r="E301" s="4">
        <v>83504.800000000003</v>
      </c>
      <c r="F301" s="5">
        <v>14380803631</v>
      </c>
      <c r="G301" s="1">
        <f t="shared" si="55"/>
        <v>84536.739499999996</v>
      </c>
      <c r="H301" s="1">
        <f t="shared" si="56"/>
        <v>1818.339959640675</v>
      </c>
      <c r="I301" s="1">
        <f t="shared" si="57"/>
        <v>88173.419419281345</v>
      </c>
      <c r="J301" s="1">
        <f t="shared" si="58"/>
        <v>80900.059580718647</v>
      </c>
      <c r="K301" s="2">
        <f t="shared" si="59"/>
        <v>2.1509464055455736E-2</v>
      </c>
      <c r="L301" s="16" t="str">
        <f t="shared" si="62"/>
        <v/>
      </c>
      <c r="M301" s="12" t="str">
        <f t="shared" si="63"/>
        <v/>
      </c>
      <c r="N301" s="13">
        <f t="shared" si="64"/>
        <v>0</v>
      </c>
      <c r="O301" s="13">
        <f t="shared" si="65"/>
        <v>0</v>
      </c>
      <c r="P301" t="str">
        <f t="shared" si="54"/>
        <v/>
      </c>
      <c r="Q301" t="str">
        <f t="shared" si="66"/>
        <v/>
      </c>
      <c r="R301" t="str">
        <f t="shared" si="60"/>
        <v/>
      </c>
      <c r="S301" s="15" t="str">
        <f t="shared" si="61"/>
        <v/>
      </c>
    </row>
    <row r="302" spans="1:19" x14ac:dyDescent="0.25">
      <c r="A302" s="3">
        <v>45753</v>
      </c>
      <c r="B302" s="4">
        <v>83504.509999999995</v>
      </c>
      <c r="C302" s="4">
        <v>83704.72</v>
      </c>
      <c r="D302" s="4">
        <v>77097.740000000005</v>
      </c>
      <c r="E302" s="4">
        <v>78214.48</v>
      </c>
      <c r="F302" s="5">
        <v>36294853736</v>
      </c>
      <c r="G302" s="1">
        <f t="shared" si="55"/>
        <v>84243.678999999989</v>
      </c>
      <c r="H302" s="1">
        <f t="shared" si="56"/>
        <v>2304.0188387659559</v>
      </c>
      <c r="I302" s="1">
        <f t="shared" si="57"/>
        <v>88851.716677531906</v>
      </c>
      <c r="J302" s="1">
        <f t="shared" si="58"/>
        <v>79635.641322468073</v>
      </c>
      <c r="K302" s="2">
        <f t="shared" si="59"/>
        <v>2.7349456554075186E-2</v>
      </c>
      <c r="L302" s="16" t="str">
        <f t="shared" si="62"/>
        <v>BUY</v>
      </c>
      <c r="M302" s="12" t="str">
        <f t="shared" si="63"/>
        <v/>
      </c>
      <c r="N302" s="13">
        <f t="shared" si="64"/>
        <v>1</v>
      </c>
      <c r="O302" s="13">
        <f t="shared" si="65"/>
        <v>1</v>
      </c>
      <c r="P302">
        <f t="shared" si="54"/>
        <v>78214.48</v>
      </c>
      <c r="Q302">
        <f t="shared" si="66"/>
        <v>84033.87</v>
      </c>
      <c r="R302">
        <f t="shared" si="60"/>
        <v>5819.3899999999994</v>
      </c>
      <c r="S302" s="15">
        <f t="shared" si="61"/>
        <v>7.4402974999002738E-2</v>
      </c>
    </row>
    <row r="303" spans="1:19" x14ac:dyDescent="0.25">
      <c r="A303" s="3">
        <v>45754</v>
      </c>
      <c r="B303" s="4">
        <v>78221.34</v>
      </c>
      <c r="C303" s="4">
        <v>81119.06</v>
      </c>
      <c r="D303" s="4">
        <v>74436.679999999993</v>
      </c>
      <c r="E303" s="4">
        <v>79235.34</v>
      </c>
      <c r="F303" s="5">
        <v>91262424987</v>
      </c>
      <c r="G303" s="1">
        <f t="shared" si="55"/>
        <v>84069.520999999993</v>
      </c>
      <c r="H303" s="1">
        <f t="shared" si="56"/>
        <v>2544.4699764078682</v>
      </c>
      <c r="I303" s="1">
        <f t="shared" si="57"/>
        <v>89158.460952815731</v>
      </c>
      <c r="J303" s="1">
        <f t="shared" si="58"/>
        <v>78980.581047184256</v>
      </c>
      <c r="K303" s="2">
        <f t="shared" si="59"/>
        <v>3.0266259949403879E-2</v>
      </c>
      <c r="L303" s="16" t="str">
        <f t="shared" si="62"/>
        <v/>
      </c>
      <c r="M303" s="12" t="str">
        <f t="shared" si="63"/>
        <v/>
      </c>
      <c r="N303" s="13">
        <f t="shared" si="64"/>
        <v>1</v>
      </c>
      <c r="O303" s="13">
        <f t="shared" si="65"/>
        <v>2</v>
      </c>
      <c r="P303" t="str">
        <f t="shared" si="54"/>
        <v/>
      </c>
      <c r="Q303" t="str">
        <f t="shared" si="66"/>
        <v/>
      </c>
      <c r="R303" t="str">
        <f t="shared" si="60"/>
        <v/>
      </c>
      <c r="S303" s="15" t="str">
        <f t="shared" si="61"/>
        <v/>
      </c>
    </row>
    <row r="304" spans="1:19" x14ac:dyDescent="0.25">
      <c r="A304" s="3">
        <v>45755</v>
      </c>
      <c r="B304" s="4">
        <v>79218.48</v>
      </c>
      <c r="C304" s="4">
        <v>80823.89</v>
      </c>
      <c r="D304" s="4">
        <v>76198.02</v>
      </c>
      <c r="E304" s="4">
        <v>76271.95</v>
      </c>
      <c r="F304" s="5">
        <v>48314590749</v>
      </c>
      <c r="G304" s="1">
        <f t="shared" si="55"/>
        <v>83540.407000000007</v>
      </c>
      <c r="H304" s="1">
        <f t="shared" si="56"/>
        <v>2995.2637924547707</v>
      </c>
      <c r="I304" s="1">
        <f t="shared" si="57"/>
        <v>89530.934584909555</v>
      </c>
      <c r="J304" s="1">
        <f t="shared" si="58"/>
        <v>77549.879415090458</v>
      </c>
      <c r="K304" s="2">
        <f t="shared" si="59"/>
        <v>3.5854072298866946E-2</v>
      </c>
      <c r="L304" s="16" t="str">
        <f t="shared" si="62"/>
        <v/>
      </c>
      <c r="M304" s="12" t="str">
        <f t="shared" si="63"/>
        <v/>
      </c>
      <c r="N304" s="13">
        <f t="shared" si="64"/>
        <v>1</v>
      </c>
      <c r="O304" s="13">
        <f t="shared" si="65"/>
        <v>3</v>
      </c>
      <c r="P304" t="str">
        <f t="shared" si="54"/>
        <v/>
      </c>
      <c r="Q304" t="str">
        <f t="shared" si="66"/>
        <v/>
      </c>
      <c r="R304" t="str">
        <f t="shared" si="60"/>
        <v/>
      </c>
      <c r="S304" s="15" t="str">
        <f t="shared" si="61"/>
        <v/>
      </c>
    </row>
    <row r="305" spans="1:19" x14ac:dyDescent="0.25">
      <c r="A305" s="3">
        <v>45756</v>
      </c>
      <c r="B305" s="4">
        <v>76273.56</v>
      </c>
      <c r="C305" s="4">
        <v>83541</v>
      </c>
      <c r="D305" s="4">
        <v>74589.67</v>
      </c>
      <c r="E305" s="4">
        <v>82573.95</v>
      </c>
      <c r="F305" s="5">
        <v>84213627038</v>
      </c>
      <c r="G305" s="1">
        <f t="shared" si="55"/>
        <v>83460.744500000015</v>
      </c>
      <c r="H305" s="1">
        <f t="shared" si="56"/>
        <v>2998.9010788277906</v>
      </c>
      <c r="I305" s="1">
        <f t="shared" si="57"/>
        <v>89458.546657655592</v>
      </c>
      <c r="J305" s="1">
        <f t="shared" si="58"/>
        <v>77462.942342344439</v>
      </c>
      <c r="K305" s="2">
        <f t="shared" si="59"/>
        <v>3.5931875479828602E-2</v>
      </c>
      <c r="L305" s="16" t="str">
        <f t="shared" si="62"/>
        <v/>
      </c>
      <c r="M305" s="12" t="str">
        <f t="shared" si="63"/>
        <v/>
      </c>
      <c r="N305" s="13">
        <f t="shared" si="64"/>
        <v>1</v>
      </c>
      <c r="O305" s="13">
        <f t="shared" si="65"/>
        <v>4</v>
      </c>
      <c r="P305" t="str">
        <f t="shared" si="54"/>
        <v/>
      </c>
      <c r="Q305" t="str">
        <f t="shared" si="66"/>
        <v/>
      </c>
      <c r="R305" t="str">
        <f t="shared" si="60"/>
        <v/>
      </c>
      <c r="S305" s="15" t="str">
        <f t="shared" si="61"/>
        <v/>
      </c>
    </row>
    <row r="306" spans="1:19" x14ac:dyDescent="0.25">
      <c r="A306" s="3">
        <v>45757</v>
      </c>
      <c r="B306" s="4">
        <v>82565.98</v>
      </c>
      <c r="C306" s="4">
        <v>82700.929999999993</v>
      </c>
      <c r="D306" s="4">
        <v>78456.13</v>
      </c>
      <c r="E306" s="4">
        <v>79626.14</v>
      </c>
      <c r="F306" s="5">
        <v>44718000633</v>
      </c>
      <c r="G306" s="1">
        <f t="shared" si="55"/>
        <v>83239.889500000005</v>
      </c>
      <c r="H306" s="1">
        <f t="shared" si="56"/>
        <v>3114.178931872862</v>
      </c>
      <c r="I306" s="1">
        <f t="shared" si="57"/>
        <v>89468.24736374573</v>
      </c>
      <c r="J306" s="1">
        <f t="shared" si="58"/>
        <v>77011.53163625428</v>
      </c>
      <c r="K306" s="2">
        <f t="shared" si="59"/>
        <v>3.7412098341058728E-2</v>
      </c>
      <c r="L306" s="16" t="str">
        <f t="shared" si="62"/>
        <v/>
      </c>
      <c r="M306" s="12" t="str">
        <f t="shared" si="63"/>
        <v/>
      </c>
      <c r="N306" s="13">
        <f t="shared" si="64"/>
        <v>1</v>
      </c>
      <c r="O306" s="13">
        <f t="shared" si="65"/>
        <v>5</v>
      </c>
      <c r="P306" t="str">
        <f t="shared" si="54"/>
        <v/>
      </c>
      <c r="Q306" t="str">
        <f t="shared" si="66"/>
        <v/>
      </c>
      <c r="R306" t="str">
        <f t="shared" si="60"/>
        <v/>
      </c>
      <c r="S306" s="15" t="str">
        <f t="shared" si="61"/>
        <v/>
      </c>
    </row>
    <row r="307" spans="1:19" x14ac:dyDescent="0.25">
      <c r="A307" s="3">
        <v>45758</v>
      </c>
      <c r="B307" s="4">
        <v>79625.05</v>
      </c>
      <c r="C307" s="4">
        <v>84247.48</v>
      </c>
      <c r="D307" s="4">
        <v>78936.320000000007</v>
      </c>
      <c r="E307" s="4">
        <v>83404.84</v>
      </c>
      <c r="F307" s="5">
        <v>41656778779</v>
      </c>
      <c r="G307" s="1">
        <f t="shared" si="55"/>
        <v>83218.507499999992</v>
      </c>
      <c r="H307" s="1">
        <f t="shared" si="56"/>
        <v>3111.3628706385516</v>
      </c>
      <c r="I307" s="1">
        <f t="shared" si="57"/>
        <v>89441.233241277092</v>
      </c>
      <c r="J307" s="1">
        <f t="shared" si="58"/>
        <v>76995.781758722893</v>
      </c>
      <c r="K307" s="2">
        <f t="shared" si="59"/>
        <v>3.7387871569777333E-2</v>
      </c>
      <c r="L307" s="16" t="str">
        <f t="shared" si="62"/>
        <v/>
      </c>
      <c r="M307" s="12" t="str">
        <f t="shared" si="63"/>
        <v/>
      </c>
      <c r="N307" s="13">
        <f t="shared" si="64"/>
        <v>1</v>
      </c>
      <c r="O307" s="13">
        <f t="shared" si="65"/>
        <v>6</v>
      </c>
      <c r="P307" t="str">
        <f t="shared" si="54"/>
        <v/>
      </c>
      <c r="Q307" t="str">
        <f t="shared" si="66"/>
        <v/>
      </c>
      <c r="R307" t="str">
        <f t="shared" si="60"/>
        <v/>
      </c>
      <c r="S307" s="15" t="str">
        <f t="shared" si="61"/>
        <v/>
      </c>
    </row>
    <row r="308" spans="1:19" x14ac:dyDescent="0.25">
      <c r="A308" s="3">
        <v>45759</v>
      </c>
      <c r="B308" s="4">
        <v>83404.52</v>
      </c>
      <c r="C308" s="4">
        <v>85856.19</v>
      </c>
      <c r="D308" s="4">
        <v>82769.38</v>
      </c>
      <c r="E308" s="4">
        <v>85287.11</v>
      </c>
      <c r="F308" s="5">
        <v>24258059104</v>
      </c>
      <c r="G308" s="1">
        <f t="shared" si="55"/>
        <v>83180.144</v>
      </c>
      <c r="H308" s="1">
        <f t="shared" si="56"/>
        <v>3079.1190439293564</v>
      </c>
      <c r="I308" s="1">
        <f t="shared" si="57"/>
        <v>89338.382087858714</v>
      </c>
      <c r="J308" s="1">
        <f t="shared" si="58"/>
        <v>77021.905912141287</v>
      </c>
      <c r="K308" s="2">
        <f t="shared" si="59"/>
        <v>3.701747671811384E-2</v>
      </c>
      <c r="L308" s="16" t="str">
        <f t="shared" si="62"/>
        <v/>
      </c>
      <c r="M308" s="12" t="str">
        <f t="shared" si="63"/>
        <v/>
      </c>
      <c r="N308" s="13">
        <f t="shared" si="64"/>
        <v>1</v>
      </c>
      <c r="O308" s="13">
        <f t="shared" si="65"/>
        <v>7</v>
      </c>
      <c r="P308" t="str">
        <f t="shared" si="54"/>
        <v/>
      </c>
      <c r="Q308" t="str">
        <f t="shared" si="66"/>
        <v/>
      </c>
      <c r="R308" t="str">
        <f t="shared" si="60"/>
        <v/>
      </c>
      <c r="S308" s="15" t="str">
        <f t="shared" si="61"/>
        <v/>
      </c>
    </row>
    <row r="309" spans="1:19" x14ac:dyDescent="0.25">
      <c r="A309" s="3">
        <v>45760</v>
      </c>
      <c r="B309" s="4">
        <v>85279.47</v>
      </c>
      <c r="C309" s="4">
        <v>86015.19</v>
      </c>
      <c r="D309" s="4">
        <v>83027.009999999995</v>
      </c>
      <c r="E309" s="4">
        <v>83684.98</v>
      </c>
      <c r="F309" s="5">
        <v>28796984817</v>
      </c>
      <c r="G309" s="1">
        <f t="shared" si="55"/>
        <v>82989.447500000009</v>
      </c>
      <c r="H309" s="1">
        <f t="shared" si="56"/>
        <v>2911.0888193520627</v>
      </c>
      <c r="I309" s="1">
        <f t="shared" si="57"/>
        <v>88811.625138704141</v>
      </c>
      <c r="J309" s="1">
        <f t="shared" si="58"/>
        <v>77167.269861295877</v>
      </c>
      <c r="K309" s="2">
        <f t="shared" si="59"/>
        <v>3.5077819012496285E-2</v>
      </c>
      <c r="L309" s="16" t="str">
        <f t="shared" si="62"/>
        <v/>
      </c>
      <c r="M309" s="12" t="str">
        <f t="shared" si="63"/>
        <v/>
      </c>
      <c r="N309" s="13">
        <f t="shared" si="64"/>
        <v>1</v>
      </c>
      <c r="O309" s="13">
        <f t="shared" si="65"/>
        <v>8</v>
      </c>
      <c r="P309" t="str">
        <f t="shared" si="54"/>
        <v/>
      </c>
      <c r="Q309" t="str">
        <f t="shared" si="66"/>
        <v/>
      </c>
      <c r="R309" t="str">
        <f t="shared" si="60"/>
        <v/>
      </c>
      <c r="S309" s="15" t="str">
        <f t="shared" si="61"/>
        <v/>
      </c>
    </row>
    <row r="310" spans="1:19" x14ac:dyDescent="0.25">
      <c r="A310" s="3">
        <v>45761</v>
      </c>
      <c r="B310" s="4">
        <v>83694.52</v>
      </c>
      <c r="C310" s="4">
        <v>85785</v>
      </c>
      <c r="D310" s="4">
        <v>83690.64</v>
      </c>
      <c r="E310" s="4">
        <v>84542.39</v>
      </c>
      <c r="F310" s="5">
        <v>34090769777</v>
      </c>
      <c r="G310" s="1">
        <f t="shared" si="55"/>
        <v>82842.981999999989</v>
      </c>
      <c r="H310" s="1">
        <f t="shared" si="56"/>
        <v>2742.5144460562788</v>
      </c>
      <c r="I310" s="1">
        <f t="shared" si="57"/>
        <v>88328.01089211255</v>
      </c>
      <c r="J310" s="1">
        <f t="shared" si="58"/>
        <v>77357.953107887428</v>
      </c>
      <c r="K310" s="2">
        <f t="shared" si="59"/>
        <v>3.3104970147697955E-2</v>
      </c>
      <c r="L310" s="16" t="str">
        <f t="shared" si="62"/>
        <v/>
      </c>
      <c r="M310" s="12" t="str">
        <f t="shared" si="63"/>
        <v/>
      </c>
      <c r="N310" s="13">
        <f t="shared" si="64"/>
        <v>1</v>
      </c>
      <c r="O310" s="13">
        <f t="shared" si="65"/>
        <v>9</v>
      </c>
      <c r="P310" t="str">
        <f t="shared" si="54"/>
        <v/>
      </c>
      <c r="Q310" t="str">
        <f t="shared" si="66"/>
        <v/>
      </c>
      <c r="R310" t="str">
        <f t="shared" si="60"/>
        <v/>
      </c>
      <c r="S310" s="15" t="str">
        <f t="shared" si="61"/>
        <v/>
      </c>
    </row>
    <row r="311" spans="1:19" x14ac:dyDescent="0.25">
      <c r="A311" s="3">
        <v>45762</v>
      </c>
      <c r="B311" s="4">
        <v>84539.7</v>
      </c>
      <c r="C311" s="4">
        <v>86429.35</v>
      </c>
      <c r="D311" s="4">
        <v>83598.820000000007</v>
      </c>
      <c r="E311" s="4">
        <v>83668.990000000005</v>
      </c>
      <c r="F311" s="5">
        <v>28040322885</v>
      </c>
      <c r="G311" s="1">
        <f t="shared" si="55"/>
        <v>82681.387499999997</v>
      </c>
      <c r="H311" s="1">
        <f t="shared" si="56"/>
        <v>2581.3075189337583</v>
      </c>
      <c r="I311" s="1">
        <f t="shared" si="57"/>
        <v>87844.00253786752</v>
      </c>
      <c r="J311" s="1">
        <f t="shared" si="58"/>
        <v>77518.772462132474</v>
      </c>
      <c r="K311" s="2">
        <f t="shared" si="59"/>
        <v>3.1219934703366686E-2</v>
      </c>
      <c r="L311" s="16" t="str">
        <f t="shared" si="62"/>
        <v/>
      </c>
      <c r="M311" s="12" t="str">
        <f t="shared" si="63"/>
        <v/>
      </c>
      <c r="N311" s="13">
        <f t="shared" si="64"/>
        <v>1</v>
      </c>
      <c r="O311" s="13">
        <f t="shared" si="65"/>
        <v>10</v>
      </c>
      <c r="P311" t="str">
        <f t="shared" si="54"/>
        <v/>
      </c>
      <c r="Q311" t="str">
        <f t="shared" si="66"/>
        <v/>
      </c>
      <c r="R311" t="str">
        <f t="shared" si="60"/>
        <v/>
      </c>
      <c r="S311" s="15" t="str">
        <f t="shared" si="61"/>
        <v/>
      </c>
    </row>
    <row r="312" spans="1:19" x14ac:dyDescent="0.25">
      <c r="A312" s="3">
        <v>45763</v>
      </c>
      <c r="B312" s="4">
        <v>83674.509999999995</v>
      </c>
      <c r="C312" s="4">
        <v>85428.28</v>
      </c>
      <c r="D312" s="4">
        <v>83100.62</v>
      </c>
      <c r="E312" s="4">
        <v>84033.87</v>
      </c>
      <c r="F312" s="5">
        <v>29617804112</v>
      </c>
      <c r="G312" s="1">
        <f t="shared" si="55"/>
        <v>82524.225999999995</v>
      </c>
      <c r="H312" s="1">
        <f t="shared" si="56"/>
        <v>2381.1055031697492</v>
      </c>
      <c r="I312" s="1">
        <f t="shared" si="57"/>
        <v>87286.437006339489</v>
      </c>
      <c r="J312" s="1">
        <f t="shared" si="58"/>
        <v>77762.014993660501</v>
      </c>
      <c r="K312" s="2">
        <f t="shared" si="59"/>
        <v>2.88534121261525E-2</v>
      </c>
      <c r="L312" s="16" t="str">
        <f t="shared" si="62"/>
        <v/>
      </c>
      <c r="M312" s="12" t="str">
        <f t="shared" si="63"/>
        <v>SELL</v>
      </c>
      <c r="N312" s="13">
        <f t="shared" si="64"/>
        <v>0</v>
      </c>
      <c r="O312" s="13">
        <f t="shared" si="65"/>
        <v>11</v>
      </c>
      <c r="P312" t="str">
        <f t="shared" si="54"/>
        <v/>
      </c>
      <c r="Q312" t="str">
        <f t="shared" si="66"/>
        <v/>
      </c>
      <c r="R312" t="str">
        <f t="shared" si="60"/>
        <v/>
      </c>
      <c r="S312" s="15" t="str">
        <f t="shared" si="61"/>
        <v/>
      </c>
    </row>
    <row r="313" spans="1:19" x14ac:dyDescent="0.25">
      <c r="A313" s="3">
        <v>45764</v>
      </c>
      <c r="B313" s="4">
        <v>84030.67</v>
      </c>
      <c r="C313" s="4">
        <v>85449.07</v>
      </c>
      <c r="D313" s="4">
        <v>83749.75</v>
      </c>
      <c r="E313" s="4">
        <v>84895.75</v>
      </c>
      <c r="F313" s="5">
        <v>21276866029</v>
      </c>
      <c r="G313" s="1">
        <f t="shared" si="55"/>
        <v>82551.356</v>
      </c>
      <c r="H313" s="1">
        <f t="shared" si="56"/>
        <v>2406.0017858207498</v>
      </c>
      <c r="I313" s="1">
        <f t="shared" si="57"/>
        <v>87363.3595716415</v>
      </c>
      <c r="J313" s="1">
        <f t="shared" si="58"/>
        <v>77739.352428358499</v>
      </c>
      <c r="K313" s="2">
        <f t="shared" si="59"/>
        <v>2.9145515015171281E-2</v>
      </c>
      <c r="L313" s="16" t="str">
        <f t="shared" si="62"/>
        <v/>
      </c>
      <c r="M313" s="12" t="str">
        <f t="shared" si="63"/>
        <v/>
      </c>
      <c r="N313" s="13">
        <f t="shared" si="64"/>
        <v>0</v>
      </c>
      <c r="O313" s="13">
        <f t="shared" si="65"/>
        <v>0</v>
      </c>
      <c r="P313" t="str">
        <f t="shared" si="54"/>
        <v/>
      </c>
      <c r="Q313" t="str">
        <f t="shared" si="66"/>
        <v/>
      </c>
      <c r="R313" t="str">
        <f t="shared" si="60"/>
        <v/>
      </c>
      <c r="S313" s="15" t="str">
        <f t="shared" si="61"/>
        <v/>
      </c>
    </row>
    <row r="314" spans="1:19" x14ac:dyDescent="0.25">
      <c r="A314" s="3">
        <v>45765</v>
      </c>
      <c r="B314" s="4">
        <v>84900.19</v>
      </c>
      <c r="C314" s="4">
        <v>85095.05</v>
      </c>
      <c r="D314" s="4">
        <v>84298.880000000005</v>
      </c>
      <c r="E314" s="4">
        <v>84450.8</v>
      </c>
      <c r="F314" s="5">
        <v>12728372364</v>
      </c>
      <c r="G314" s="1">
        <f t="shared" si="55"/>
        <v>82644.016499999998</v>
      </c>
      <c r="H314" s="1">
        <f t="shared" si="56"/>
        <v>2443.2730187109246</v>
      </c>
      <c r="I314" s="1">
        <f t="shared" si="57"/>
        <v>87530.562537421851</v>
      </c>
      <c r="J314" s="1">
        <f t="shared" si="58"/>
        <v>77757.470462578145</v>
      </c>
      <c r="K314" s="2">
        <f t="shared" si="59"/>
        <v>2.9563822309034614E-2</v>
      </c>
      <c r="L314" s="16" t="str">
        <f t="shared" si="62"/>
        <v/>
      </c>
      <c r="M314" s="12" t="str">
        <f t="shared" si="63"/>
        <v/>
      </c>
      <c r="N314" s="13">
        <f t="shared" si="64"/>
        <v>0</v>
      </c>
      <c r="O314" s="13">
        <f t="shared" si="65"/>
        <v>0</v>
      </c>
      <c r="P314" t="str">
        <f t="shared" si="54"/>
        <v/>
      </c>
      <c r="Q314" t="str">
        <f t="shared" si="66"/>
        <v/>
      </c>
      <c r="R314" t="str">
        <f t="shared" si="60"/>
        <v/>
      </c>
      <c r="S314" s="15" t="str">
        <f t="shared" si="61"/>
        <v/>
      </c>
    </row>
    <row r="315" spans="1:19" x14ac:dyDescent="0.25">
      <c r="A315" s="3">
        <v>45766</v>
      </c>
      <c r="B315" s="4">
        <v>84450.87</v>
      </c>
      <c r="C315" s="4">
        <v>85597.7</v>
      </c>
      <c r="D315" s="4">
        <v>84353.46</v>
      </c>
      <c r="E315" s="4">
        <v>85063.41</v>
      </c>
      <c r="F315" s="5">
        <v>15259300427</v>
      </c>
      <c r="G315" s="1">
        <f t="shared" si="55"/>
        <v>82780.460999999981</v>
      </c>
      <c r="H315" s="1">
        <f t="shared" si="56"/>
        <v>2500.6042704238735</v>
      </c>
      <c r="I315" s="1">
        <f t="shared" si="57"/>
        <v>87781.669540847724</v>
      </c>
      <c r="J315" s="1">
        <f t="shared" si="58"/>
        <v>77779.252459152238</v>
      </c>
      <c r="K315" s="2">
        <f t="shared" si="59"/>
        <v>3.0207663018739096E-2</v>
      </c>
      <c r="L315" s="16" t="str">
        <f t="shared" si="62"/>
        <v/>
      </c>
      <c r="M315" s="12" t="str">
        <f t="shared" si="63"/>
        <v/>
      </c>
      <c r="N315" s="13">
        <f t="shared" si="64"/>
        <v>0</v>
      </c>
      <c r="O315" s="13">
        <f t="shared" si="65"/>
        <v>0</v>
      </c>
      <c r="P315" t="str">
        <f t="shared" si="54"/>
        <v/>
      </c>
      <c r="Q315" t="str">
        <f t="shared" si="66"/>
        <v/>
      </c>
      <c r="R315" t="str">
        <f t="shared" si="60"/>
        <v/>
      </c>
      <c r="S315" s="15" t="str">
        <f t="shared" si="61"/>
        <v/>
      </c>
    </row>
    <row r="316" spans="1:19" x14ac:dyDescent="0.25">
      <c r="A316" s="3">
        <v>45767</v>
      </c>
      <c r="B316" s="4">
        <v>85066.07</v>
      </c>
      <c r="C316" s="4">
        <v>85306.38</v>
      </c>
      <c r="D316" s="4">
        <v>83976.84</v>
      </c>
      <c r="E316" s="4">
        <v>85174.3</v>
      </c>
      <c r="F316" s="5">
        <v>14664050812</v>
      </c>
      <c r="G316" s="1">
        <f t="shared" si="55"/>
        <v>82911.730499999976</v>
      </c>
      <c r="H316" s="1">
        <f t="shared" si="56"/>
        <v>2556.1034108034041</v>
      </c>
      <c r="I316" s="1">
        <f t="shared" si="57"/>
        <v>88023.937321606791</v>
      </c>
      <c r="J316" s="1">
        <f t="shared" si="58"/>
        <v>77799.523678393161</v>
      </c>
      <c r="K316" s="2">
        <f t="shared" si="59"/>
        <v>3.0829213132916155E-2</v>
      </c>
      <c r="L316" s="16" t="str">
        <f t="shared" si="62"/>
        <v/>
      </c>
      <c r="M316" s="12" t="str">
        <f t="shared" si="63"/>
        <v/>
      </c>
      <c r="N316" s="13">
        <f t="shared" si="64"/>
        <v>0</v>
      </c>
      <c r="O316" s="13">
        <f t="shared" si="65"/>
        <v>0</v>
      </c>
      <c r="P316" t="str">
        <f t="shared" si="54"/>
        <v/>
      </c>
      <c r="Q316" t="str">
        <f t="shared" si="66"/>
        <v/>
      </c>
      <c r="R316" t="str">
        <f t="shared" si="60"/>
        <v/>
      </c>
      <c r="S316" s="15" t="str">
        <f t="shared" si="61"/>
        <v/>
      </c>
    </row>
    <row r="317" spans="1:19" x14ac:dyDescent="0.25">
      <c r="A317" s="3">
        <v>45768</v>
      </c>
      <c r="B317" s="4">
        <v>85171.54</v>
      </c>
      <c r="C317" s="4">
        <v>88460.09</v>
      </c>
      <c r="D317" s="4">
        <v>85143.84</v>
      </c>
      <c r="E317" s="4">
        <v>87518.91</v>
      </c>
      <c r="F317" s="5">
        <v>41396190190</v>
      </c>
      <c r="G317" s="1">
        <f t="shared" si="55"/>
        <v>83029.217499999984</v>
      </c>
      <c r="H317" s="1">
        <f t="shared" si="56"/>
        <v>2714.4218559912351</v>
      </c>
      <c r="I317" s="1">
        <f t="shared" si="57"/>
        <v>88458.061211982451</v>
      </c>
      <c r="J317" s="1">
        <f t="shared" si="58"/>
        <v>77600.373788017518</v>
      </c>
      <c r="K317" s="2">
        <f t="shared" si="59"/>
        <v>3.2692369478144676E-2</v>
      </c>
      <c r="L317" s="16" t="str">
        <f t="shared" si="62"/>
        <v/>
      </c>
      <c r="M317" s="12" t="str">
        <f t="shared" si="63"/>
        <v/>
      </c>
      <c r="N317" s="13">
        <f t="shared" si="64"/>
        <v>0</v>
      </c>
      <c r="O317" s="13">
        <f t="shared" si="65"/>
        <v>0</v>
      </c>
      <c r="P317" t="str">
        <f t="shared" si="54"/>
        <v/>
      </c>
      <c r="Q317" t="str">
        <f t="shared" si="66"/>
        <v/>
      </c>
      <c r="R317" t="str">
        <f t="shared" si="60"/>
        <v/>
      </c>
      <c r="S317" s="15" t="str">
        <f t="shared" si="61"/>
        <v/>
      </c>
    </row>
    <row r="318" spans="1:19" x14ac:dyDescent="0.25">
      <c r="A318" s="3">
        <v>45769</v>
      </c>
      <c r="B318" s="4">
        <v>87521.88</v>
      </c>
      <c r="C318" s="4">
        <v>93817.38</v>
      </c>
      <c r="D318" s="4">
        <v>87084.53</v>
      </c>
      <c r="E318" s="4">
        <v>93441.89</v>
      </c>
      <c r="F318" s="5">
        <v>55899038456</v>
      </c>
      <c r="G318" s="1">
        <f t="shared" si="55"/>
        <v>83577.026500000007</v>
      </c>
      <c r="H318" s="1">
        <f t="shared" si="56"/>
        <v>3569.7566511005466</v>
      </c>
      <c r="I318" s="1">
        <f t="shared" si="57"/>
        <v>90716.539802201107</v>
      </c>
      <c r="J318" s="1">
        <f t="shared" si="58"/>
        <v>76437.513197798908</v>
      </c>
      <c r="K318" s="2">
        <f t="shared" si="59"/>
        <v>4.2712175828611781E-2</v>
      </c>
      <c r="L318" s="16" t="str">
        <f t="shared" si="62"/>
        <v/>
      </c>
      <c r="M318" s="12" t="str">
        <f t="shared" si="63"/>
        <v/>
      </c>
      <c r="N318" s="13">
        <f t="shared" si="64"/>
        <v>0</v>
      </c>
      <c r="O318" s="13">
        <f t="shared" si="65"/>
        <v>0</v>
      </c>
      <c r="P318" t="str">
        <f t="shared" si="54"/>
        <v/>
      </c>
      <c r="Q318" t="str">
        <f t="shared" si="66"/>
        <v/>
      </c>
      <c r="R318" t="str">
        <f t="shared" si="60"/>
        <v/>
      </c>
      <c r="S318" s="15" t="str">
        <f t="shared" si="61"/>
        <v/>
      </c>
    </row>
    <row r="319" spans="1:19" x14ac:dyDescent="0.25">
      <c r="A319" s="3">
        <v>45770</v>
      </c>
      <c r="B319" s="4">
        <v>93427.59</v>
      </c>
      <c r="C319" s="4">
        <v>94535.73</v>
      </c>
      <c r="D319" s="4">
        <v>91962.96</v>
      </c>
      <c r="E319" s="4">
        <v>93699.11</v>
      </c>
      <c r="F319" s="5">
        <v>41719568821</v>
      </c>
      <c r="G319" s="1">
        <f t="shared" si="55"/>
        <v>84106.840500000006</v>
      </c>
      <c r="H319" s="1">
        <f t="shared" si="56"/>
        <v>4222.3574294705331</v>
      </c>
      <c r="I319" s="1">
        <f t="shared" si="57"/>
        <v>92551.55535894107</v>
      </c>
      <c r="J319" s="1">
        <f t="shared" si="58"/>
        <v>75662.125641058941</v>
      </c>
      <c r="K319" s="2">
        <f t="shared" si="59"/>
        <v>5.0202307022465469E-2</v>
      </c>
      <c r="L319" s="16" t="str">
        <f t="shared" si="62"/>
        <v/>
      </c>
      <c r="M319" s="12" t="str">
        <f t="shared" si="63"/>
        <v/>
      </c>
      <c r="N319" s="13">
        <f t="shared" si="64"/>
        <v>0</v>
      </c>
      <c r="O319" s="13">
        <f t="shared" si="65"/>
        <v>0</v>
      </c>
      <c r="P319" t="str">
        <f t="shared" si="54"/>
        <v/>
      </c>
      <c r="Q319" t="str">
        <f t="shared" si="66"/>
        <v/>
      </c>
      <c r="R319" t="str">
        <f t="shared" si="60"/>
        <v/>
      </c>
      <c r="S319" s="15" t="str">
        <f t="shared" si="61"/>
        <v/>
      </c>
    </row>
    <row r="320" spans="1:19" x14ac:dyDescent="0.25">
      <c r="A320" s="3">
        <v>45771</v>
      </c>
      <c r="B320" s="4">
        <v>93692.4</v>
      </c>
      <c r="C320" s="4">
        <v>94016.2</v>
      </c>
      <c r="D320" s="4">
        <v>91696.71</v>
      </c>
      <c r="E320" s="4">
        <v>93943.8</v>
      </c>
      <c r="F320" s="5">
        <v>31483175315</v>
      </c>
      <c r="G320" s="1">
        <f t="shared" si="55"/>
        <v>84611.840499999991</v>
      </c>
      <c r="H320" s="1">
        <f t="shared" si="56"/>
        <v>4759.1121732939309</v>
      </c>
      <c r="I320" s="1">
        <f t="shared" si="57"/>
        <v>94130.064846587848</v>
      </c>
      <c r="J320" s="1">
        <f t="shared" si="58"/>
        <v>75093.616153412135</v>
      </c>
      <c r="K320" s="2">
        <f t="shared" si="59"/>
        <v>5.6246408837944274E-2</v>
      </c>
      <c r="L320" s="16" t="str">
        <f t="shared" si="62"/>
        <v/>
      </c>
      <c r="M320" s="12" t="str">
        <f t="shared" si="63"/>
        <v/>
      </c>
      <c r="N320" s="13">
        <f t="shared" si="64"/>
        <v>0</v>
      </c>
      <c r="O320" s="13">
        <f t="shared" si="65"/>
        <v>0</v>
      </c>
      <c r="P320" t="str">
        <f t="shared" si="54"/>
        <v/>
      </c>
      <c r="Q320" t="str">
        <f t="shared" si="66"/>
        <v/>
      </c>
      <c r="R320" t="str">
        <f t="shared" si="60"/>
        <v/>
      </c>
      <c r="S320" s="15" t="str">
        <f t="shared" si="61"/>
        <v/>
      </c>
    </row>
    <row r="321" spans="1:19" x14ac:dyDescent="0.25">
      <c r="A321" s="3">
        <v>45772</v>
      </c>
      <c r="B321" s="4">
        <v>93954.25</v>
      </c>
      <c r="C321" s="4">
        <v>95768.39</v>
      </c>
      <c r="D321" s="4">
        <v>92898.59</v>
      </c>
      <c r="E321" s="4">
        <v>94720.5</v>
      </c>
      <c r="F321" s="5">
        <v>40915232364</v>
      </c>
      <c r="G321" s="1">
        <f t="shared" si="55"/>
        <v>85172.625499999995</v>
      </c>
      <c r="H321" s="1">
        <f t="shared" si="56"/>
        <v>5256.5932873101847</v>
      </c>
      <c r="I321" s="1">
        <f t="shared" si="57"/>
        <v>95685.812074620364</v>
      </c>
      <c r="J321" s="1">
        <f t="shared" si="58"/>
        <v>74659.438925379625</v>
      </c>
      <c r="K321" s="2">
        <f t="shared" si="59"/>
        <v>6.1716933773635817E-2</v>
      </c>
      <c r="L321" s="16" t="str">
        <f t="shared" si="62"/>
        <v/>
      </c>
      <c r="M321" s="12" t="str">
        <f t="shared" si="63"/>
        <v/>
      </c>
      <c r="N321" s="13">
        <f t="shared" si="64"/>
        <v>0</v>
      </c>
      <c r="O321" s="13">
        <f t="shared" si="65"/>
        <v>0</v>
      </c>
      <c r="P321" t="str">
        <f t="shared" si="54"/>
        <v/>
      </c>
      <c r="Q321" t="str">
        <f t="shared" si="66"/>
        <v/>
      </c>
      <c r="R321" t="str">
        <f t="shared" si="60"/>
        <v/>
      </c>
      <c r="S321" s="15" t="str">
        <f t="shared" si="61"/>
        <v/>
      </c>
    </row>
    <row r="322" spans="1:19" x14ac:dyDescent="0.25">
      <c r="A322" s="3">
        <v>45773</v>
      </c>
      <c r="B322" s="4">
        <v>94714.65</v>
      </c>
      <c r="C322" s="4">
        <v>95251.36</v>
      </c>
      <c r="D322" s="4">
        <v>93927.25</v>
      </c>
      <c r="E322" s="4">
        <v>94646.93</v>
      </c>
      <c r="F322" s="5">
        <v>17612825123</v>
      </c>
      <c r="G322" s="1">
        <f t="shared" si="55"/>
        <v>85994.247999999992</v>
      </c>
      <c r="H322" s="1">
        <f t="shared" si="56"/>
        <v>5394.1931404111729</v>
      </c>
      <c r="I322" s="1">
        <f t="shared" si="57"/>
        <v>96782.634280822342</v>
      </c>
      <c r="J322" s="1">
        <f t="shared" si="58"/>
        <v>75205.861719177643</v>
      </c>
      <c r="K322" s="2">
        <f t="shared" si="59"/>
        <v>6.2727371491302225E-2</v>
      </c>
      <c r="L322" s="16" t="str">
        <f t="shared" si="62"/>
        <v/>
      </c>
      <c r="M322" s="12" t="str">
        <f t="shared" si="63"/>
        <v/>
      </c>
      <c r="N322" s="13">
        <f t="shared" si="64"/>
        <v>0</v>
      </c>
      <c r="O322" s="13">
        <f t="shared" si="65"/>
        <v>0</v>
      </c>
      <c r="P322" t="str">
        <f t="shared" si="54"/>
        <v/>
      </c>
      <c r="Q322" t="str">
        <f t="shared" si="66"/>
        <v/>
      </c>
      <c r="R322" t="str">
        <f t="shared" si="60"/>
        <v/>
      </c>
      <c r="S322" s="15" t="str">
        <f t="shared" si="61"/>
        <v/>
      </c>
    </row>
    <row r="323" spans="1:19" x14ac:dyDescent="0.25">
      <c r="A323" s="3">
        <v>45774</v>
      </c>
      <c r="B323" s="4">
        <v>94660.91</v>
      </c>
      <c r="C323" s="4">
        <v>95301.2</v>
      </c>
      <c r="D323" s="4">
        <v>93665.4</v>
      </c>
      <c r="E323" s="4">
        <v>93754.84</v>
      </c>
      <c r="F323" s="5">
        <v>18090367764</v>
      </c>
      <c r="G323" s="1">
        <f t="shared" si="55"/>
        <v>86720.222999999998</v>
      </c>
      <c r="H323" s="1">
        <f t="shared" si="56"/>
        <v>5413.687477178466</v>
      </c>
      <c r="I323" s="1">
        <f t="shared" si="57"/>
        <v>97547.597954356926</v>
      </c>
      <c r="J323" s="1">
        <f t="shared" si="58"/>
        <v>75892.84804564307</v>
      </c>
      <c r="K323" s="2">
        <f t="shared" si="59"/>
        <v>6.2427047462487111E-2</v>
      </c>
      <c r="L323" s="16" t="str">
        <f t="shared" si="62"/>
        <v/>
      </c>
      <c r="M323" s="12" t="str">
        <f t="shared" si="63"/>
        <v/>
      </c>
      <c r="N323" s="13">
        <f t="shared" si="64"/>
        <v>0</v>
      </c>
      <c r="O323" s="13">
        <f t="shared" si="65"/>
        <v>0</v>
      </c>
      <c r="P323" t="str">
        <f t="shared" si="54"/>
        <v/>
      </c>
      <c r="Q323" t="str">
        <f t="shared" si="66"/>
        <v/>
      </c>
      <c r="R323" t="str">
        <f t="shared" si="60"/>
        <v/>
      </c>
      <c r="S323" s="15" t="str">
        <f t="shared" si="61"/>
        <v/>
      </c>
    </row>
    <row r="324" spans="1:19" x14ac:dyDescent="0.25">
      <c r="A324" s="3">
        <v>45775</v>
      </c>
      <c r="B324" s="4">
        <v>93755.3</v>
      </c>
      <c r="C324" s="4">
        <v>95598.49</v>
      </c>
      <c r="D324" s="4">
        <v>92860.800000000003</v>
      </c>
      <c r="E324" s="4">
        <v>94978.75</v>
      </c>
      <c r="F324" s="5">
        <v>32363449569</v>
      </c>
      <c r="G324" s="1">
        <f t="shared" si="55"/>
        <v>87655.563000000009</v>
      </c>
      <c r="H324" s="1">
        <f t="shared" si="56"/>
        <v>5121.6355895246261</v>
      </c>
      <c r="I324" s="1">
        <f t="shared" si="57"/>
        <v>97898.834179049256</v>
      </c>
      <c r="J324" s="1">
        <f t="shared" si="58"/>
        <v>77412.291820950762</v>
      </c>
      <c r="K324" s="2">
        <f t="shared" si="59"/>
        <v>5.8429099240679405E-2</v>
      </c>
      <c r="L324" s="16" t="str">
        <f t="shared" si="62"/>
        <v/>
      </c>
      <c r="M324" s="12" t="str">
        <f t="shared" si="63"/>
        <v/>
      </c>
      <c r="N324" s="13">
        <f t="shared" si="64"/>
        <v>0</v>
      </c>
      <c r="O324" s="13">
        <f t="shared" si="65"/>
        <v>0</v>
      </c>
      <c r="P324" t="str">
        <f t="shared" si="54"/>
        <v/>
      </c>
      <c r="Q324" t="str">
        <f t="shared" si="66"/>
        <v/>
      </c>
      <c r="R324" t="str">
        <f t="shared" si="60"/>
        <v/>
      </c>
      <c r="S324" s="15" t="str">
        <f t="shared" si="61"/>
        <v/>
      </c>
    </row>
    <row r="325" spans="1:19" x14ac:dyDescent="0.25">
      <c r="A325" s="3">
        <v>45776</v>
      </c>
      <c r="B325" s="4">
        <v>94981.86</v>
      </c>
      <c r="C325" s="4">
        <v>95485.41</v>
      </c>
      <c r="D325" s="4">
        <v>93796.63</v>
      </c>
      <c r="E325" s="4">
        <v>94284.79</v>
      </c>
      <c r="F325" s="5">
        <v>25806129921</v>
      </c>
      <c r="G325" s="1">
        <f t="shared" si="55"/>
        <v>88241.10500000001</v>
      </c>
      <c r="H325" s="1">
        <f t="shared" si="56"/>
        <v>5179.2020437327274</v>
      </c>
      <c r="I325" s="1">
        <f t="shared" si="57"/>
        <v>98599.509087465471</v>
      </c>
      <c r="J325" s="1">
        <f t="shared" si="58"/>
        <v>77882.70091253455</v>
      </c>
      <c r="K325" s="2">
        <f t="shared" si="59"/>
        <v>5.8693757787062241E-2</v>
      </c>
      <c r="L325" s="16" t="str">
        <f t="shared" si="62"/>
        <v/>
      </c>
      <c r="M325" s="12" t="str">
        <f t="shared" si="63"/>
        <v/>
      </c>
      <c r="N325" s="13">
        <f t="shared" si="64"/>
        <v>0</v>
      </c>
      <c r="O325" s="13">
        <f t="shared" si="65"/>
        <v>0</v>
      </c>
      <c r="P325" t="str">
        <f t="shared" si="54"/>
        <v/>
      </c>
      <c r="Q325" t="str">
        <f t="shared" si="66"/>
        <v/>
      </c>
      <c r="R325" t="str">
        <f t="shared" si="60"/>
        <v/>
      </c>
      <c r="S325" s="15" t="str">
        <f t="shared" si="61"/>
        <v/>
      </c>
    </row>
    <row r="326" spans="1:19" x14ac:dyDescent="0.25">
      <c r="A326" s="3">
        <v>45777</v>
      </c>
      <c r="B326" s="4">
        <v>94286.47</v>
      </c>
      <c r="C326" s="4">
        <v>95249.32</v>
      </c>
      <c r="D326" s="4">
        <v>92979.64</v>
      </c>
      <c r="E326" s="4">
        <v>94207.31</v>
      </c>
      <c r="F326" s="5">
        <v>28344679831</v>
      </c>
      <c r="G326" s="1">
        <f t="shared" si="55"/>
        <v>88970.16350000001</v>
      </c>
      <c r="H326" s="1">
        <f t="shared" si="56"/>
        <v>4922.5902285636421</v>
      </c>
      <c r="I326" s="1">
        <f t="shared" si="57"/>
        <v>98815.34395712729</v>
      </c>
      <c r="J326" s="1">
        <f t="shared" si="58"/>
        <v>79124.983042872729</v>
      </c>
      <c r="K326" s="2">
        <f t="shared" si="59"/>
        <v>5.5328550998601247E-2</v>
      </c>
      <c r="L326" s="16" t="str">
        <f t="shared" si="62"/>
        <v/>
      </c>
      <c r="M326" s="12" t="str">
        <f t="shared" si="63"/>
        <v/>
      </c>
      <c r="N326" s="13">
        <f t="shared" si="64"/>
        <v>0</v>
      </c>
      <c r="O326" s="13">
        <f t="shared" si="65"/>
        <v>0</v>
      </c>
      <c r="P326" t="str">
        <f t="shared" si="54"/>
        <v/>
      </c>
      <c r="Q326" t="str">
        <f t="shared" si="66"/>
        <v/>
      </c>
      <c r="R326" t="str">
        <f t="shared" si="60"/>
        <v/>
      </c>
      <c r="S326" s="15" t="str">
        <f t="shared" si="61"/>
        <v/>
      </c>
    </row>
    <row r="327" spans="1:19" x14ac:dyDescent="0.25">
      <c r="A327" s="3">
        <v>45778</v>
      </c>
      <c r="B327" s="4">
        <v>94212.86</v>
      </c>
      <c r="C327" s="4">
        <v>97437.96</v>
      </c>
      <c r="D327" s="4">
        <v>94153.63</v>
      </c>
      <c r="E327" s="4">
        <v>96492.34</v>
      </c>
      <c r="F327" s="5">
        <v>32875889623</v>
      </c>
      <c r="G327" s="1">
        <f t="shared" si="55"/>
        <v>89624.53850000001</v>
      </c>
      <c r="H327" s="1">
        <f t="shared" si="56"/>
        <v>5012.8895828845416</v>
      </c>
      <c r="I327" s="1">
        <f t="shared" si="57"/>
        <v>99650.317665769093</v>
      </c>
      <c r="J327" s="1">
        <f t="shared" si="58"/>
        <v>79598.759334230926</v>
      </c>
      <c r="K327" s="2">
        <f t="shared" si="59"/>
        <v>5.5932110410638725E-2</v>
      </c>
      <c r="L327" s="16" t="str">
        <f t="shared" si="62"/>
        <v/>
      </c>
      <c r="M327" s="12" t="str">
        <f t="shared" si="63"/>
        <v/>
      </c>
      <c r="N327" s="13">
        <f t="shared" si="64"/>
        <v>0</v>
      </c>
      <c r="O327" s="13">
        <f t="shared" si="65"/>
        <v>0</v>
      </c>
      <c r="P327" t="str">
        <f t="shared" si="54"/>
        <v/>
      </c>
      <c r="Q327" t="str">
        <f t="shared" si="66"/>
        <v/>
      </c>
      <c r="R327" t="str">
        <f t="shared" si="60"/>
        <v/>
      </c>
      <c r="S327" s="15" t="str">
        <f t="shared" si="61"/>
        <v/>
      </c>
    </row>
    <row r="328" spans="1:19" x14ac:dyDescent="0.25">
      <c r="A328" s="3">
        <v>45779</v>
      </c>
      <c r="B328" s="4">
        <v>96494.97</v>
      </c>
      <c r="C328" s="4">
        <v>97905.9</v>
      </c>
      <c r="D328" s="4">
        <v>96375.95</v>
      </c>
      <c r="E328" s="4">
        <v>96910.07</v>
      </c>
      <c r="F328" s="5">
        <v>26421924677</v>
      </c>
      <c r="G328" s="1">
        <f t="shared" si="55"/>
        <v>90205.686500000025</v>
      </c>
      <c r="H328" s="1">
        <f t="shared" si="56"/>
        <v>5155.28957132715</v>
      </c>
      <c r="I328" s="1">
        <f t="shared" si="57"/>
        <v>100516.26564265433</v>
      </c>
      <c r="J328" s="1">
        <f t="shared" si="58"/>
        <v>79895.107357345725</v>
      </c>
      <c r="K328" s="2">
        <f t="shared" si="59"/>
        <v>5.7150383433168028E-2</v>
      </c>
      <c r="L328" s="16" t="str">
        <f t="shared" si="62"/>
        <v/>
      </c>
      <c r="M328" s="12" t="str">
        <f t="shared" si="63"/>
        <v/>
      </c>
      <c r="N328" s="13">
        <f t="shared" si="64"/>
        <v>0</v>
      </c>
      <c r="O328" s="13">
        <f t="shared" si="65"/>
        <v>0</v>
      </c>
      <c r="P328" t="str">
        <f t="shared" si="54"/>
        <v/>
      </c>
      <c r="Q328" t="str">
        <f t="shared" si="66"/>
        <v/>
      </c>
      <c r="R328" t="str">
        <f t="shared" si="60"/>
        <v/>
      </c>
      <c r="S328" s="15" t="str">
        <f t="shared" si="61"/>
        <v/>
      </c>
    </row>
    <row r="329" spans="1:19" x14ac:dyDescent="0.25">
      <c r="A329" s="3">
        <v>45780</v>
      </c>
      <c r="B329" s="4">
        <v>96904.63</v>
      </c>
      <c r="C329" s="4">
        <v>96943.88</v>
      </c>
      <c r="D329" s="4">
        <v>95821.29</v>
      </c>
      <c r="E329" s="4">
        <v>95891.8</v>
      </c>
      <c r="F329" s="5">
        <v>15775154889</v>
      </c>
      <c r="G329" s="1">
        <f t="shared" si="55"/>
        <v>90816.027500000026</v>
      </c>
      <c r="H329" s="1">
        <f t="shared" si="56"/>
        <v>5064.4537891723166</v>
      </c>
      <c r="I329" s="1">
        <f t="shared" si="57"/>
        <v>100944.93507834466</v>
      </c>
      <c r="J329" s="1">
        <f t="shared" si="58"/>
        <v>80687.119921655394</v>
      </c>
      <c r="K329" s="2">
        <f t="shared" si="59"/>
        <v>5.5766079276835967E-2</v>
      </c>
      <c r="L329" s="16" t="str">
        <f t="shared" si="62"/>
        <v/>
      </c>
      <c r="M329" s="12" t="str">
        <f t="shared" si="63"/>
        <v/>
      </c>
      <c r="N329" s="13">
        <f t="shared" si="64"/>
        <v>0</v>
      </c>
      <c r="O329" s="13">
        <f t="shared" si="65"/>
        <v>0</v>
      </c>
      <c r="P329" t="str">
        <f t="shared" si="54"/>
        <v/>
      </c>
      <c r="Q329" t="str">
        <f t="shared" si="66"/>
        <v/>
      </c>
      <c r="R329" t="str">
        <f t="shared" si="60"/>
        <v/>
      </c>
      <c r="S329" s="15" t="str">
        <f t="shared" si="61"/>
        <v/>
      </c>
    </row>
    <row r="330" spans="1:19" x14ac:dyDescent="0.25">
      <c r="A330" s="3">
        <v>45781</v>
      </c>
      <c r="B330" s="4">
        <v>95877.19</v>
      </c>
      <c r="C330" s="4">
        <v>96318.92</v>
      </c>
      <c r="D330" s="4">
        <v>94173.43</v>
      </c>
      <c r="E330" s="4">
        <v>94315.98</v>
      </c>
      <c r="F330" s="5">
        <v>18198688416</v>
      </c>
      <c r="G330" s="1">
        <f t="shared" si="55"/>
        <v>91304.707000000024</v>
      </c>
      <c r="H330" s="1">
        <f t="shared" si="56"/>
        <v>4895.9711601372592</v>
      </c>
      <c r="I330" s="1">
        <f t="shared" si="57"/>
        <v>101096.64932027455</v>
      </c>
      <c r="J330" s="1">
        <f t="shared" si="58"/>
        <v>81512.7646797255</v>
      </c>
      <c r="K330" s="2">
        <f t="shared" si="59"/>
        <v>5.3622330337660007E-2</v>
      </c>
      <c r="L330" s="16" t="str">
        <f t="shared" si="62"/>
        <v/>
      </c>
      <c r="M330" s="12" t="str">
        <f t="shared" si="63"/>
        <v/>
      </c>
      <c r="N330" s="13">
        <f t="shared" si="64"/>
        <v>0</v>
      </c>
      <c r="O330" s="13">
        <f t="shared" si="65"/>
        <v>0</v>
      </c>
      <c r="P330" t="str">
        <f t="shared" si="54"/>
        <v/>
      </c>
      <c r="Q330" t="str">
        <f t="shared" si="66"/>
        <v/>
      </c>
      <c r="R330" t="str">
        <f t="shared" si="60"/>
        <v/>
      </c>
      <c r="S330" s="15" t="str">
        <f t="shared" si="61"/>
        <v/>
      </c>
    </row>
    <row r="331" spans="1:19" x14ac:dyDescent="0.25">
      <c r="A331" s="3">
        <v>45782</v>
      </c>
      <c r="B331" s="4">
        <v>94319.56</v>
      </c>
      <c r="C331" s="4">
        <v>95193.19</v>
      </c>
      <c r="D331" s="4">
        <v>93566.27</v>
      </c>
      <c r="E331" s="4">
        <v>94748.05</v>
      </c>
      <c r="F331" s="5">
        <v>25816260327</v>
      </c>
      <c r="G331" s="1">
        <f t="shared" si="55"/>
        <v>91858.660000000018</v>
      </c>
      <c r="H331" s="1">
        <f t="shared" si="56"/>
        <v>4604.6618071391858</v>
      </c>
      <c r="I331" s="1">
        <f t="shared" si="57"/>
        <v>101067.98361427839</v>
      </c>
      <c r="J331" s="1">
        <f t="shared" si="58"/>
        <v>82649.336385721646</v>
      </c>
      <c r="K331" s="2">
        <f t="shared" si="59"/>
        <v>5.0127683194368229E-2</v>
      </c>
      <c r="L331" s="16" t="str">
        <f t="shared" si="62"/>
        <v/>
      </c>
      <c r="M331" s="12" t="str">
        <f t="shared" si="63"/>
        <v/>
      </c>
      <c r="N331" s="13">
        <f t="shared" si="64"/>
        <v>0</v>
      </c>
      <c r="O331" s="13">
        <f t="shared" si="65"/>
        <v>0</v>
      </c>
      <c r="P331" t="str">
        <f t="shared" si="54"/>
        <v/>
      </c>
      <c r="Q331" t="str">
        <f t="shared" si="66"/>
        <v/>
      </c>
      <c r="R331" t="str">
        <f t="shared" si="60"/>
        <v/>
      </c>
      <c r="S331" s="15" t="str">
        <f t="shared" si="61"/>
        <v/>
      </c>
    </row>
    <row r="332" spans="1:19" x14ac:dyDescent="0.25">
      <c r="A332" s="3">
        <v>45783</v>
      </c>
      <c r="B332" s="4">
        <v>94748.38</v>
      </c>
      <c r="C332" s="4">
        <v>96889.18</v>
      </c>
      <c r="D332" s="4">
        <v>93399.86</v>
      </c>
      <c r="E332" s="4">
        <v>96802.48</v>
      </c>
      <c r="F332" s="5">
        <v>26551275827</v>
      </c>
      <c r="G332" s="1">
        <f t="shared" si="55"/>
        <v>92497.09050000002</v>
      </c>
      <c r="H332" s="1">
        <f t="shared" si="56"/>
        <v>4340.248867386189</v>
      </c>
      <c r="I332" s="1">
        <f t="shared" si="57"/>
        <v>101177.5882347724</v>
      </c>
      <c r="J332" s="1">
        <f t="shared" si="58"/>
        <v>83816.592765227644</v>
      </c>
      <c r="K332" s="2">
        <f t="shared" si="59"/>
        <v>4.6923085298409335E-2</v>
      </c>
      <c r="L332" s="16" t="str">
        <f t="shared" si="62"/>
        <v/>
      </c>
      <c r="M332" s="12" t="str">
        <f t="shared" si="63"/>
        <v/>
      </c>
      <c r="N332" s="13">
        <f t="shared" si="64"/>
        <v>0</v>
      </c>
      <c r="O332" s="13">
        <f t="shared" si="65"/>
        <v>0</v>
      </c>
      <c r="P332" t="str">
        <f t="shared" si="54"/>
        <v/>
      </c>
      <c r="Q332" t="str">
        <f t="shared" si="66"/>
        <v/>
      </c>
      <c r="R332" t="str">
        <f t="shared" si="60"/>
        <v/>
      </c>
      <c r="S332" s="15" t="str">
        <f t="shared" si="61"/>
        <v/>
      </c>
    </row>
    <row r="333" spans="1:19" x14ac:dyDescent="0.25">
      <c r="A333" s="3">
        <v>45784</v>
      </c>
      <c r="B333" s="4">
        <v>96800.2</v>
      </c>
      <c r="C333" s="4">
        <v>97625.8</v>
      </c>
      <c r="D333" s="4">
        <v>95829.34</v>
      </c>
      <c r="E333" s="4">
        <v>97032.320000000007</v>
      </c>
      <c r="F333" s="5">
        <v>76983822462</v>
      </c>
      <c r="G333" s="1">
        <f t="shared" si="55"/>
        <v>93103.919000000024</v>
      </c>
      <c r="H333" s="1">
        <f t="shared" si="56"/>
        <v>4060.9861197975565</v>
      </c>
      <c r="I333" s="1">
        <f t="shared" si="57"/>
        <v>101225.89123959513</v>
      </c>
      <c r="J333" s="1">
        <f t="shared" si="58"/>
        <v>84981.946760404913</v>
      </c>
      <c r="K333" s="2">
        <f t="shared" si="59"/>
        <v>4.3617778536234927E-2</v>
      </c>
      <c r="L333" s="16" t="str">
        <f t="shared" si="62"/>
        <v/>
      </c>
      <c r="M333" s="12" t="str">
        <f t="shared" si="63"/>
        <v/>
      </c>
      <c r="N333" s="13">
        <f t="shared" si="64"/>
        <v>0</v>
      </c>
      <c r="O333" s="13">
        <f t="shared" si="65"/>
        <v>0</v>
      </c>
      <c r="P333" t="str">
        <f t="shared" si="54"/>
        <v/>
      </c>
      <c r="Q333" t="str">
        <f t="shared" si="66"/>
        <v/>
      </c>
      <c r="R333" t="str">
        <f t="shared" si="60"/>
        <v/>
      </c>
      <c r="S333" s="15" t="str">
        <f t="shared" si="61"/>
        <v/>
      </c>
    </row>
    <row r="334" spans="1:19" x14ac:dyDescent="0.25">
      <c r="A334" s="3">
        <v>45785</v>
      </c>
      <c r="B334" s="4">
        <v>97034.25</v>
      </c>
      <c r="C334" s="4">
        <v>103969.54</v>
      </c>
      <c r="D334" s="4">
        <v>96913.88</v>
      </c>
      <c r="E334" s="4">
        <v>103241.46</v>
      </c>
      <c r="F334" s="5">
        <v>69895404397</v>
      </c>
      <c r="G334" s="1">
        <f t="shared" si="55"/>
        <v>94043.452000000019</v>
      </c>
      <c r="H334" s="1">
        <f t="shared" si="56"/>
        <v>4126.8018774279872</v>
      </c>
      <c r="I334" s="1">
        <f t="shared" si="57"/>
        <v>102297.05575485599</v>
      </c>
      <c r="J334" s="1">
        <f t="shared" si="58"/>
        <v>85789.84824514405</v>
      </c>
      <c r="K334" s="2">
        <f t="shared" si="59"/>
        <v>4.388186300762318E-2</v>
      </c>
      <c r="L334" s="16" t="str">
        <f t="shared" si="62"/>
        <v/>
      </c>
      <c r="M334" s="12" t="str">
        <f t="shared" si="63"/>
        <v/>
      </c>
      <c r="N334" s="13">
        <f t="shared" si="64"/>
        <v>0</v>
      </c>
      <c r="O334" s="13">
        <f t="shared" si="65"/>
        <v>0</v>
      </c>
      <c r="P334" t="str">
        <f t="shared" si="54"/>
        <v/>
      </c>
      <c r="Q334" t="str">
        <f t="shared" si="66"/>
        <v/>
      </c>
      <c r="R334" t="str">
        <f t="shared" si="60"/>
        <v/>
      </c>
      <c r="S334" s="15" t="str">
        <f t="shared" si="61"/>
        <v/>
      </c>
    </row>
    <row r="335" spans="1:19" x14ac:dyDescent="0.25">
      <c r="A335" s="3">
        <v>45786</v>
      </c>
      <c r="B335" s="4">
        <v>103239.13</v>
      </c>
      <c r="C335" s="4">
        <v>104297.49</v>
      </c>
      <c r="D335" s="4">
        <v>102343.09</v>
      </c>
      <c r="E335" s="4">
        <v>102970.85</v>
      </c>
      <c r="F335" s="5">
        <v>58198593958</v>
      </c>
      <c r="G335" s="1">
        <f t="shared" si="55"/>
        <v>94938.824000000008</v>
      </c>
      <c r="H335" s="1">
        <f t="shared" si="56"/>
        <v>4017.0874585049678</v>
      </c>
      <c r="I335" s="1">
        <f t="shared" si="57"/>
        <v>102972.99891700994</v>
      </c>
      <c r="J335" s="1">
        <f t="shared" si="58"/>
        <v>86904.649082990072</v>
      </c>
      <c r="K335" s="2">
        <f t="shared" si="59"/>
        <v>4.2312378532358558E-2</v>
      </c>
      <c r="L335" s="16" t="str">
        <f t="shared" si="62"/>
        <v/>
      </c>
      <c r="M335" s="12" t="str">
        <f t="shared" si="63"/>
        <v/>
      </c>
      <c r="N335" s="13">
        <f t="shared" si="64"/>
        <v>0</v>
      </c>
      <c r="O335" s="13">
        <f t="shared" si="65"/>
        <v>0</v>
      </c>
      <c r="P335" t="str">
        <f t="shared" si="54"/>
        <v/>
      </c>
      <c r="Q335" t="str">
        <f t="shared" si="66"/>
        <v/>
      </c>
      <c r="R335" t="str">
        <f t="shared" si="60"/>
        <v/>
      </c>
      <c r="S335" s="15" t="str">
        <f t="shared" si="61"/>
        <v/>
      </c>
    </row>
    <row r="336" spans="1:19" x14ac:dyDescent="0.25">
      <c r="A336" s="3">
        <v>45787</v>
      </c>
      <c r="B336" s="4">
        <v>102973.71</v>
      </c>
      <c r="C336" s="4">
        <v>104961.77</v>
      </c>
      <c r="D336" s="4">
        <v>102830.48</v>
      </c>
      <c r="E336" s="4">
        <v>104696.33</v>
      </c>
      <c r="F336" s="5">
        <v>42276713994</v>
      </c>
      <c r="G336" s="1">
        <f t="shared" si="55"/>
        <v>95914.925499999998</v>
      </c>
      <c r="H336" s="1">
        <f t="shared" si="56"/>
        <v>3889.3265075459717</v>
      </c>
      <c r="I336" s="1">
        <f t="shared" si="57"/>
        <v>103693.57851509194</v>
      </c>
      <c r="J336" s="1">
        <f t="shared" si="58"/>
        <v>88136.272484908055</v>
      </c>
      <c r="K336" s="2">
        <f t="shared" si="59"/>
        <v>4.0549752682088797E-2</v>
      </c>
      <c r="L336" s="16" t="str">
        <f t="shared" si="62"/>
        <v/>
      </c>
      <c r="M336" s="12" t="str">
        <f t="shared" si="63"/>
        <v/>
      </c>
      <c r="N336" s="13">
        <f t="shared" si="64"/>
        <v>0</v>
      </c>
      <c r="O336" s="13">
        <f t="shared" si="65"/>
        <v>0</v>
      </c>
      <c r="P336" t="str">
        <f t="shared" si="54"/>
        <v/>
      </c>
      <c r="Q336" t="str">
        <f t="shared" si="66"/>
        <v/>
      </c>
      <c r="R336" t="str">
        <f t="shared" si="60"/>
        <v/>
      </c>
      <c r="S336" s="15" t="str">
        <f t="shared" si="61"/>
        <v/>
      </c>
    </row>
    <row r="337" spans="1:19" x14ac:dyDescent="0.25">
      <c r="A337" s="3">
        <v>45788</v>
      </c>
      <c r="B337" s="4">
        <v>104701.07</v>
      </c>
      <c r="C337" s="4">
        <v>104937.99</v>
      </c>
      <c r="D337" s="4">
        <v>103364.74</v>
      </c>
      <c r="E337" s="4">
        <v>104106.36</v>
      </c>
      <c r="F337" s="5">
        <v>46285517406</v>
      </c>
      <c r="G337" s="1">
        <f t="shared" si="55"/>
        <v>96744.29800000001</v>
      </c>
      <c r="H337" s="1">
        <f t="shared" si="56"/>
        <v>3771.497685061915</v>
      </c>
      <c r="I337" s="1">
        <f t="shared" si="57"/>
        <v>104287.29337012384</v>
      </c>
      <c r="J337" s="1">
        <f t="shared" si="58"/>
        <v>89201.302629876183</v>
      </c>
      <c r="K337" s="2">
        <f t="shared" si="59"/>
        <v>3.8984185766296163E-2</v>
      </c>
      <c r="L337" s="16" t="str">
        <f t="shared" si="62"/>
        <v/>
      </c>
      <c r="M337" s="12" t="str">
        <f t="shared" si="63"/>
        <v/>
      </c>
      <c r="N337" s="13">
        <f t="shared" si="64"/>
        <v>0</v>
      </c>
      <c r="O337" s="13">
        <f t="shared" si="65"/>
        <v>0</v>
      </c>
      <c r="P337" t="str">
        <f t="shared" si="54"/>
        <v/>
      </c>
      <c r="Q337" t="str">
        <f t="shared" si="66"/>
        <v/>
      </c>
      <c r="R337" t="str">
        <f t="shared" si="60"/>
        <v/>
      </c>
      <c r="S337" s="15" t="str">
        <f t="shared" si="61"/>
        <v/>
      </c>
    </row>
    <row r="338" spans="1:19" x14ac:dyDescent="0.25">
      <c r="A338" s="3">
        <v>45789</v>
      </c>
      <c r="B338" s="4">
        <v>104106.96</v>
      </c>
      <c r="C338" s="4">
        <v>105747.45</v>
      </c>
      <c r="D338" s="4">
        <v>100814.41</v>
      </c>
      <c r="E338" s="4">
        <v>102812.95</v>
      </c>
      <c r="F338" s="5">
        <v>63250475404</v>
      </c>
      <c r="G338" s="1">
        <f t="shared" si="55"/>
        <v>97212.85100000001</v>
      </c>
      <c r="H338" s="1">
        <f t="shared" si="56"/>
        <v>3918.8579244104717</v>
      </c>
      <c r="I338" s="1">
        <f t="shared" si="57"/>
        <v>105050.56684882095</v>
      </c>
      <c r="J338" s="1">
        <f t="shared" si="58"/>
        <v>89375.135151179071</v>
      </c>
      <c r="K338" s="2">
        <f t="shared" si="59"/>
        <v>4.0312138612316507E-2</v>
      </c>
      <c r="L338" s="16" t="str">
        <f t="shared" si="62"/>
        <v/>
      </c>
      <c r="M338" s="12" t="str">
        <f t="shared" si="63"/>
        <v/>
      </c>
      <c r="N338" s="13">
        <f t="shared" si="64"/>
        <v>0</v>
      </c>
      <c r="O338" s="13">
        <f t="shared" si="65"/>
        <v>0</v>
      </c>
      <c r="P338" t="str">
        <f t="shared" si="54"/>
        <v/>
      </c>
      <c r="Q338" t="str">
        <f t="shared" si="66"/>
        <v/>
      </c>
      <c r="R338" t="str">
        <f t="shared" si="60"/>
        <v/>
      </c>
      <c r="S338" s="15" t="str">
        <f t="shared" si="61"/>
        <v/>
      </c>
    </row>
    <row r="339" spans="1:19" x14ac:dyDescent="0.25">
      <c r="A339" s="3">
        <v>45790</v>
      </c>
      <c r="B339" s="4">
        <v>102812.49</v>
      </c>
      <c r="C339" s="4">
        <v>104997.42</v>
      </c>
      <c r="D339" s="4">
        <v>101515.09</v>
      </c>
      <c r="E339" s="4">
        <v>104169.81</v>
      </c>
      <c r="F339" s="5">
        <v>52608876410</v>
      </c>
      <c r="G339" s="1">
        <f t="shared" si="55"/>
        <v>97736.386000000013</v>
      </c>
      <c r="H339" s="1">
        <f t="shared" si="56"/>
        <v>4119.0355666720679</v>
      </c>
      <c r="I339" s="1">
        <f t="shared" si="57"/>
        <v>105974.45713334414</v>
      </c>
      <c r="J339" s="1">
        <f t="shared" si="58"/>
        <v>89498.314866655885</v>
      </c>
      <c r="K339" s="2">
        <f t="shared" si="59"/>
        <v>4.2144340866789032E-2</v>
      </c>
      <c r="L339" s="16" t="str">
        <f t="shared" si="62"/>
        <v/>
      </c>
      <c r="M339" s="12" t="str">
        <f t="shared" si="63"/>
        <v/>
      </c>
      <c r="N339" s="13">
        <f t="shared" si="64"/>
        <v>0</v>
      </c>
      <c r="O339" s="13">
        <f t="shared" si="65"/>
        <v>0</v>
      </c>
      <c r="P339" t="str">
        <f t="shared" si="54"/>
        <v/>
      </c>
      <c r="Q339" t="str">
        <f t="shared" si="66"/>
        <v/>
      </c>
      <c r="R339" t="str">
        <f t="shared" si="60"/>
        <v/>
      </c>
      <c r="S339" s="15" t="str">
        <f t="shared" si="61"/>
        <v/>
      </c>
    </row>
    <row r="340" spans="1:19" x14ac:dyDescent="0.25">
      <c r="A340" s="3">
        <v>45791</v>
      </c>
      <c r="B340" s="4">
        <v>104167.33</v>
      </c>
      <c r="C340" s="4">
        <v>104303.56</v>
      </c>
      <c r="D340" s="4">
        <v>102618.3</v>
      </c>
      <c r="E340" s="4">
        <v>103539.41</v>
      </c>
      <c r="F340" s="5">
        <v>45956071155</v>
      </c>
      <c r="G340" s="1">
        <f t="shared" si="55"/>
        <v>98216.166500000021</v>
      </c>
      <c r="H340" s="1">
        <f t="shared" si="56"/>
        <v>4211.8268220774862</v>
      </c>
      <c r="I340" s="1">
        <f t="shared" si="57"/>
        <v>106639.82014415499</v>
      </c>
      <c r="J340" s="1">
        <f t="shared" si="58"/>
        <v>89792.512855845052</v>
      </c>
      <c r="K340" s="2">
        <f t="shared" si="59"/>
        <v>4.2883233709569445E-2</v>
      </c>
      <c r="L340" s="16" t="str">
        <f t="shared" si="62"/>
        <v/>
      </c>
      <c r="M340" s="12" t="str">
        <f t="shared" si="63"/>
        <v/>
      </c>
      <c r="N340" s="13">
        <f t="shared" si="64"/>
        <v>0</v>
      </c>
      <c r="O340" s="13">
        <f t="shared" si="65"/>
        <v>0</v>
      </c>
      <c r="P340" t="str">
        <f t="shared" si="54"/>
        <v/>
      </c>
      <c r="Q340" t="str">
        <f t="shared" si="66"/>
        <v/>
      </c>
      <c r="R340" t="str">
        <f t="shared" si="60"/>
        <v/>
      </c>
      <c r="S340" s="15" t="str">
        <f t="shared" si="61"/>
        <v/>
      </c>
    </row>
    <row r="341" spans="1:19" x14ac:dyDescent="0.25">
      <c r="A341" s="3">
        <v>45792</v>
      </c>
      <c r="B341" s="4">
        <v>103538.83</v>
      </c>
      <c r="C341" s="4">
        <v>104153.62</v>
      </c>
      <c r="D341" s="4">
        <v>101440.81</v>
      </c>
      <c r="E341" s="4">
        <v>103744.64</v>
      </c>
      <c r="F341" s="5">
        <v>50408241840</v>
      </c>
      <c r="G341" s="1">
        <f t="shared" si="55"/>
        <v>98667.373500000016</v>
      </c>
      <c r="H341" s="1">
        <f t="shared" si="56"/>
        <v>4300.0783238169979</v>
      </c>
      <c r="I341" s="1">
        <f t="shared" si="57"/>
        <v>107267.53014763401</v>
      </c>
      <c r="J341" s="1">
        <f t="shared" si="58"/>
        <v>90067.216852366022</v>
      </c>
      <c r="K341" s="2">
        <f t="shared" si="59"/>
        <v>4.3581562691713864E-2</v>
      </c>
      <c r="L341" s="16" t="str">
        <f t="shared" si="62"/>
        <v/>
      </c>
      <c r="M341" s="12" t="str">
        <f t="shared" si="63"/>
        <v/>
      </c>
      <c r="N341" s="13">
        <f t="shared" si="64"/>
        <v>0</v>
      </c>
      <c r="O341" s="13">
        <f t="shared" si="65"/>
        <v>0</v>
      </c>
      <c r="P341" t="str">
        <f t="shared" ref="P341:P367" si="67">IF(L341="BUY", E341, "")</f>
        <v/>
      </c>
      <c r="Q341" t="str">
        <f t="shared" si="66"/>
        <v/>
      </c>
      <c r="R341" t="str">
        <f t="shared" si="60"/>
        <v/>
      </c>
      <c r="S341" s="15" t="str">
        <f t="shared" si="61"/>
        <v/>
      </c>
    </row>
    <row r="342" spans="1:19" x14ac:dyDescent="0.25">
      <c r="A342" s="3">
        <v>45793</v>
      </c>
      <c r="B342" s="4">
        <v>103735.66</v>
      </c>
      <c r="C342" s="4">
        <v>104533.48</v>
      </c>
      <c r="D342" s="4">
        <v>103137.48</v>
      </c>
      <c r="E342" s="4">
        <v>103489.29</v>
      </c>
      <c r="F342" s="5">
        <v>44386499364</v>
      </c>
      <c r="G342" s="1">
        <f t="shared" ref="G342:G367" si="68">AVERAGE(E323:E342)</f>
        <v>99109.491500000018</v>
      </c>
      <c r="H342" s="1">
        <f t="shared" ref="H342:H367" si="69">_xlfn.STDEV.S(E323:E342)</f>
        <v>4319.4806248830137</v>
      </c>
      <c r="I342" s="1">
        <f t="shared" ref="I342:I367" si="70">G342 + (2 * H342)</f>
        <v>107748.45274976605</v>
      </c>
      <c r="J342" s="1">
        <f t="shared" ref="J342:J367" si="71">G342 - (2 * H342)</f>
        <v>90470.530250233991</v>
      </c>
      <c r="K342" s="2">
        <f t="shared" ref="K342:K367" si="72">_xlfn.STDEV.S(E323:E342)/AVERAGE(E323:E342)</f>
        <v>4.3582915818743885E-2</v>
      </c>
      <c r="L342" s="16" t="str">
        <f t="shared" si="62"/>
        <v/>
      </c>
      <c r="M342" s="12" t="str">
        <f t="shared" si="63"/>
        <v/>
      </c>
      <c r="N342" s="13">
        <f t="shared" si="64"/>
        <v>0</v>
      </c>
      <c r="O342" s="13">
        <f t="shared" si="65"/>
        <v>0</v>
      </c>
      <c r="P342" t="str">
        <f t="shared" si="67"/>
        <v/>
      </c>
      <c r="Q342" t="str">
        <f t="shared" si="66"/>
        <v/>
      </c>
      <c r="R342" t="str">
        <f t="shared" ref="R342:R367" si="73">IF(AND(P342&lt;&gt;"", Q342&lt;&gt;""), Q342 - P342, "")</f>
        <v/>
      </c>
      <c r="S342" s="15" t="str">
        <f t="shared" ref="S342:S367" si="74">IF(AND(P342&lt;&gt;"", Q342&lt;&gt;""), (Q342 - P342) / P342, "")</f>
        <v/>
      </c>
    </row>
    <row r="343" spans="1:19" x14ac:dyDescent="0.25">
      <c r="A343" s="3">
        <v>45794</v>
      </c>
      <c r="B343" s="4">
        <v>103489.29</v>
      </c>
      <c r="C343" s="4">
        <v>103716.95</v>
      </c>
      <c r="D343" s="4">
        <v>102659.18</v>
      </c>
      <c r="E343" s="4">
        <v>103191.09</v>
      </c>
      <c r="F343" s="5">
        <v>37898552742</v>
      </c>
      <c r="G343" s="1">
        <f t="shared" si="68"/>
        <v>99581.304000000004</v>
      </c>
      <c r="H343" s="1">
        <f t="shared" si="69"/>
        <v>4217.9775487391316</v>
      </c>
      <c r="I343" s="1">
        <f t="shared" si="70"/>
        <v>108017.25909747827</v>
      </c>
      <c r="J343" s="1">
        <f t="shared" si="71"/>
        <v>91145.348902521742</v>
      </c>
      <c r="K343" s="2">
        <f t="shared" si="72"/>
        <v>4.2357123067389549E-2</v>
      </c>
      <c r="L343" s="16" t="str">
        <f t="shared" ref="L343:L367" si="75">IF(AND(N343=1, N342=0), "BUY", "")</f>
        <v/>
      </c>
      <c r="M343" s="12" t="str">
        <f t="shared" ref="M343:M367" si="76">IF(AND(N343=0, N342=1), "SELL", "")</f>
        <v/>
      </c>
      <c r="N343" s="13">
        <f t="shared" ref="N343:N366" si="77">IF(N342=1,
     IF(OR(E343 &gt; I343, O342 &gt;= 10), 0, 1),
     IF(E343 &lt; J343, 1, 0)
)</f>
        <v>0</v>
      </c>
      <c r="O343" s="13">
        <f t="shared" ref="O343:O367" si="78">IF(N342=1, O342 + 1, IF(AND(E343 &lt; J343, N342=0), 1, 0))</f>
        <v>0</v>
      </c>
      <c r="P343" t="str">
        <f t="shared" si="67"/>
        <v/>
      </c>
      <c r="Q343" t="str">
        <f t="shared" si="66"/>
        <v/>
      </c>
      <c r="R343" t="str">
        <f t="shared" si="73"/>
        <v/>
      </c>
      <c r="S343" s="15" t="str">
        <f t="shared" si="74"/>
        <v/>
      </c>
    </row>
    <row r="344" spans="1:19" x14ac:dyDescent="0.25">
      <c r="A344" s="3">
        <v>45795</v>
      </c>
      <c r="B344" s="4">
        <v>103186.95</v>
      </c>
      <c r="C344" s="4">
        <v>106597.17</v>
      </c>
      <c r="D344" s="4">
        <v>103142.6</v>
      </c>
      <c r="E344" s="4">
        <v>106446.01</v>
      </c>
      <c r="F344" s="5">
        <v>49887082058</v>
      </c>
      <c r="G344" s="1">
        <f t="shared" si="68"/>
        <v>100154.667</v>
      </c>
      <c r="H344" s="1">
        <f t="shared" si="69"/>
        <v>4337.1172816431153</v>
      </c>
      <c r="I344" s="1">
        <f t="shared" si="70"/>
        <v>108828.90156328623</v>
      </c>
      <c r="J344" s="1">
        <f t="shared" si="71"/>
        <v>91480.432436713774</v>
      </c>
      <c r="K344" s="2">
        <f t="shared" si="72"/>
        <v>4.3304195516351875E-2</v>
      </c>
      <c r="L344" s="16" t="str">
        <f t="shared" si="75"/>
        <v/>
      </c>
      <c r="M344" s="12" t="str">
        <f t="shared" si="76"/>
        <v/>
      </c>
      <c r="N344" s="13">
        <f t="shared" si="77"/>
        <v>0</v>
      </c>
      <c r="O344" s="13">
        <f t="shared" si="78"/>
        <v>0</v>
      </c>
      <c r="P344" t="str">
        <f t="shared" si="67"/>
        <v/>
      </c>
      <c r="Q344" t="str">
        <f t="shared" si="66"/>
        <v/>
      </c>
      <c r="R344" t="str">
        <f t="shared" si="73"/>
        <v/>
      </c>
      <c r="S344" s="15" t="str">
        <f t="shared" si="74"/>
        <v/>
      </c>
    </row>
    <row r="345" spans="1:19" x14ac:dyDescent="0.25">
      <c r="A345" s="3">
        <v>45796</v>
      </c>
      <c r="B345" s="4">
        <v>106430.53</v>
      </c>
      <c r="C345" s="4">
        <v>107068.72</v>
      </c>
      <c r="D345" s="4">
        <v>102112.69</v>
      </c>
      <c r="E345" s="4">
        <v>105606.18</v>
      </c>
      <c r="F345" s="5">
        <v>61761126647</v>
      </c>
      <c r="G345" s="1">
        <f t="shared" si="68"/>
        <v>100720.73649999998</v>
      </c>
      <c r="H345" s="1">
        <f t="shared" si="69"/>
        <v>4268.9576220434528</v>
      </c>
      <c r="I345" s="1">
        <f t="shared" si="70"/>
        <v>109258.65174408689</v>
      </c>
      <c r="J345" s="1">
        <f t="shared" si="71"/>
        <v>92182.821255913077</v>
      </c>
      <c r="K345" s="2">
        <f t="shared" si="72"/>
        <v>4.2384098551974482E-2</v>
      </c>
      <c r="L345" s="16" t="str">
        <f t="shared" si="75"/>
        <v/>
      </c>
      <c r="M345" s="12" t="str">
        <f t="shared" si="76"/>
        <v/>
      </c>
      <c r="N345" s="13">
        <f t="shared" si="77"/>
        <v>0</v>
      </c>
      <c r="O345" s="13">
        <f t="shared" si="78"/>
        <v>0</v>
      </c>
      <c r="P345" t="str">
        <f t="shared" si="67"/>
        <v/>
      </c>
      <c r="Q345" t="str">
        <f t="shared" si="66"/>
        <v/>
      </c>
      <c r="R345" t="str">
        <f t="shared" si="73"/>
        <v/>
      </c>
      <c r="S345" s="15" t="str">
        <f t="shared" si="74"/>
        <v/>
      </c>
    </row>
    <row r="346" spans="1:19" x14ac:dyDescent="0.25">
      <c r="A346" s="3">
        <v>45797</v>
      </c>
      <c r="B346" s="4">
        <v>105605.41</v>
      </c>
      <c r="C346" s="4">
        <v>107307.12</v>
      </c>
      <c r="D346" s="4">
        <v>104206.52</v>
      </c>
      <c r="E346" s="4">
        <v>106791.09</v>
      </c>
      <c r="F346" s="5">
        <v>36515726122</v>
      </c>
      <c r="G346" s="1">
        <f t="shared" si="68"/>
        <v>101349.9255</v>
      </c>
      <c r="H346" s="1">
        <f t="shared" si="69"/>
        <v>4184.9534694444947</v>
      </c>
      <c r="I346" s="1">
        <f t="shared" si="70"/>
        <v>109719.83243888899</v>
      </c>
      <c r="J346" s="1">
        <f t="shared" si="71"/>
        <v>92980.018561111006</v>
      </c>
      <c r="K346" s="2">
        <f t="shared" si="72"/>
        <v>4.1292121812605526E-2</v>
      </c>
      <c r="L346" s="16" t="str">
        <f t="shared" si="75"/>
        <v/>
      </c>
      <c r="M346" s="12" t="str">
        <f t="shared" si="76"/>
        <v/>
      </c>
      <c r="N346" s="13">
        <f t="shared" si="77"/>
        <v>0</v>
      </c>
      <c r="O346" s="13">
        <f t="shared" si="78"/>
        <v>0</v>
      </c>
      <c r="P346" t="str">
        <f t="shared" si="67"/>
        <v/>
      </c>
      <c r="Q346" t="str">
        <f t="shared" si="66"/>
        <v/>
      </c>
      <c r="R346" t="str">
        <f t="shared" si="73"/>
        <v/>
      </c>
      <c r="S346" s="15" t="str">
        <f t="shared" si="74"/>
        <v/>
      </c>
    </row>
    <row r="347" spans="1:19" x14ac:dyDescent="0.25">
      <c r="A347" s="3">
        <v>45798</v>
      </c>
      <c r="B347" s="4">
        <v>106791.31</v>
      </c>
      <c r="C347" s="4">
        <v>110724.46</v>
      </c>
      <c r="D347" s="4">
        <v>106127.23</v>
      </c>
      <c r="E347" s="4">
        <v>109678.08</v>
      </c>
      <c r="F347" s="5">
        <v>78086364051</v>
      </c>
      <c r="G347" s="1">
        <f t="shared" si="68"/>
        <v>102009.21249999999</v>
      </c>
      <c r="H347" s="1">
        <f t="shared" si="69"/>
        <v>4411.8960526332412</v>
      </c>
      <c r="I347" s="1">
        <f t="shared" si="70"/>
        <v>110833.00460526647</v>
      </c>
      <c r="J347" s="1">
        <f t="shared" si="71"/>
        <v>93185.420394733519</v>
      </c>
      <c r="K347" s="2">
        <f t="shared" si="72"/>
        <v>4.3249976590430415E-2</v>
      </c>
      <c r="L347" s="16" t="str">
        <f t="shared" si="75"/>
        <v/>
      </c>
      <c r="M347" s="12" t="str">
        <f t="shared" si="76"/>
        <v/>
      </c>
      <c r="N347" s="13">
        <f t="shared" si="77"/>
        <v>0</v>
      </c>
      <c r="O347" s="13">
        <f t="shared" si="78"/>
        <v>0</v>
      </c>
      <c r="P347" t="str">
        <f t="shared" si="67"/>
        <v/>
      </c>
      <c r="Q347" t="str">
        <f t="shared" ref="Q347:Q367" si="79">IF(L347="BUY",
   IF(COUNTA(M348:M357)&gt;0,
      INDEX(E348:E357, MATCH("SELL", M348:M357, 0)),
      E357),
   "")</f>
        <v/>
      </c>
      <c r="R347" t="str">
        <f t="shared" si="73"/>
        <v/>
      </c>
      <c r="S347" s="15" t="str">
        <f t="shared" si="74"/>
        <v/>
      </c>
    </row>
    <row r="348" spans="1:19" x14ac:dyDescent="0.25">
      <c r="A348" s="3">
        <v>45799</v>
      </c>
      <c r="B348" s="4">
        <v>109673.49</v>
      </c>
      <c r="C348" s="4">
        <v>111970.17</v>
      </c>
      <c r="D348" s="4">
        <v>109285.07</v>
      </c>
      <c r="E348" s="4">
        <v>111673.28</v>
      </c>
      <c r="F348" s="5">
        <v>70157575642</v>
      </c>
      <c r="G348" s="1">
        <f t="shared" si="68"/>
        <v>102747.37299999999</v>
      </c>
      <c r="H348" s="1">
        <f t="shared" si="69"/>
        <v>4736.9045896617909</v>
      </c>
      <c r="I348" s="1">
        <f t="shared" si="70"/>
        <v>112221.18217932357</v>
      </c>
      <c r="J348" s="1">
        <f t="shared" si="71"/>
        <v>93273.563820676412</v>
      </c>
      <c r="K348" s="2">
        <f t="shared" si="72"/>
        <v>4.6102439910184284E-2</v>
      </c>
      <c r="L348" s="16" t="str">
        <f t="shared" si="75"/>
        <v/>
      </c>
      <c r="M348" s="12" t="str">
        <f t="shared" si="76"/>
        <v/>
      </c>
      <c r="N348" s="13">
        <f t="shared" si="77"/>
        <v>0</v>
      </c>
      <c r="O348" s="13">
        <f t="shared" si="78"/>
        <v>0</v>
      </c>
      <c r="P348" t="str">
        <f t="shared" si="67"/>
        <v/>
      </c>
      <c r="Q348" t="str">
        <f t="shared" si="79"/>
        <v/>
      </c>
      <c r="R348" t="str">
        <f t="shared" si="73"/>
        <v/>
      </c>
      <c r="S348" s="15" t="str">
        <f t="shared" si="74"/>
        <v/>
      </c>
    </row>
    <row r="349" spans="1:19" x14ac:dyDescent="0.25">
      <c r="A349" s="3">
        <v>45800</v>
      </c>
      <c r="B349" s="4">
        <v>111679.36</v>
      </c>
      <c r="C349" s="4">
        <v>111798.91</v>
      </c>
      <c r="D349" s="4">
        <v>106841.3</v>
      </c>
      <c r="E349" s="4">
        <v>107287.8</v>
      </c>
      <c r="F349" s="5">
        <v>67548133399</v>
      </c>
      <c r="G349" s="1">
        <f t="shared" si="68"/>
        <v>103317.173</v>
      </c>
      <c r="H349" s="1">
        <f t="shared" si="69"/>
        <v>4550.5939006476474</v>
      </c>
      <c r="I349" s="1">
        <f t="shared" si="70"/>
        <v>112418.36080129529</v>
      </c>
      <c r="J349" s="1">
        <f t="shared" si="71"/>
        <v>94215.9851987047</v>
      </c>
      <c r="K349" s="2">
        <f t="shared" si="72"/>
        <v>4.4044893685269995E-2</v>
      </c>
      <c r="L349" s="16" t="str">
        <f t="shared" si="75"/>
        <v/>
      </c>
      <c r="M349" s="12" t="str">
        <f t="shared" si="76"/>
        <v/>
      </c>
      <c r="N349" s="13">
        <f t="shared" si="77"/>
        <v>0</v>
      </c>
      <c r="O349" s="13">
        <f t="shared" si="78"/>
        <v>0</v>
      </c>
      <c r="P349" t="str">
        <f t="shared" si="67"/>
        <v/>
      </c>
      <c r="Q349" t="str">
        <f t="shared" si="79"/>
        <v/>
      </c>
      <c r="R349" t="str">
        <f t="shared" si="73"/>
        <v/>
      </c>
      <c r="S349" s="15" t="str">
        <f t="shared" si="74"/>
        <v/>
      </c>
    </row>
    <row r="350" spans="1:19" x14ac:dyDescent="0.25">
      <c r="A350" s="3">
        <v>45801</v>
      </c>
      <c r="B350" s="4">
        <v>107278.51</v>
      </c>
      <c r="C350" s="4">
        <v>109454.52</v>
      </c>
      <c r="D350" s="4">
        <v>106895.29</v>
      </c>
      <c r="E350" s="4">
        <v>107791.16</v>
      </c>
      <c r="F350" s="5">
        <v>45903627163</v>
      </c>
      <c r="G350" s="1">
        <f t="shared" si="68"/>
        <v>103990.932</v>
      </c>
      <c r="H350" s="1">
        <f t="shared" si="69"/>
        <v>4125.4425764166899</v>
      </c>
      <c r="I350" s="1">
        <f t="shared" si="70"/>
        <v>112241.81715283338</v>
      </c>
      <c r="J350" s="1">
        <f t="shared" si="71"/>
        <v>95740.046847166625</v>
      </c>
      <c r="K350" s="2">
        <f t="shared" si="72"/>
        <v>3.9671176102322937E-2</v>
      </c>
      <c r="L350" s="16" t="str">
        <f t="shared" si="75"/>
        <v/>
      </c>
      <c r="M350" s="12" t="str">
        <f t="shared" si="76"/>
        <v/>
      </c>
      <c r="N350" s="13">
        <f t="shared" si="77"/>
        <v>0</v>
      </c>
      <c r="O350" s="13">
        <f t="shared" si="78"/>
        <v>0</v>
      </c>
      <c r="P350" t="str">
        <f t="shared" si="67"/>
        <v/>
      </c>
      <c r="Q350" t="str">
        <f t="shared" si="79"/>
        <v/>
      </c>
      <c r="R350" t="str">
        <f t="shared" si="73"/>
        <v/>
      </c>
      <c r="S350" s="15" t="str">
        <f t="shared" si="74"/>
        <v/>
      </c>
    </row>
    <row r="351" spans="1:19" x14ac:dyDescent="0.25">
      <c r="A351" s="3">
        <v>45802</v>
      </c>
      <c r="B351" s="4">
        <v>107802.27</v>
      </c>
      <c r="C351" s="4">
        <v>109313.3</v>
      </c>
      <c r="D351" s="4">
        <v>106683.38</v>
      </c>
      <c r="E351" s="4">
        <v>109035.39</v>
      </c>
      <c r="F351" s="5">
        <v>47518041841</v>
      </c>
      <c r="G351" s="1">
        <f t="shared" si="68"/>
        <v>104705.29900000001</v>
      </c>
      <c r="H351" s="1">
        <f t="shared" si="69"/>
        <v>3650.3463224955576</v>
      </c>
      <c r="I351" s="1">
        <f t="shared" si="70"/>
        <v>112005.99164499113</v>
      </c>
      <c r="J351" s="1">
        <f t="shared" si="71"/>
        <v>97404.606355008902</v>
      </c>
      <c r="K351" s="2">
        <f t="shared" si="72"/>
        <v>3.486305237040159E-2</v>
      </c>
      <c r="L351" s="16" t="str">
        <f t="shared" si="75"/>
        <v/>
      </c>
      <c r="M351" s="12" t="str">
        <f t="shared" si="76"/>
        <v/>
      </c>
      <c r="N351" s="13">
        <f t="shared" si="77"/>
        <v>0</v>
      </c>
      <c r="O351" s="13">
        <f t="shared" si="78"/>
        <v>0</v>
      </c>
      <c r="P351" t="str">
        <f t="shared" si="67"/>
        <v/>
      </c>
      <c r="Q351" t="str">
        <f t="shared" si="79"/>
        <v/>
      </c>
      <c r="R351" t="str">
        <f t="shared" si="73"/>
        <v/>
      </c>
      <c r="S351" s="15" t="str">
        <f t="shared" si="74"/>
        <v/>
      </c>
    </row>
    <row r="352" spans="1:19" x14ac:dyDescent="0.25">
      <c r="A352" s="3">
        <v>45803</v>
      </c>
      <c r="B352" s="4">
        <v>109023.78</v>
      </c>
      <c r="C352" s="4">
        <v>110376.88</v>
      </c>
      <c r="D352" s="4">
        <v>108735.64</v>
      </c>
      <c r="E352" s="4">
        <v>109440.37</v>
      </c>
      <c r="F352" s="5">
        <v>45950461571</v>
      </c>
      <c r="G352" s="1">
        <f t="shared" si="68"/>
        <v>105337.19350000001</v>
      </c>
      <c r="H352" s="1">
        <f t="shared" si="69"/>
        <v>3285.9835766531864</v>
      </c>
      <c r="I352" s="1">
        <f t="shared" si="70"/>
        <v>111909.16065330638</v>
      </c>
      <c r="J352" s="1">
        <f t="shared" si="71"/>
        <v>98765.226346693642</v>
      </c>
      <c r="K352" s="2">
        <f t="shared" si="72"/>
        <v>3.1194903409432359E-2</v>
      </c>
      <c r="L352" s="16" t="str">
        <f t="shared" si="75"/>
        <v/>
      </c>
      <c r="M352" s="12" t="str">
        <f t="shared" si="76"/>
        <v/>
      </c>
      <c r="N352" s="13">
        <f t="shared" si="77"/>
        <v>0</v>
      </c>
      <c r="O352" s="13">
        <f t="shared" si="78"/>
        <v>0</v>
      </c>
      <c r="P352" t="str">
        <f t="shared" si="67"/>
        <v/>
      </c>
      <c r="Q352" t="str">
        <f t="shared" si="79"/>
        <v/>
      </c>
      <c r="R352" t="str">
        <f t="shared" si="73"/>
        <v/>
      </c>
      <c r="S352" s="15" t="str">
        <f t="shared" si="74"/>
        <v/>
      </c>
    </row>
    <row r="353" spans="1:19" x14ac:dyDescent="0.25">
      <c r="A353" s="3">
        <v>45804</v>
      </c>
      <c r="B353" s="4">
        <v>109440.41</v>
      </c>
      <c r="C353" s="4">
        <v>110744.21</v>
      </c>
      <c r="D353" s="4">
        <v>107609.55</v>
      </c>
      <c r="E353" s="4">
        <v>108994.64</v>
      </c>
      <c r="F353" s="5">
        <v>57450176272</v>
      </c>
      <c r="G353" s="1">
        <f t="shared" si="68"/>
        <v>105935.3095</v>
      </c>
      <c r="H353" s="1">
        <f t="shared" si="69"/>
        <v>2737.7210010757694</v>
      </c>
      <c r="I353" s="1">
        <f t="shared" si="70"/>
        <v>111410.75150215154</v>
      </c>
      <c r="J353" s="1">
        <f t="shared" si="71"/>
        <v>100459.86749784846</v>
      </c>
      <c r="K353" s="2">
        <f t="shared" si="72"/>
        <v>2.5843328480347427E-2</v>
      </c>
      <c r="L353" s="16" t="str">
        <f t="shared" si="75"/>
        <v/>
      </c>
      <c r="M353" s="12" t="str">
        <f t="shared" si="76"/>
        <v/>
      </c>
      <c r="N353" s="13">
        <f t="shared" si="77"/>
        <v>0</v>
      </c>
      <c r="O353" s="13">
        <f t="shared" si="78"/>
        <v>0</v>
      </c>
      <c r="P353" t="str">
        <f t="shared" si="67"/>
        <v/>
      </c>
      <c r="Q353" t="str">
        <f t="shared" si="79"/>
        <v/>
      </c>
      <c r="R353" t="str">
        <f t="shared" si="73"/>
        <v/>
      </c>
      <c r="S353" s="15" t="str">
        <f t="shared" si="74"/>
        <v/>
      </c>
    </row>
    <row r="354" spans="1:19" x14ac:dyDescent="0.25">
      <c r="A354" s="3">
        <v>45805</v>
      </c>
      <c r="B354" s="4">
        <v>108992.17</v>
      </c>
      <c r="C354" s="4">
        <v>109298.29</v>
      </c>
      <c r="D354" s="4">
        <v>106812.93</v>
      </c>
      <c r="E354" s="4">
        <v>107802.33</v>
      </c>
      <c r="F354" s="5">
        <v>49155377493</v>
      </c>
      <c r="G354" s="1">
        <f t="shared" si="68"/>
        <v>106163.35299999997</v>
      </c>
      <c r="H354" s="1">
        <f t="shared" si="69"/>
        <v>2691.0775867066222</v>
      </c>
      <c r="I354" s="1">
        <f t="shared" si="70"/>
        <v>111545.50817341323</v>
      </c>
      <c r="J354" s="1">
        <f t="shared" si="71"/>
        <v>100781.19782658672</v>
      </c>
      <c r="K354" s="2">
        <f t="shared" si="72"/>
        <v>2.5348460750920544E-2</v>
      </c>
      <c r="L354" s="16" t="str">
        <f t="shared" si="75"/>
        <v/>
      </c>
      <c r="M354" s="12" t="str">
        <f t="shared" si="76"/>
        <v/>
      </c>
      <c r="N354" s="13">
        <f t="shared" si="77"/>
        <v>0</v>
      </c>
      <c r="O354" s="13">
        <f t="shared" si="78"/>
        <v>0</v>
      </c>
      <c r="P354" t="str">
        <f t="shared" si="67"/>
        <v/>
      </c>
      <c r="Q354" t="str">
        <f t="shared" si="79"/>
        <v/>
      </c>
      <c r="R354" t="str">
        <f t="shared" si="73"/>
        <v/>
      </c>
      <c r="S354" s="15" t="str">
        <f t="shared" si="74"/>
        <v/>
      </c>
    </row>
    <row r="355" spans="1:19" x14ac:dyDescent="0.25">
      <c r="A355" s="3">
        <v>45806</v>
      </c>
      <c r="B355" s="4">
        <v>107795.57</v>
      </c>
      <c r="C355" s="4">
        <v>108910.05</v>
      </c>
      <c r="D355" s="4">
        <v>105374.39999999999</v>
      </c>
      <c r="E355" s="4">
        <v>105641.76</v>
      </c>
      <c r="F355" s="5">
        <v>56022752042</v>
      </c>
      <c r="G355" s="1">
        <f t="shared" si="68"/>
        <v>106296.89850000001</v>
      </c>
      <c r="H355" s="1">
        <f t="shared" si="69"/>
        <v>2588.6327301152537</v>
      </c>
      <c r="I355" s="1">
        <f t="shared" si="70"/>
        <v>111474.16396023052</v>
      </c>
      <c r="J355" s="1">
        <f t="shared" si="71"/>
        <v>101119.6330397695</v>
      </c>
      <c r="K355" s="2">
        <f t="shared" si="72"/>
        <v>2.4352852873832941E-2</v>
      </c>
      <c r="L355" s="16" t="str">
        <f t="shared" si="75"/>
        <v/>
      </c>
      <c r="M355" s="12" t="str">
        <f t="shared" si="76"/>
        <v/>
      </c>
      <c r="N355" s="13">
        <f t="shared" si="77"/>
        <v>0</v>
      </c>
      <c r="O355" s="13">
        <f t="shared" si="78"/>
        <v>0</v>
      </c>
      <c r="P355" t="str">
        <f t="shared" si="67"/>
        <v/>
      </c>
      <c r="Q355" t="str">
        <f t="shared" si="79"/>
        <v/>
      </c>
      <c r="R355" t="str">
        <f t="shared" si="73"/>
        <v/>
      </c>
      <c r="S355" s="15" t="str">
        <f t="shared" si="74"/>
        <v/>
      </c>
    </row>
    <row r="356" spans="1:19" x14ac:dyDescent="0.25">
      <c r="A356" s="3">
        <v>45807</v>
      </c>
      <c r="B356" s="4">
        <v>105646.21</v>
      </c>
      <c r="C356" s="4">
        <v>106308.95</v>
      </c>
      <c r="D356" s="4">
        <v>103685.79</v>
      </c>
      <c r="E356" s="4">
        <v>103998.57</v>
      </c>
      <c r="F356" s="5">
        <v>57655287183</v>
      </c>
      <c r="G356" s="1">
        <f t="shared" si="68"/>
        <v>106262.01049999997</v>
      </c>
      <c r="H356" s="1">
        <f t="shared" si="69"/>
        <v>2615.8979512617702</v>
      </c>
      <c r="I356" s="1">
        <f t="shared" si="70"/>
        <v>111493.80640252352</v>
      </c>
      <c r="J356" s="1">
        <f t="shared" si="71"/>
        <v>101030.21459747643</v>
      </c>
      <c r="K356" s="2">
        <f t="shared" si="72"/>
        <v>2.4617433257220094E-2</v>
      </c>
      <c r="L356" s="16" t="str">
        <f t="shared" si="75"/>
        <v/>
      </c>
      <c r="M356" s="12" t="str">
        <f t="shared" si="76"/>
        <v/>
      </c>
      <c r="N356" s="13">
        <f t="shared" si="77"/>
        <v>0</v>
      </c>
      <c r="O356" s="13">
        <f t="shared" si="78"/>
        <v>0</v>
      </c>
      <c r="P356" t="str">
        <f t="shared" si="67"/>
        <v/>
      </c>
      <c r="Q356" t="str">
        <f t="shared" si="79"/>
        <v/>
      </c>
      <c r="R356" t="str">
        <f t="shared" si="73"/>
        <v/>
      </c>
      <c r="S356" s="15" t="str">
        <f t="shared" si="74"/>
        <v/>
      </c>
    </row>
    <row r="357" spans="1:19" x14ac:dyDescent="0.25">
      <c r="A357" s="3">
        <v>45808</v>
      </c>
      <c r="B357" s="4">
        <v>103994.72</v>
      </c>
      <c r="C357" s="4">
        <v>104927.1</v>
      </c>
      <c r="D357" s="4">
        <v>103136.12</v>
      </c>
      <c r="E357" s="4">
        <v>104638.09</v>
      </c>
      <c r="F357" s="5">
        <v>38997843858</v>
      </c>
      <c r="G357" s="1">
        <f t="shared" si="68"/>
        <v>106288.59699999999</v>
      </c>
      <c r="H357" s="1">
        <f t="shared" si="69"/>
        <v>2595.458296508893</v>
      </c>
      <c r="I357" s="1">
        <f t="shared" si="70"/>
        <v>111479.51359301778</v>
      </c>
      <c r="J357" s="1">
        <f t="shared" si="71"/>
        <v>101097.68040698221</v>
      </c>
      <c r="K357" s="2">
        <f t="shared" si="72"/>
        <v>2.4418972211185486E-2</v>
      </c>
      <c r="L357" s="16" t="str">
        <f t="shared" si="75"/>
        <v/>
      </c>
      <c r="M357" s="12" t="str">
        <f t="shared" si="76"/>
        <v/>
      </c>
      <c r="N357" s="13">
        <f t="shared" si="77"/>
        <v>0</v>
      </c>
      <c r="O357" s="13">
        <f t="shared" si="78"/>
        <v>0</v>
      </c>
      <c r="P357" t="str">
        <f t="shared" si="67"/>
        <v/>
      </c>
      <c r="Q357" t="str">
        <f t="shared" si="79"/>
        <v/>
      </c>
      <c r="R357" t="str">
        <f t="shared" si="73"/>
        <v/>
      </c>
      <c r="S357" s="15" t="str">
        <f t="shared" si="74"/>
        <v/>
      </c>
    </row>
    <row r="358" spans="1:19" x14ac:dyDescent="0.25">
      <c r="A358" s="3">
        <v>45809</v>
      </c>
      <c r="B358" s="4">
        <v>104637.3</v>
      </c>
      <c r="C358" s="4">
        <v>105884.55</v>
      </c>
      <c r="D358" s="4">
        <v>103826.95</v>
      </c>
      <c r="E358" s="4">
        <v>105652.1</v>
      </c>
      <c r="F358" s="5">
        <v>37397056873</v>
      </c>
      <c r="G358" s="1">
        <f t="shared" si="68"/>
        <v>106430.5545</v>
      </c>
      <c r="H358" s="1">
        <f t="shared" si="69"/>
        <v>2469.9631292335971</v>
      </c>
      <c r="I358" s="1">
        <f t="shared" si="70"/>
        <v>111370.48075846719</v>
      </c>
      <c r="J358" s="1">
        <f t="shared" si="71"/>
        <v>101490.6282415328</v>
      </c>
      <c r="K358" s="2">
        <f t="shared" si="72"/>
        <v>2.3207274836039654E-2</v>
      </c>
      <c r="L358" s="16" t="str">
        <f t="shared" si="75"/>
        <v/>
      </c>
      <c r="M358" s="12" t="str">
        <f t="shared" si="76"/>
        <v/>
      </c>
      <c r="N358" s="13">
        <f t="shared" si="77"/>
        <v>0</v>
      </c>
      <c r="O358" s="13">
        <f t="shared" si="78"/>
        <v>0</v>
      </c>
      <c r="P358" t="str">
        <f t="shared" si="67"/>
        <v/>
      </c>
      <c r="Q358" t="str">
        <f t="shared" si="79"/>
        <v/>
      </c>
      <c r="R358" t="str">
        <f t="shared" si="73"/>
        <v/>
      </c>
      <c r="S358" s="15" t="str">
        <f t="shared" si="74"/>
        <v/>
      </c>
    </row>
    <row r="359" spans="1:19" x14ac:dyDescent="0.25">
      <c r="A359" s="3">
        <v>45810</v>
      </c>
      <c r="B359" s="4">
        <v>105649.81</v>
      </c>
      <c r="C359" s="4">
        <v>105958.31</v>
      </c>
      <c r="D359" s="4">
        <v>103727.55</v>
      </c>
      <c r="E359" s="4">
        <v>105881.53</v>
      </c>
      <c r="F359" s="5">
        <v>45819706290</v>
      </c>
      <c r="G359" s="1">
        <f t="shared" si="68"/>
        <v>106516.14049999998</v>
      </c>
      <c r="H359" s="1">
        <f t="shared" si="69"/>
        <v>2416.5830844298252</v>
      </c>
      <c r="I359" s="1">
        <f t="shared" si="70"/>
        <v>111349.30666885963</v>
      </c>
      <c r="J359" s="1">
        <f t="shared" si="71"/>
        <v>101682.97433114033</v>
      </c>
      <c r="K359" s="2">
        <f t="shared" si="72"/>
        <v>2.2687482602036502E-2</v>
      </c>
      <c r="L359" s="16" t="str">
        <f t="shared" si="75"/>
        <v/>
      </c>
      <c r="M359" s="12" t="str">
        <f t="shared" si="76"/>
        <v/>
      </c>
      <c r="N359" s="13">
        <f t="shared" si="77"/>
        <v>0</v>
      </c>
      <c r="O359" s="13">
        <f t="shared" si="78"/>
        <v>0</v>
      </c>
      <c r="P359" t="str">
        <f t="shared" si="67"/>
        <v/>
      </c>
      <c r="Q359" t="str">
        <f t="shared" si="79"/>
        <v/>
      </c>
      <c r="R359" t="str">
        <f t="shared" si="73"/>
        <v/>
      </c>
      <c r="S359" s="15" t="str">
        <f t="shared" si="74"/>
        <v/>
      </c>
    </row>
    <row r="360" spans="1:19" x14ac:dyDescent="0.25">
      <c r="A360" s="3">
        <v>45811</v>
      </c>
      <c r="B360" s="4">
        <v>105888.48</v>
      </c>
      <c r="C360" s="4">
        <v>106813.58</v>
      </c>
      <c r="D360" s="4">
        <v>104920.84</v>
      </c>
      <c r="E360" s="4">
        <v>105432.47</v>
      </c>
      <c r="F360" s="5">
        <v>46196508367</v>
      </c>
      <c r="G360" s="1">
        <f t="shared" si="68"/>
        <v>106610.7935</v>
      </c>
      <c r="H360" s="1">
        <f t="shared" si="69"/>
        <v>2329.3531488586336</v>
      </c>
      <c r="I360" s="1">
        <f t="shared" si="70"/>
        <v>111269.49979771726</v>
      </c>
      <c r="J360" s="1">
        <f t="shared" si="71"/>
        <v>101952.08720228274</v>
      </c>
      <c r="K360" s="2">
        <f t="shared" si="72"/>
        <v>2.1849130584124521E-2</v>
      </c>
      <c r="L360" s="16" t="str">
        <f t="shared" si="75"/>
        <v/>
      </c>
      <c r="M360" s="12" t="str">
        <f t="shared" si="76"/>
        <v/>
      </c>
      <c r="N360" s="13">
        <f t="shared" si="77"/>
        <v>0</v>
      </c>
      <c r="O360" s="13">
        <f t="shared" si="78"/>
        <v>0</v>
      </c>
      <c r="P360" t="str">
        <f t="shared" si="67"/>
        <v/>
      </c>
      <c r="Q360" t="str">
        <f t="shared" si="79"/>
        <v/>
      </c>
      <c r="R360" t="str">
        <f t="shared" si="73"/>
        <v/>
      </c>
      <c r="S360" s="15" t="str">
        <f t="shared" si="74"/>
        <v/>
      </c>
    </row>
    <row r="361" spans="1:19" x14ac:dyDescent="0.25">
      <c r="A361" s="3">
        <v>45812</v>
      </c>
      <c r="B361" s="4">
        <v>105434.37</v>
      </c>
      <c r="C361" s="4">
        <v>105997.7</v>
      </c>
      <c r="D361" s="4">
        <v>104232.7</v>
      </c>
      <c r="E361" s="4">
        <v>104731.98</v>
      </c>
      <c r="F361" s="5">
        <v>44544857105</v>
      </c>
      <c r="G361" s="1">
        <f t="shared" si="68"/>
        <v>106660.16050000003</v>
      </c>
      <c r="H361" s="1">
        <f t="shared" si="69"/>
        <v>2275.2466380858123</v>
      </c>
      <c r="I361" s="1">
        <f t="shared" si="70"/>
        <v>111210.65377617165</v>
      </c>
      <c r="J361" s="1">
        <f t="shared" si="71"/>
        <v>102109.66722382841</v>
      </c>
      <c r="K361" s="2">
        <f t="shared" si="72"/>
        <v>2.1331738368102416E-2</v>
      </c>
      <c r="L361" s="16" t="str">
        <f t="shared" si="75"/>
        <v/>
      </c>
      <c r="M361" s="12" t="str">
        <f t="shared" si="76"/>
        <v/>
      </c>
      <c r="N361" s="13">
        <f t="shared" si="77"/>
        <v>0</v>
      </c>
      <c r="O361" s="13">
        <f t="shared" si="78"/>
        <v>0</v>
      </c>
      <c r="P361" t="str">
        <f t="shared" si="67"/>
        <v/>
      </c>
      <c r="Q361" t="str">
        <f t="shared" si="79"/>
        <v/>
      </c>
      <c r="R361" t="str">
        <f t="shared" si="73"/>
        <v/>
      </c>
      <c r="S361" s="15" t="str">
        <f t="shared" si="74"/>
        <v/>
      </c>
    </row>
    <row r="362" spans="1:19" x14ac:dyDescent="0.25">
      <c r="A362" s="3">
        <v>45813</v>
      </c>
      <c r="B362" s="4">
        <v>104750.78</v>
      </c>
      <c r="C362" s="4">
        <v>105936.69</v>
      </c>
      <c r="D362" s="4">
        <v>100436.88</v>
      </c>
      <c r="E362" s="4">
        <v>101575.95</v>
      </c>
      <c r="F362" s="5">
        <v>57479298400</v>
      </c>
      <c r="G362" s="1">
        <f t="shared" si="68"/>
        <v>106564.49350000003</v>
      </c>
      <c r="H362" s="1">
        <f t="shared" si="69"/>
        <v>2449.1666810640872</v>
      </c>
      <c r="I362" s="1">
        <f t="shared" si="70"/>
        <v>111462.8268621282</v>
      </c>
      <c r="J362" s="1">
        <f t="shared" si="71"/>
        <v>101666.16013787185</v>
      </c>
      <c r="K362" s="2">
        <f t="shared" si="72"/>
        <v>2.2982952394589917E-2</v>
      </c>
      <c r="L362" s="16" t="str">
        <f t="shared" si="75"/>
        <v>BUY</v>
      </c>
      <c r="M362" s="12" t="str">
        <f t="shared" si="76"/>
        <v/>
      </c>
      <c r="N362" s="13">
        <f t="shared" si="77"/>
        <v>1</v>
      </c>
      <c r="O362" s="13">
        <f t="shared" si="78"/>
        <v>1</v>
      </c>
      <c r="P362">
        <f t="shared" si="67"/>
        <v>101575.95</v>
      </c>
      <c r="Q362">
        <f t="shared" si="79"/>
        <v>110257.23</v>
      </c>
      <c r="R362">
        <f t="shared" si="73"/>
        <v>8681.2799999999988</v>
      </c>
      <c r="S362" s="15">
        <f t="shared" si="74"/>
        <v>8.5465900146639032E-2</v>
      </c>
    </row>
    <row r="363" spans="1:19" x14ac:dyDescent="0.25">
      <c r="A363" s="3">
        <v>45814</v>
      </c>
      <c r="B363" s="4">
        <v>101574.37</v>
      </c>
      <c r="C363" s="4">
        <v>105376.77</v>
      </c>
      <c r="D363" s="4">
        <v>101169.57</v>
      </c>
      <c r="E363" s="4">
        <v>104390.34</v>
      </c>
      <c r="F363" s="5">
        <v>48856653697</v>
      </c>
      <c r="G363" s="1">
        <f t="shared" si="68"/>
        <v>106624.45600000001</v>
      </c>
      <c r="H363" s="1">
        <f t="shared" si="69"/>
        <v>2375.8113676747639</v>
      </c>
      <c r="I363" s="1">
        <f t="shared" si="70"/>
        <v>111376.07873534954</v>
      </c>
      <c r="J363" s="1">
        <f t="shared" si="71"/>
        <v>101872.83326465047</v>
      </c>
      <c r="K363" s="2">
        <f t="shared" si="72"/>
        <v>2.2282049135845194E-2</v>
      </c>
      <c r="L363" s="16" t="str">
        <f t="shared" si="75"/>
        <v/>
      </c>
      <c r="M363" s="12" t="str">
        <f t="shared" si="76"/>
        <v/>
      </c>
      <c r="N363" s="13">
        <f t="shared" si="77"/>
        <v>1</v>
      </c>
      <c r="O363" s="13">
        <f t="shared" si="78"/>
        <v>2</v>
      </c>
      <c r="P363" t="str">
        <f t="shared" si="67"/>
        <v/>
      </c>
      <c r="Q363" t="str">
        <f t="shared" si="79"/>
        <v/>
      </c>
      <c r="R363" t="str">
        <f t="shared" si="73"/>
        <v/>
      </c>
      <c r="S363" s="15" t="str">
        <f t="shared" si="74"/>
        <v/>
      </c>
    </row>
    <row r="364" spans="1:19" x14ac:dyDescent="0.25">
      <c r="A364" s="3">
        <v>45815</v>
      </c>
      <c r="B364" s="4">
        <v>104390.65</v>
      </c>
      <c r="C364" s="4">
        <v>105972.76</v>
      </c>
      <c r="D364" s="4">
        <v>103987.31</v>
      </c>
      <c r="E364" s="4">
        <v>105615.63</v>
      </c>
      <c r="F364" s="5">
        <v>38365033776</v>
      </c>
      <c r="G364" s="1">
        <f t="shared" si="68"/>
        <v>106582.93700000001</v>
      </c>
      <c r="H364" s="1">
        <f t="shared" si="69"/>
        <v>2386.32644143583</v>
      </c>
      <c r="I364" s="1">
        <f t="shared" si="70"/>
        <v>111355.58988287166</v>
      </c>
      <c r="J364" s="1">
        <f t="shared" si="71"/>
        <v>101810.28411712835</v>
      </c>
      <c r="K364" s="2">
        <f t="shared" si="72"/>
        <v>2.2389385286275511E-2</v>
      </c>
      <c r="L364" s="16" t="str">
        <f t="shared" si="75"/>
        <v/>
      </c>
      <c r="M364" s="12" t="str">
        <f t="shared" si="76"/>
        <v/>
      </c>
      <c r="N364" s="13">
        <f t="shared" si="77"/>
        <v>1</v>
      </c>
      <c r="O364" s="13">
        <f t="shared" si="78"/>
        <v>3</v>
      </c>
      <c r="P364" t="str">
        <f t="shared" si="67"/>
        <v/>
      </c>
      <c r="Q364" t="str">
        <f t="shared" si="79"/>
        <v/>
      </c>
      <c r="R364" t="str">
        <f t="shared" si="73"/>
        <v/>
      </c>
      <c r="S364" s="15" t="str">
        <f t="shared" si="74"/>
        <v/>
      </c>
    </row>
    <row r="365" spans="1:19" x14ac:dyDescent="0.25">
      <c r="A365" s="3">
        <v>45816</v>
      </c>
      <c r="B365" s="4">
        <v>105617.51</v>
      </c>
      <c r="C365" s="4">
        <v>106497.06</v>
      </c>
      <c r="D365" s="4">
        <v>105075.33</v>
      </c>
      <c r="E365" s="4">
        <v>105793.65</v>
      </c>
      <c r="F365" s="5">
        <v>36626232328</v>
      </c>
      <c r="G365" s="1">
        <f t="shared" si="68"/>
        <v>106592.31049999999</v>
      </c>
      <c r="H365" s="1">
        <f t="shared" si="69"/>
        <v>2382.6531684138104</v>
      </c>
      <c r="I365" s="1">
        <f t="shared" si="70"/>
        <v>111357.61683682761</v>
      </c>
      <c r="J365" s="1">
        <f t="shared" si="71"/>
        <v>101827.00416317237</v>
      </c>
      <c r="K365" s="2">
        <f t="shared" si="72"/>
        <v>2.2352955454641454E-2</v>
      </c>
      <c r="L365" s="16" t="str">
        <f t="shared" si="75"/>
        <v/>
      </c>
      <c r="M365" s="12" t="str">
        <f t="shared" si="76"/>
        <v/>
      </c>
      <c r="N365" s="13">
        <f t="shared" si="77"/>
        <v>1</v>
      </c>
      <c r="O365" s="13">
        <f t="shared" si="78"/>
        <v>4</v>
      </c>
      <c r="P365" t="str">
        <f t="shared" si="67"/>
        <v/>
      </c>
      <c r="Q365" t="str">
        <f t="shared" si="79"/>
        <v/>
      </c>
      <c r="R365" t="str">
        <f t="shared" si="73"/>
        <v/>
      </c>
      <c r="S365" s="15" t="str">
        <f t="shared" si="74"/>
        <v/>
      </c>
    </row>
    <row r="366" spans="1:19" x14ac:dyDescent="0.25">
      <c r="A366" s="3">
        <v>45817</v>
      </c>
      <c r="B366" s="4">
        <v>105793.02</v>
      </c>
      <c r="C366" s="4">
        <v>110561.42</v>
      </c>
      <c r="D366" s="4">
        <v>105400.23</v>
      </c>
      <c r="E366" s="4">
        <v>110294.1</v>
      </c>
      <c r="F366" s="5">
        <v>55903193732</v>
      </c>
      <c r="G366" s="1">
        <f t="shared" si="68"/>
        <v>106767.46100000001</v>
      </c>
      <c r="H366" s="1">
        <f t="shared" si="69"/>
        <v>2522.6746933174345</v>
      </c>
      <c r="I366" s="1">
        <f t="shared" si="70"/>
        <v>111812.81038663488</v>
      </c>
      <c r="J366" s="1">
        <f t="shared" si="71"/>
        <v>101722.11161336514</v>
      </c>
      <c r="K366" s="2">
        <f t="shared" si="72"/>
        <v>2.3627748282947687E-2</v>
      </c>
      <c r="L366" s="16" t="str">
        <f t="shared" si="75"/>
        <v/>
      </c>
      <c r="M366" s="12" t="str">
        <f t="shared" si="76"/>
        <v/>
      </c>
      <c r="N366" s="13">
        <f t="shared" si="77"/>
        <v>1</v>
      </c>
      <c r="O366" s="13">
        <f t="shared" si="78"/>
        <v>5</v>
      </c>
      <c r="P366" t="str">
        <f t="shared" si="67"/>
        <v/>
      </c>
      <c r="Q366" t="str">
        <f t="shared" si="79"/>
        <v/>
      </c>
      <c r="R366" t="str">
        <f t="shared" si="73"/>
        <v/>
      </c>
      <c r="S366" s="15" t="str">
        <f t="shared" si="74"/>
        <v/>
      </c>
    </row>
    <row r="367" spans="1:19" x14ac:dyDescent="0.25">
      <c r="A367" s="3">
        <v>45818</v>
      </c>
      <c r="B367" s="4">
        <v>110295.69</v>
      </c>
      <c r="C367" s="4">
        <v>110380.13</v>
      </c>
      <c r="D367" s="4">
        <v>108367.71</v>
      </c>
      <c r="E367" s="4">
        <v>110257.23</v>
      </c>
      <c r="F367" s="5">
        <v>54700101509</v>
      </c>
      <c r="G367" s="1">
        <f t="shared" si="68"/>
        <v>106796.4185</v>
      </c>
      <c r="H367" s="1">
        <f t="shared" si="69"/>
        <v>2560.8785348191805</v>
      </c>
      <c r="I367" s="1">
        <f t="shared" si="70"/>
        <v>111918.17556963836</v>
      </c>
      <c r="J367" s="1">
        <f t="shared" si="71"/>
        <v>101674.66143036164</v>
      </c>
      <c r="K367" s="2">
        <f t="shared" si="72"/>
        <v>2.3979067564135405E-2</v>
      </c>
      <c r="L367" s="16" t="str">
        <f t="shared" si="75"/>
        <v/>
      </c>
      <c r="M367" s="12" t="str">
        <f t="shared" si="76"/>
        <v>SELL</v>
      </c>
      <c r="N367" s="13">
        <f>IF(N366=1,
     IF(OR(E367 &gt; I367, O366 &gt;= 5), 0, 1),
     IF(E367 &lt; J367, 1, 0)
)</f>
        <v>0</v>
      </c>
      <c r="O367" s="13">
        <f t="shared" si="78"/>
        <v>6</v>
      </c>
      <c r="P367" t="str">
        <f t="shared" si="67"/>
        <v/>
      </c>
      <c r="Q367" t="str">
        <f t="shared" si="79"/>
        <v/>
      </c>
      <c r="R367" t="str">
        <f t="shared" si="73"/>
        <v/>
      </c>
      <c r="S367" s="15" t="str">
        <f t="shared" si="74"/>
        <v/>
      </c>
    </row>
  </sheetData>
  <mergeCells count="1">
    <mergeCell ref="W1:X1"/>
  </mergeCells>
  <conditionalFormatting sqref="S1:S1048576">
    <cfRule type="colorScale" priority="3">
      <colorScale>
        <cfvo type="num" val="&quot;&lt;0&quot;"/>
        <cfvo type="num" val="&quot;&gt;0&quot;"/>
        <color rgb="FFFF0000"/>
        <color rgb="FF00B050"/>
      </colorScale>
    </cfRule>
    <cfRule type="expression" priority="4">
      <formula>"&gt;0"</formula>
    </cfRule>
  </conditionalFormatting>
  <conditionalFormatting sqref="AB5">
    <cfRule type="iconSet" priority="1">
      <iconSet iconSet="3Arrows">
        <cfvo type="percent" val="0"/>
        <cfvo type="percent" val="50"/>
        <cfvo type="percent" val="67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2415-D72C-49B0-BACB-FD46696241B9}">
  <dimension ref="A1:AC367"/>
  <sheetViews>
    <sheetView tabSelected="1" workbookViewId="0">
      <selection activeCell="U9" sqref="U9"/>
    </sheetView>
  </sheetViews>
  <sheetFormatPr defaultRowHeight="15" x14ac:dyDescent="0.25"/>
  <cols>
    <col min="1" max="1" width="16.28515625" customWidth="1"/>
    <col min="2" max="2" width="14.28515625" customWidth="1"/>
    <col min="3" max="3" width="16.7109375" customWidth="1"/>
    <col min="4" max="4" width="18.42578125" customWidth="1"/>
    <col min="5" max="6" width="19.85546875" customWidth="1"/>
    <col min="7" max="7" width="16.5703125" style="1" customWidth="1"/>
    <col min="8" max="8" width="11.7109375" style="1" customWidth="1"/>
    <col min="9" max="9" width="13" style="1" customWidth="1"/>
    <col min="10" max="10" width="11.7109375" style="1" customWidth="1"/>
    <col min="11" max="11" width="11.140625" style="2" customWidth="1"/>
    <col min="12" max="12" width="9.140625" style="16"/>
    <col min="13" max="13" width="9.140625" style="12"/>
    <col min="14" max="15" width="9.140625" style="13"/>
    <col min="17" max="17" width="10.140625" bestFit="1" customWidth="1"/>
    <col min="19" max="19" width="9.140625" style="15"/>
    <col min="21" max="21" width="10.85546875" customWidth="1"/>
    <col min="22" max="22" width="19.7109375" customWidth="1"/>
    <col min="23" max="23" width="13.5703125" customWidth="1"/>
    <col min="25" max="25" width="9.140625" customWidth="1"/>
    <col min="26" max="26" width="3" customWidth="1"/>
    <col min="27" max="27" width="23.42578125" customWidth="1"/>
    <col min="28" max="28" width="16.5703125" customWidth="1"/>
  </cols>
  <sheetData>
    <row r="1" spans="1:29" s="9" customFormat="1" ht="40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11" t="s">
        <v>11</v>
      </c>
      <c r="M1" s="10" t="s">
        <v>12</v>
      </c>
      <c r="N1" s="7" t="s">
        <v>17</v>
      </c>
      <c r="O1" s="7" t="s">
        <v>18</v>
      </c>
      <c r="P1" s="7" t="s">
        <v>13</v>
      </c>
      <c r="Q1" s="7" t="s">
        <v>14</v>
      </c>
      <c r="R1" s="7" t="s">
        <v>15</v>
      </c>
      <c r="S1" s="14" t="s">
        <v>16</v>
      </c>
      <c r="AC1" s="30"/>
    </row>
    <row r="2" spans="1:29" x14ac:dyDescent="0.25">
      <c r="A2" s="3">
        <v>45453</v>
      </c>
      <c r="B2" s="4">
        <v>69644.31</v>
      </c>
      <c r="C2" s="4">
        <v>70146.070000000007</v>
      </c>
      <c r="D2" s="4">
        <v>69232.42</v>
      </c>
      <c r="E2" s="4">
        <v>69512.28</v>
      </c>
      <c r="F2" s="5">
        <v>20597699541</v>
      </c>
      <c r="L2"/>
      <c r="M2" s="13"/>
      <c r="AC2" s="31"/>
    </row>
    <row r="3" spans="1:29" x14ac:dyDescent="0.25">
      <c r="A3" s="3">
        <v>45454</v>
      </c>
      <c r="B3" s="4">
        <v>69508.08</v>
      </c>
      <c r="C3" s="4">
        <v>69549.41</v>
      </c>
      <c r="D3" s="4">
        <v>66123.600000000006</v>
      </c>
      <c r="E3" s="4">
        <v>67332.03</v>
      </c>
      <c r="F3" s="5">
        <v>37116136345</v>
      </c>
      <c r="L3"/>
      <c r="M3" s="13"/>
      <c r="AC3" s="31"/>
    </row>
    <row r="4" spans="1:29" x14ac:dyDescent="0.25">
      <c r="A4" s="3">
        <v>45455</v>
      </c>
      <c r="B4" s="4">
        <v>67321.38</v>
      </c>
      <c r="C4" s="4">
        <v>69977.89</v>
      </c>
      <c r="D4" s="4">
        <v>66902.45</v>
      </c>
      <c r="E4" s="4">
        <v>68241.19</v>
      </c>
      <c r="F4" s="5">
        <v>34497940694</v>
      </c>
      <c r="L4"/>
      <c r="M4" s="13"/>
      <c r="AC4" s="31"/>
    </row>
    <row r="5" spans="1:29" x14ac:dyDescent="0.25">
      <c r="A5" s="3">
        <v>45456</v>
      </c>
      <c r="B5" s="4">
        <v>68243.100000000006</v>
      </c>
      <c r="C5" s="4">
        <v>68365.78</v>
      </c>
      <c r="D5" s="4">
        <v>66304.56</v>
      </c>
      <c r="E5" s="4">
        <v>66756.399999999994</v>
      </c>
      <c r="F5" s="5">
        <v>28955204146</v>
      </c>
      <c r="L5"/>
      <c r="M5" s="13"/>
      <c r="AC5" s="31"/>
    </row>
    <row r="6" spans="1:29" x14ac:dyDescent="0.25">
      <c r="A6" s="3">
        <v>45457</v>
      </c>
      <c r="B6" s="4">
        <v>66747.570000000007</v>
      </c>
      <c r="C6" s="4">
        <v>67294.649999999994</v>
      </c>
      <c r="D6" s="4">
        <v>65056.89</v>
      </c>
      <c r="E6" s="4">
        <v>66011.09</v>
      </c>
      <c r="F6" s="5">
        <v>27403884779</v>
      </c>
      <c r="L6"/>
      <c r="M6" s="13"/>
    </row>
    <row r="7" spans="1:29" x14ac:dyDescent="0.25">
      <c r="A7" s="3">
        <v>45458</v>
      </c>
      <c r="B7" s="4">
        <v>66006.740000000005</v>
      </c>
      <c r="C7" s="4">
        <v>66402.19</v>
      </c>
      <c r="D7" s="4">
        <v>65871.77</v>
      </c>
      <c r="E7" s="4">
        <v>66191</v>
      </c>
      <c r="F7" s="5">
        <v>14121265576</v>
      </c>
      <c r="L7"/>
      <c r="M7" s="13"/>
    </row>
    <row r="8" spans="1:29" x14ac:dyDescent="0.25">
      <c r="A8" s="3">
        <v>45459</v>
      </c>
      <c r="B8" s="4">
        <v>66189.36</v>
      </c>
      <c r="C8" s="4">
        <v>66894.84</v>
      </c>
      <c r="D8" s="4">
        <v>66018.25</v>
      </c>
      <c r="E8" s="4">
        <v>66639.05</v>
      </c>
      <c r="F8" s="5">
        <v>13281140541</v>
      </c>
      <c r="L8"/>
      <c r="M8" s="13"/>
    </row>
    <row r="9" spans="1:29" ht="21" x14ac:dyDescent="0.35">
      <c r="A9" s="3">
        <v>45460</v>
      </c>
      <c r="B9" s="4">
        <v>66636.52</v>
      </c>
      <c r="C9" s="4">
        <v>67188.320000000007</v>
      </c>
      <c r="D9" s="4">
        <v>65094.96</v>
      </c>
      <c r="E9" s="4">
        <v>66490.3</v>
      </c>
      <c r="F9" s="5">
        <v>30006354476</v>
      </c>
      <c r="I9" s="39" t="s">
        <v>25</v>
      </c>
      <c r="J9" s="39"/>
      <c r="L9"/>
      <c r="M9" s="13"/>
    </row>
    <row r="10" spans="1:29" x14ac:dyDescent="0.25">
      <c r="A10" s="3">
        <v>45461</v>
      </c>
      <c r="B10" s="4">
        <v>66490.98</v>
      </c>
      <c r="C10" s="4">
        <v>66556.7</v>
      </c>
      <c r="D10" s="4">
        <v>64066.96</v>
      </c>
      <c r="E10" s="4">
        <v>65140.75</v>
      </c>
      <c r="F10" s="5">
        <v>39481285950</v>
      </c>
      <c r="I10" s="34" t="s">
        <v>19</v>
      </c>
      <c r="J10" s="34">
        <f>COUNT(R21:R367)</f>
        <v>5</v>
      </c>
      <c r="L10"/>
      <c r="M10" s="13"/>
    </row>
    <row r="11" spans="1:29" x14ac:dyDescent="0.25">
      <c r="A11" s="3">
        <v>45462</v>
      </c>
      <c r="B11" s="4">
        <v>65146.66</v>
      </c>
      <c r="C11" s="4">
        <v>65695.350000000006</v>
      </c>
      <c r="D11" s="4">
        <v>64693.3</v>
      </c>
      <c r="E11" s="4">
        <v>64960.3</v>
      </c>
      <c r="F11" s="5">
        <v>21103423504</v>
      </c>
      <c r="I11" s="34" t="s">
        <v>22</v>
      </c>
      <c r="J11" s="35">
        <f>AVERAGEIF(R21:R367, "&lt;&gt;")</f>
        <v>5014.2340000000013</v>
      </c>
      <c r="L11"/>
      <c r="M11" s="13"/>
    </row>
    <row r="12" spans="1:29" x14ac:dyDescent="0.25">
      <c r="A12" s="3">
        <v>45463</v>
      </c>
      <c r="B12" s="4">
        <v>64960.3</v>
      </c>
      <c r="C12" s="4">
        <v>66438.960000000006</v>
      </c>
      <c r="D12" s="4">
        <v>64547.85</v>
      </c>
      <c r="E12" s="4">
        <v>64828.66</v>
      </c>
      <c r="F12" s="5">
        <v>25641109124</v>
      </c>
      <c r="I12" s="34" t="s">
        <v>20</v>
      </c>
      <c r="J12" s="36">
        <f>AVERAGEIF(S21:S367, "&lt;&gt;")</f>
        <v>8.0286812398995794E-2</v>
      </c>
      <c r="L12"/>
      <c r="M12" s="13"/>
    </row>
    <row r="13" spans="1:29" x14ac:dyDescent="0.25">
      <c r="A13" s="3">
        <v>45464</v>
      </c>
      <c r="B13" s="4">
        <v>64837.99</v>
      </c>
      <c r="C13" s="4">
        <v>65007.55</v>
      </c>
      <c r="D13" s="4">
        <v>63378.89</v>
      </c>
      <c r="E13" s="4">
        <v>64096.2</v>
      </c>
      <c r="F13" s="5">
        <v>26188171739</v>
      </c>
      <c r="I13" s="34" t="s">
        <v>21</v>
      </c>
      <c r="J13" s="36">
        <f>COUNTIF(R21:R367, "&gt;0") / COUNT(R21:R367)</f>
        <v>0.8</v>
      </c>
      <c r="L13"/>
      <c r="M13" s="13"/>
    </row>
    <row r="14" spans="1:29" x14ac:dyDescent="0.25">
      <c r="A14" s="3">
        <v>45465</v>
      </c>
      <c r="B14" s="4">
        <v>64113.86</v>
      </c>
      <c r="C14" s="4">
        <v>64475.47</v>
      </c>
      <c r="D14" s="4">
        <v>63929.760000000002</v>
      </c>
      <c r="E14" s="4">
        <v>64252.58</v>
      </c>
      <c r="F14" s="5">
        <v>9858198793</v>
      </c>
      <c r="L14"/>
      <c r="M14" s="13"/>
    </row>
    <row r="15" spans="1:29" x14ac:dyDescent="0.25">
      <c r="A15" s="3">
        <v>45466</v>
      </c>
      <c r="B15" s="4">
        <v>64248.959999999999</v>
      </c>
      <c r="C15" s="4">
        <v>64491.7</v>
      </c>
      <c r="D15" s="4">
        <v>63180.800000000003</v>
      </c>
      <c r="E15" s="4">
        <v>63180.800000000003</v>
      </c>
      <c r="F15" s="5">
        <v>11170471802</v>
      </c>
      <c r="L15"/>
      <c r="M15" s="13"/>
    </row>
    <row r="16" spans="1:29" x14ac:dyDescent="0.25">
      <c r="A16" s="3">
        <v>45467</v>
      </c>
      <c r="B16" s="4">
        <v>63173.35</v>
      </c>
      <c r="C16" s="4">
        <v>63292.53</v>
      </c>
      <c r="D16" s="4">
        <v>58601.7</v>
      </c>
      <c r="E16" s="4">
        <v>60277.41</v>
      </c>
      <c r="F16" s="5">
        <v>43152133651</v>
      </c>
      <c r="L16"/>
      <c r="M16" s="13"/>
    </row>
    <row r="17" spans="1:19" x14ac:dyDescent="0.25">
      <c r="A17" s="3">
        <v>45468</v>
      </c>
      <c r="B17" s="4">
        <v>60266.28</v>
      </c>
      <c r="C17" s="4">
        <v>62258.26</v>
      </c>
      <c r="D17" s="4">
        <v>60239.75</v>
      </c>
      <c r="E17" s="4">
        <v>61804.639999999999</v>
      </c>
      <c r="F17" s="5">
        <v>29201215431</v>
      </c>
      <c r="L17"/>
      <c r="M17" s="13"/>
    </row>
    <row r="18" spans="1:19" x14ac:dyDescent="0.25">
      <c r="A18" s="3">
        <v>45469</v>
      </c>
      <c r="B18" s="4">
        <v>61789.68</v>
      </c>
      <c r="C18" s="4">
        <v>62434.14</v>
      </c>
      <c r="D18" s="4">
        <v>60695.19</v>
      </c>
      <c r="E18" s="4">
        <v>60811.28</v>
      </c>
      <c r="F18" s="5">
        <v>22506003064</v>
      </c>
      <c r="L18"/>
      <c r="M18" s="13"/>
    </row>
    <row r="19" spans="1:19" x14ac:dyDescent="0.25">
      <c r="A19" s="3">
        <v>45470</v>
      </c>
      <c r="B19" s="4">
        <v>60811.23</v>
      </c>
      <c r="C19" s="4">
        <v>62293.86</v>
      </c>
      <c r="D19" s="4">
        <v>60585.33</v>
      </c>
      <c r="E19" s="4">
        <v>61604.800000000003</v>
      </c>
      <c r="F19" s="5">
        <v>21231745045</v>
      </c>
      <c r="L19"/>
      <c r="M19" s="13"/>
    </row>
    <row r="20" spans="1:19" x14ac:dyDescent="0.25">
      <c r="A20" s="3">
        <v>45471</v>
      </c>
      <c r="B20" s="4">
        <v>61612.800000000003</v>
      </c>
      <c r="C20" s="4">
        <v>62126.1</v>
      </c>
      <c r="D20" s="4">
        <v>59985.4</v>
      </c>
      <c r="E20" s="4">
        <v>60320.14</v>
      </c>
      <c r="F20" s="5">
        <v>24952866877</v>
      </c>
      <c r="L20"/>
      <c r="M20" s="13"/>
    </row>
    <row r="21" spans="1:19" x14ac:dyDescent="0.25">
      <c r="A21" s="3">
        <v>45472</v>
      </c>
      <c r="B21" s="4">
        <v>60319.88</v>
      </c>
      <c r="C21" s="4">
        <v>61097.62</v>
      </c>
      <c r="D21" s="4">
        <v>60300.959999999999</v>
      </c>
      <c r="E21" s="4">
        <v>60887.38</v>
      </c>
      <c r="F21" s="5">
        <v>12652903396</v>
      </c>
      <c r="G21" s="1">
        <f>AVERAGE(E2:E21)</f>
        <v>64466.91399999999</v>
      </c>
      <c r="H21" s="1">
        <f>_xlfn.STDEV.S(E2:E21)</f>
        <v>2773.8471706153036</v>
      </c>
      <c r="I21" s="1">
        <f>G21 + (2 * H21)</f>
        <v>70014.608341230603</v>
      </c>
      <c r="J21" s="1">
        <f>G21 - (2 * H21)</f>
        <v>58919.219658769383</v>
      </c>
      <c r="K21" s="2">
        <f>_xlfn.STDEV.S(E2:E21)/AVERAGE(E2:E21)</f>
        <v>4.3027453906282903E-2</v>
      </c>
      <c r="L21" s="16" t="str">
        <f>IF(AND(N21=0, E21&lt;J21), "BUY", "")</f>
        <v/>
      </c>
      <c r="M21" s="12" t="str">
        <f>IF(AND(N21=1, E21&gt;I21), "SELL", "")</f>
        <v/>
      </c>
      <c r="N21" s="13">
        <f>0</f>
        <v>0</v>
      </c>
      <c r="O21" s="13">
        <f>0</f>
        <v>0</v>
      </c>
      <c r="P21" t="str">
        <f t="shared" ref="P21:P84" si="0">IF(L21="BUY", E21, "")</f>
        <v/>
      </c>
      <c r="Q21" t="str">
        <f t="shared" ref="Q21:Q25" si="1">IF(L21="BUY",
   IF(COUNTA(M22:M26)&gt;0,
      INDEX(E22:E26, MATCH("SELL", M22:M26, 0)),
      E26),
   "")</f>
        <v/>
      </c>
      <c r="R21" t="str">
        <f>IF(AND(P21&lt;&gt;"", Q21&lt;&gt;""), Q21 - P21, "")</f>
        <v/>
      </c>
      <c r="S21" s="15" t="str">
        <f>IF(AND(P21&lt;&gt;"", Q21&lt;&gt;""), (Q21 - P21) / P21, "")</f>
        <v/>
      </c>
    </row>
    <row r="22" spans="1:19" x14ac:dyDescent="0.25">
      <c r="A22" s="3">
        <v>45473</v>
      </c>
      <c r="B22" s="4">
        <v>60888.45</v>
      </c>
      <c r="C22" s="4">
        <v>62892.83</v>
      </c>
      <c r="D22" s="4">
        <v>60632.95</v>
      </c>
      <c r="E22" s="4">
        <v>62678.29</v>
      </c>
      <c r="F22" s="5">
        <v>17333226409</v>
      </c>
      <c r="G22" s="1">
        <f t="shared" ref="G22:G85" si="2">AVERAGE(E3:E22)</f>
        <v>64125.214499999987</v>
      </c>
      <c r="H22" s="1">
        <f t="shared" ref="H22:H85" si="3">_xlfn.STDEV.S(E3:E22)</f>
        <v>2529.807785147811</v>
      </c>
      <c r="I22" s="1">
        <f t="shared" ref="I22:I85" si="4">G22 + (2 * H22)</f>
        <v>69184.830070295604</v>
      </c>
      <c r="J22" s="1">
        <f t="shared" ref="J22:J85" si="5">G22 - (2 * H22)</f>
        <v>59065.598929704363</v>
      </c>
      <c r="K22" s="2">
        <f t="shared" ref="K22:K85" si="6">_xlfn.STDEV.S(E3:E22)/AVERAGE(E3:E22)</f>
        <v>3.9451061565615682E-2</v>
      </c>
      <c r="L22" s="16" t="str">
        <f>IF(AND(N22=1, N21=0), "BUY", "")</f>
        <v/>
      </c>
      <c r="M22" s="12" t="str">
        <f>IF(AND(N22=0, N21=1), "SELL", "")</f>
        <v/>
      </c>
      <c r="N22" s="13">
        <f>IF(N21=1,
     IF(E22 &gt; I22, 0, 1),
     IF(E22 &lt; J22, 1, 0)
)</f>
        <v>0</v>
      </c>
      <c r="O22" s="13">
        <f>IF(N21=1, O21 + 1, IF(AND(E22 &lt; J22, N21=0), 1, 0))</f>
        <v>0</v>
      </c>
      <c r="P22" t="str">
        <f t="shared" si="0"/>
        <v/>
      </c>
      <c r="Q22" t="str">
        <f t="shared" si="1"/>
        <v/>
      </c>
      <c r="R22" t="str">
        <f t="shared" ref="R22:R85" si="7">IF(AND(P22&lt;&gt;"", Q22&lt;&gt;""), Q22 - P22, "")</f>
        <v/>
      </c>
      <c r="S22" s="15" t="str">
        <f t="shared" ref="S22:S85" si="8">IF(AND(P22&lt;&gt;"", Q22&lt;&gt;""), (Q22 - P22) / P22, "")</f>
        <v/>
      </c>
    </row>
    <row r="23" spans="1:19" x14ac:dyDescent="0.25">
      <c r="A23" s="3">
        <v>45474</v>
      </c>
      <c r="B23" s="4">
        <v>62673.61</v>
      </c>
      <c r="C23" s="4">
        <v>63777.23</v>
      </c>
      <c r="D23" s="4">
        <v>62495.51</v>
      </c>
      <c r="E23" s="4">
        <v>62851.98</v>
      </c>
      <c r="F23" s="5">
        <v>25468379421</v>
      </c>
      <c r="G23" s="1">
        <f t="shared" si="2"/>
        <v>63901.212</v>
      </c>
      <c r="H23" s="1">
        <f t="shared" si="3"/>
        <v>2427.1766054509549</v>
      </c>
      <c r="I23" s="1">
        <f t="shared" si="4"/>
        <v>68755.565210901914</v>
      </c>
      <c r="J23" s="1">
        <f t="shared" si="5"/>
        <v>59046.858789098093</v>
      </c>
      <c r="K23" s="2">
        <f t="shared" si="6"/>
        <v>3.7983264002112431E-2</v>
      </c>
      <c r="L23" s="16" t="str">
        <f t="shared" ref="L23:L86" si="9">IF(AND(N23=1, N22=0), "BUY", "")</f>
        <v/>
      </c>
      <c r="M23" s="12" t="str">
        <f t="shared" ref="M23:M86" si="10">IF(AND(N23=0, N22=1), "SELL", "")</f>
        <v/>
      </c>
      <c r="N23" s="13">
        <f>IF(N22=1,
     IF(E23 &gt; I23, 0, 1),
     IF(E23 &lt; J23, 1, 0)
)</f>
        <v>0</v>
      </c>
      <c r="O23" s="13">
        <f t="shared" ref="O23:O86" si="11">IF(N22=1, O22 + 1, IF(AND(E23 &lt; J23, N22=0), 1, 0))</f>
        <v>0</v>
      </c>
      <c r="P23" t="str">
        <f t="shared" si="0"/>
        <v/>
      </c>
      <c r="Q23" t="str">
        <f t="shared" si="1"/>
        <v/>
      </c>
      <c r="R23" t="str">
        <f t="shared" si="7"/>
        <v/>
      </c>
      <c r="S23" s="15" t="str">
        <f t="shared" si="8"/>
        <v/>
      </c>
    </row>
    <row r="24" spans="1:19" x14ac:dyDescent="0.25">
      <c r="A24" s="3">
        <v>45475</v>
      </c>
      <c r="B24" s="4">
        <v>62844.41</v>
      </c>
      <c r="C24" s="4">
        <v>63203.360000000001</v>
      </c>
      <c r="D24" s="4">
        <v>61752.75</v>
      </c>
      <c r="E24" s="4">
        <v>62029.02</v>
      </c>
      <c r="F24" s="5">
        <v>20151616992</v>
      </c>
      <c r="G24" s="1">
        <f t="shared" si="2"/>
        <v>63590.603500000005</v>
      </c>
      <c r="H24" s="1">
        <f t="shared" si="3"/>
        <v>2232.2124998571894</v>
      </c>
      <c r="I24" s="1">
        <f t="shared" si="4"/>
        <v>68055.02849971439</v>
      </c>
      <c r="J24" s="1">
        <f t="shared" si="5"/>
        <v>59126.178500285627</v>
      </c>
      <c r="K24" s="2">
        <f t="shared" si="6"/>
        <v>3.5102867043197497E-2</v>
      </c>
      <c r="L24" s="16" t="str">
        <f t="shared" si="9"/>
        <v/>
      </c>
      <c r="M24" s="12" t="str">
        <f t="shared" si="10"/>
        <v/>
      </c>
      <c r="N24" s="13">
        <f t="shared" ref="N24:N36" si="12">IF(N23=1,
     IF(E24 &gt; I24, 0, 1),
     IF(E24 &lt; J24, 1, 0)
)</f>
        <v>0</v>
      </c>
      <c r="O24" s="13">
        <f t="shared" si="11"/>
        <v>0</v>
      </c>
      <c r="P24" t="str">
        <f t="shared" si="0"/>
        <v/>
      </c>
      <c r="Q24" t="str">
        <f t="shared" si="1"/>
        <v/>
      </c>
      <c r="R24" t="str">
        <f t="shared" si="7"/>
        <v/>
      </c>
      <c r="S24" s="15" t="str">
        <f t="shared" si="8"/>
        <v/>
      </c>
    </row>
    <row r="25" spans="1:19" x14ac:dyDescent="0.25">
      <c r="A25" s="3">
        <v>45476</v>
      </c>
      <c r="B25" s="4">
        <v>62034.33</v>
      </c>
      <c r="C25" s="4">
        <v>62187.7</v>
      </c>
      <c r="D25" s="4">
        <v>59419.39</v>
      </c>
      <c r="E25" s="4">
        <v>60173.919999999998</v>
      </c>
      <c r="F25" s="5">
        <v>29756701685</v>
      </c>
      <c r="G25" s="1">
        <f t="shared" si="2"/>
        <v>63261.479500000001</v>
      </c>
      <c r="H25" s="1">
        <f t="shared" si="3"/>
        <v>2226.1329080066771</v>
      </c>
      <c r="I25" s="1">
        <f t="shared" si="4"/>
        <v>67713.745316013359</v>
      </c>
      <c r="J25" s="1">
        <f t="shared" si="5"/>
        <v>58809.213683986643</v>
      </c>
      <c r="K25" s="2">
        <f t="shared" si="6"/>
        <v>3.5189390535937073E-2</v>
      </c>
      <c r="L25" s="16" t="str">
        <f t="shared" si="9"/>
        <v/>
      </c>
      <c r="M25" s="12" t="str">
        <f t="shared" si="10"/>
        <v/>
      </c>
      <c r="N25" s="13">
        <f t="shared" si="12"/>
        <v>0</v>
      </c>
      <c r="O25" s="13">
        <f t="shared" si="11"/>
        <v>0</v>
      </c>
      <c r="P25" t="str">
        <f t="shared" si="0"/>
        <v/>
      </c>
      <c r="Q25" t="str">
        <f t="shared" si="1"/>
        <v/>
      </c>
      <c r="R25" t="str">
        <f t="shared" si="7"/>
        <v/>
      </c>
      <c r="S25" s="15" t="str">
        <f t="shared" si="8"/>
        <v/>
      </c>
    </row>
    <row r="26" spans="1:19" x14ac:dyDescent="0.25">
      <c r="A26" s="3">
        <v>45477</v>
      </c>
      <c r="B26" s="4">
        <v>60147.14</v>
      </c>
      <c r="C26" s="4">
        <v>60399.68</v>
      </c>
      <c r="D26" s="4">
        <v>56777.8</v>
      </c>
      <c r="E26" s="4">
        <v>56977.7</v>
      </c>
      <c r="F26" s="5">
        <v>41149609230</v>
      </c>
      <c r="G26" s="1">
        <f t="shared" si="2"/>
        <v>62809.810000000012</v>
      </c>
      <c r="H26" s="1">
        <f t="shared" si="3"/>
        <v>2534.0118692489864</v>
      </c>
      <c r="I26" s="1">
        <f t="shared" si="4"/>
        <v>67877.833738497982</v>
      </c>
      <c r="J26" s="1">
        <f t="shared" si="5"/>
        <v>57741.786261502042</v>
      </c>
      <c r="K26" s="2">
        <f t="shared" si="6"/>
        <v>4.0344205296099223E-2</v>
      </c>
      <c r="L26" s="16" t="str">
        <f t="shared" si="9"/>
        <v>BUY</v>
      </c>
      <c r="M26" s="12" t="str">
        <f t="shared" si="10"/>
        <v/>
      </c>
      <c r="N26" s="13">
        <f t="shared" si="12"/>
        <v>1</v>
      </c>
      <c r="O26" s="13">
        <f t="shared" si="11"/>
        <v>1</v>
      </c>
      <c r="P26">
        <f t="shared" si="0"/>
        <v>56977.7</v>
      </c>
      <c r="Q26">
        <f>IF(L26="BUY",
   IF(COUNTA(M27:M47)&gt;0,
      INDEX(E27:E47, MATCH("SELL", M27:M47, 0)),
      E47),
   "")</f>
        <v>64870.15</v>
      </c>
      <c r="R26">
        <f t="shared" si="7"/>
        <v>7892.4500000000044</v>
      </c>
      <c r="S26" s="15">
        <f t="shared" si="8"/>
        <v>0.13851822730647262</v>
      </c>
    </row>
    <row r="27" spans="1:19" x14ac:dyDescent="0.25">
      <c r="A27" s="3">
        <v>45478</v>
      </c>
      <c r="B27" s="4">
        <v>57022.81</v>
      </c>
      <c r="C27" s="4">
        <v>57497.15</v>
      </c>
      <c r="D27" s="4">
        <v>53717.38</v>
      </c>
      <c r="E27" s="4">
        <v>56662.38</v>
      </c>
      <c r="F27" s="5">
        <v>55417544033</v>
      </c>
      <c r="G27" s="1">
        <f t="shared" si="2"/>
        <v>62333.378999999994</v>
      </c>
      <c r="H27" s="1">
        <f t="shared" si="3"/>
        <v>2751.2851231645045</v>
      </c>
      <c r="I27" s="1">
        <f t="shared" si="4"/>
        <v>67835.949246329008</v>
      </c>
      <c r="J27" s="1">
        <f t="shared" si="5"/>
        <v>56830.808753670986</v>
      </c>
      <c r="K27" s="2">
        <f t="shared" si="6"/>
        <v>4.4138231671421259E-2</v>
      </c>
      <c r="L27" s="16" t="str">
        <f t="shared" si="9"/>
        <v/>
      </c>
      <c r="M27" s="12" t="str">
        <f t="shared" si="10"/>
        <v/>
      </c>
      <c r="N27" s="13">
        <f t="shared" si="12"/>
        <v>1</v>
      </c>
      <c r="O27" s="13">
        <f t="shared" si="11"/>
        <v>2</v>
      </c>
      <c r="P27" t="str">
        <f t="shared" si="0"/>
        <v/>
      </c>
      <c r="Q27" t="str">
        <f t="shared" ref="Q27:Q90" si="13">IF(L27="BUY",
   IF(COUNTA(M28:M48)&gt;0,
      INDEX(E28:E48, MATCH("SELL", M28:M48, 0)),
      E48),
   "")</f>
        <v/>
      </c>
      <c r="R27" t="str">
        <f t="shared" si="7"/>
        <v/>
      </c>
      <c r="S27" s="15" t="str">
        <f t="shared" si="8"/>
        <v/>
      </c>
    </row>
    <row r="28" spans="1:19" x14ac:dyDescent="0.25">
      <c r="A28" s="3">
        <v>45479</v>
      </c>
      <c r="B28" s="4">
        <v>56659.07</v>
      </c>
      <c r="C28" s="4">
        <v>58472.55</v>
      </c>
      <c r="D28" s="4">
        <v>56038.96</v>
      </c>
      <c r="E28" s="4">
        <v>58303.54</v>
      </c>
      <c r="F28" s="5">
        <v>20610320577</v>
      </c>
      <c r="G28" s="1">
        <f t="shared" si="2"/>
        <v>61916.603500000005</v>
      </c>
      <c r="H28" s="1">
        <f t="shared" si="3"/>
        <v>2695.4990750435804</v>
      </c>
      <c r="I28" s="1">
        <f t="shared" si="4"/>
        <v>67307.601650087163</v>
      </c>
      <c r="J28" s="1">
        <f t="shared" si="5"/>
        <v>56525.605349912847</v>
      </c>
      <c r="K28" s="2">
        <f t="shared" si="6"/>
        <v>4.35343497975237E-2</v>
      </c>
      <c r="L28" s="16" t="str">
        <f t="shared" si="9"/>
        <v/>
      </c>
      <c r="M28" s="12" t="str">
        <f t="shared" si="10"/>
        <v/>
      </c>
      <c r="N28" s="13">
        <f t="shared" si="12"/>
        <v>1</v>
      </c>
      <c r="O28" s="13">
        <f t="shared" si="11"/>
        <v>3</v>
      </c>
      <c r="P28" t="str">
        <f t="shared" si="0"/>
        <v/>
      </c>
      <c r="Q28" t="str">
        <f t="shared" si="13"/>
        <v/>
      </c>
      <c r="R28" t="str">
        <f t="shared" si="7"/>
        <v/>
      </c>
      <c r="S28" s="15" t="str">
        <f t="shared" si="8"/>
        <v/>
      </c>
    </row>
    <row r="29" spans="1:19" x14ac:dyDescent="0.25">
      <c r="A29" s="3">
        <v>45480</v>
      </c>
      <c r="B29" s="4">
        <v>58239.43</v>
      </c>
      <c r="C29" s="4">
        <v>58371.12</v>
      </c>
      <c r="D29" s="4">
        <v>55793.32</v>
      </c>
      <c r="E29" s="4">
        <v>55849.11</v>
      </c>
      <c r="F29" s="5">
        <v>20553359505</v>
      </c>
      <c r="G29" s="1">
        <f t="shared" si="2"/>
        <v>61384.544000000016</v>
      </c>
      <c r="H29" s="1">
        <f t="shared" si="3"/>
        <v>2793.6264064292764</v>
      </c>
      <c r="I29" s="1">
        <f t="shared" si="4"/>
        <v>66971.796812858563</v>
      </c>
      <c r="J29" s="1">
        <f t="shared" si="5"/>
        <v>55797.291187141462</v>
      </c>
      <c r="K29" s="2">
        <f t="shared" si="6"/>
        <v>4.5510257540225037E-2</v>
      </c>
      <c r="L29" s="16" t="str">
        <f t="shared" si="9"/>
        <v/>
      </c>
      <c r="M29" s="12" t="str">
        <f t="shared" si="10"/>
        <v/>
      </c>
      <c r="N29" s="13">
        <f t="shared" si="12"/>
        <v>1</v>
      </c>
      <c r="O29" s="13">
        <f t="shared" si="11"/>
        <v>4</v>
      </c>
      <c r="P29" t="str">
        <f t="shared" si="0"/>
        <v/>
      </c>
      <c r="Q29" t="str">
        <f t="shared" si="13"/>
        <v/>
      </c>
      <c r="R29" t="str">
        <f t="shared" si="7"/>
        <v/>
      </c>
      <c r="S29" s="15" t="str">
        <f t="shared" si="8"/>
        <v/>
      </c>
    </row>
    <row r="30" spans="1:19" x14ac:dyDescent="0.25">
      <c r="A30" s="3">
        <v>45481</v>
      </c>
      <c r="B30" s="4">
        <v>55849.57</v>
      </c>
      <c r="C30" s="4">
        <v>58131.34</v>
      </c>
      <c r="D30" s="4">
        <v>54321.02</v>
      </c>
      <c r="E30" s="4">
        <v>56705.1</v>
      </c>
      <c r="F30" s="5">
        <v>39766159899</v>
      </c>
      <c r="G30" s="1">
        <f t="shared" si="2"/>
        <v>60962.761500000008</v>
      </c>
      <c r="H30" s="1">
        <f t="shared" si="3"/>
        <v>2833.1935167511583</v>
      </c>
      <c r="I30" s="1">
        <f t="shared" si="4"/>
        <v>66629.148533502332</v>
      </c>
      <c r="J30" s="1">
        <f t="shared" si="5"/>
        <v>55296.374466497691</v>
      </c>
      <c r="K30" s="2">
        <f t="shared" si="6"/>
        <v>4.6474166311366291E-2</v>
      </c>
      <c r="L30" s="16" t="str">
        <f t="shared" si="9"/>
        <v/>
      </c>
      <c r="M30" s="12" t="str">
        <f t="shared" si="10"/>
        <v/>
      </c>
      <c r="N30" s="13">
        <f t="shared" si="12"/>
        <v>1</v>
      </c>
      <c r="O30" s="13">
        <f t="shared" si="11"/>
        <v>5</v>
      </c>
      <c r="P30" t="str">
        <f t="shared" si="0"/>
        <v/>
      </c>
      <c r="Q30" t="str">
        <f t="shared" si="13"/>
        <v/>
      </c>
      <c r="R30" t="str">
        <f t="shared" si="7"/>
        <v/>
      </c>
      <c r="S30" s="15" t="str">
        <f t="shared" si="8"/>
        <v/>
      </c>
    </row>
    <row r="31" spans="1:19" x14ac:dyDescent="0.25">
      <c r="A31" s="3">
        <v>45482</v>
      </c>
      <c r="B31" s="4">
        <v>56704.6</v>
      </c>
      <c r="C31" s="4">
        <v>58239.199999999997</v>
      </c>
      <c r="D31" s="4">
        <v>56316.88</v>
      </c>
      <c r="E31" s="4">
        <v>58009.23</v>
      </c>
      <c r="F31" s="5">
        <v>27849512607</v>
      </c>
      <c r="G31" s="1">
        <f t="shared" si="2"/>
        <v>60615.208000000006</v>
      </c>
      <c r="H31" s="1">
        <f t="shared" si="3"/>
        <v>2741.8769034436796</v>
      </c>
      <c r="I31" s="1">
        <f t="shared" si="4"/>
        <v>66098.961806887368</v>
      </c>
      <c r="J31" s="1">
        <f t="shared" si="5"/>
        <v>55131.454193112644</v>
      </c>
      <c r="K31" s="2">
        <f t="shared" si="6"/>
        <v>4.523414162735661E-2</v>
      </c>
      <c r="L31" s="16" t="str">
        <f t="shared" si="9"/>
        <v/>
      </c>
      <c r="M31" s="12" t="str">
        <f t="shared" si="10"/>
        <v/>
      </c>
      <c r="N31" s="13">
        <f t="shared" si="12"/>
        <v>1</v>
      </c>
      <c r="O31" s="13">
        <f t="shared" si="11"/>
        <v>6</v>
      </c>
      <c r="P31" t="str">
        <f t="shared" si="0"/>
        <v/>
      </c>
      <c r="Q31" t="str">
        <f t="shared" si="13"/>
        <v/>
      </c>
      <c r="R31" t="str">
        <f t="shared" si="7"/>
        <v/>
      </c>
      <c r="S31" s="15" t="str">
        <f t="shared" si="8"/>
        <v/>
      </c>
    </row>
    <row r="32" spans="1:19" x14ac:dyDescent="0.25">
      <c r="A32" s="3">
        <v>45483</v>
      </c>
      <c r="B32" s="4">
        <v>58033.88</v>
      </c>
      <c r="C32" s="4">
        <v>59359.43</v>
      </c>
      <c r="D32" s="4">
        <v>57178.41</v>
      </c>
      <c r="E32" s="4">
        <v>57742.5</v>
      </c>
      <c r="F32" s="5">
        <v>26175260526</v>
      </c>
      <c r="G32" s="1">
        <f t="shared" si="2"/>
        <v>60260.9</v>
      </c>
      <c r="H32" s="1">
        <f t="shared" si="3"/>
        <v>2624.0635466350559</v>
      </c>
      <c r="I32" s="1">
        <f t="shared" si="4"/>
        <v>65509.02709327011</v>
      </c>
      <c r="J32" s="1">
        <f t="shared" si="5"/>
        <v>55012.772906729893</v>
      </c>
      <c r="K32" s="2">
        <f t="shared" si="6"/>
        <v>4.3545044077254999E-2</v>
      </c>
      <c r="L32" s="16" t="str">
        <f t="shared" si="9"/>
        <v/>
      </c>
      <c r="M32" s="12" t="str">
        <f t="shared" si="10"/>
        <v/>
      </c>
      <c r="N32" s="13">
        <f t="shared" si="12"/>
        <v>1</v>
      </c>
      <c r="O32" s="13">
        <f t="shared" si="11"/>
        <v>7</v>
      </c>
      <c r="P32" t="str">
        <f t="shared" si="0"/>
        <v/>
      </c>
      <c r="Q32" t="str">
        <f t="shared" si="13"/>
        <v/>
      </c>
      <c r="R32" t="str">
        <f t="shared" si="7"/>
        <v/>
      </c>
      <c r="S32" s="15" t="str">
        <f t="shared" si="8"/>
        <v/>
      </c>
    </row>
    <row r="33" spans="1:19" x14ac:dyDescent="0.25">
      <c r="A33" s="3">
        <v>45484</v>
      </c>
      <c r="B33" s="4">
        <v>57729.89</v>
      </c>
      <c r="C33" s="4">
        <v>59299.43</v>
      </c>
      <c r="D33" s="4">
        <v>57120.38</v>
      </c>
      <c r="E33" s="4">
        <v>57344.91</v>
      </c>
      <c r="F33" s="5">
        <v>28707803842</v>
      </c>
      <c r="G33" s="1">
        <f t="shared" si="2"/>
        <v>59923.335500000001</v>
      </c>
      <c r="H33" s="1">
        <f t="shared" si="3"/>
        <v>2537.5387598356328</v>
      </c>
      <c r="I33" s="1">
        <f t="shared" si="4"/>
        <v>64998.413019671265</v>
      </c>
      <c r="J33" s="1">
        <f t="shared" si="5"/>
        <v>54848.257980328737</v>
      </c>
      <c r="K33" s="2">
        <f t="shared" si="6"/>
        <v>4.2346420449770071E-2</v>
      </c>
      <c r="L33" s="16" t="str">
        <f t="shared" si="9"/>
        <v/>
      </c>
      <c r="M33" s="12" t="str">
        <f t="shared" si="10"/>
        <v/>
      </c>
      <c r="N33" s="13">
        <f t="shared" si="12"/>
        <v>1</v>
      </c>
      <c r="O33" s="13">
        <f t="shared" si="11"/>
        <v>8</v>
      </c>
      <c r="P33" t="str">
        <f t="shared" si="0"/>
        <v/>
      </c>
      <c r="Q33" t="str">
        <f t="shared" si="13"/>
        <v/>
      </c>
      <c r="R33" t="str">
        <f t="shared" si="7"/>
        <v/>
      </c>
      <c r="S33" s="15" t="str">
        <f t="shared" si="8"/>
        <v/>
      </c>
    </row>
    <row r="34" spans="1:19" x14ac:dyDescent="0.25">
      <c r="A34" s="3">
        <v>45485</v>
      </c>
      <c r="B34" s="4">
        <v>57341.2</v>
      </c>
      <c r="C34" s="4">
        <v>58532.55</v>
      </c>
      <c r="D34" s="4">
        <v>56590.18</v>
      </c>
      <c r="E34" s="4">
        <v>57899.46</v>
      </c>
      <c r="F34" s="5">
        <v>25604805221</v>
      </c>
      <c r="G34" s="1">
        <f t="shared" si="2"/>
        <v>59605.679499999991</v>
      </c>
      <c r="H34" s="1">
        <f t="shared" si="3"/>
        <v>2358.3955697810529</v>
      </c>
      <c r="I34" s="1">
        <f t="shared" si="4"/>
        <v>64322.470639562096</v>
      </c>
      <c r="J34" s="1">
        <f t="shared" si="5"/>
        <v>54888.888360437886</v>
      </c>
      <c r="K34" s="2">
        <f t="shared" si="6"/>
        <v>3.9566625019031167E-2</v>
      </c>
      <c r="L34" s="16" t="str">
        <f t="shared" si="9"/>
        <v/>
      </c>
      <c r="M34" s="12" t="str">
        <f>IF(AND(N34=0, N33=1), "SELL", "")</f>
        <v/>
      </c>
      <c r="N34" s="13">
        <f t="shared" si="12"/>
        <v>1</v>
      </c>
      <c r="O34" s="13">
        <f t="shared" si="11"/>
        <v>9</v>
      </c>
      <c r="P34" t="str">
        <f t="shared" si="0"/>
        <v/>
      </c>
      <c r="Q34" t="str">
        <f t="shared" si="13"/>
        <v/>
      </c>
      <c r="R34" t="str">
        <f t="shared" si="7"/>
        <v/>
      </c>
      <c r="S34" s="15" t="str">
        <f t="shared" si="8"/>
        <v/>
      </c>
    </row>
    <row r="35" spans="1:19" x14ac:dyDescent="0.25">
      <c r="A35" s="3">
        <v>45486</v>
      </c>
      <c r="B35" s="4">
        <v>57908.74</v>
      </c>
      <c r="C35" s="4">
        <v>59787.08</v>
      </c>
      <c r="D35" s="4">
        <v>57796.44</v>
      </c>
      <c r="E35" s="4">
        <v>59231.95</v>
      </c>
      <c r="F35" s="5">
        <v>17080061806</v>
      </c>
      <c r="G35" s="1">
        <f t="shared" si="2"/>
        <v>59408.236999999986</v>
      </c>
      <c r="H35" s="1">
        <f t="shared" si="3"/>
        <v>2203.5507224432117</v>
      </c>
      <c r="I35" s="1">
        <f t="shared" si="4"/>
        <v>63815.338444886409</v>
      </c>
      <c r="J35" s="1">
        <f t="shared" si="5"/>
        <v>55001.135555113564</v>
      </c>
      <c r="K35" s="2">
        <f t="shared" si="6"/>
        <v>3.7091670006016375E-2</v>
      </c>
      <c r="L35" s="16" t="str">
        <f t="shared" si="9"/>
        <v/>
      </c>
      <c r="M35" s="12" t="str">
        <f t="shared" si="10"/>
        <v/>
      </c>
      <c r="N35" s="13">
        <f t="shared" si="12"/>
        <v>1</v>
      </c>
      <c r="O35" s="13">
        <f t="shared" si="11"/>
        <v>10</v>
      </c>
      <c r="P35" t="str">
        <f t="shared" si="0"/>
        <v/>
      </c>
      <c r="Q35" t="str">
        <f t="shared" si="13"/>
        <v/>
      </c>
      <c r="R35" t="str">
        <f t="shared" si="7"/>
        <v/>
      </c>
      <c r="S35" s="15" t="str">
        <f t="shared" si="8"/>
        <v/>
      </c>
    </row>
    <row r="36" spans="1:19" x14ac:dyDescent="0.25">
      <c r="A36" s="3">
        <v>45487</v>
      </c>
      <c r="B36" s="4">
        <v>59225.25</v>
      </c>
      <c r="C36" s="4">
        <v>61329.53</v>
      </c>
      <c r="D36" s="4">
        <v>59225.25</v>
      </c>
      <c r="E36" s="4">
        <v>60787.79</v>
      </c>
      <c r="F36" s="5">
        <v>22223416061</v>
      </c>
      <c r="G36" s="1">
        <f t="shared" si="2"/>
        <v>59433.755999999994</v>
      </c>
      <c r="H36" s="1">
        <f t="shared" si="3"/>
        <v>2217.060172127899</v>
      </c>
      <c r="I36" s="1">
        <f t="shared" si="4"/>
        <v>63867.87634425579</v>
      </c>
      <c r="J36" s="1">
        <f t="shared" si="5"/>
        <v>54999.635655744198</v>
      </c>
      <c r="K36" s="2">
        <f t="shared" si="6"/>
        <v>3.7303046641169693E-2</v>
      </c>
      <c r="L36" s="16" t="str">
        <f t="shared" si="9"/>
        <v/>
      </c>
      <c r="M36" s="12" t="str">
        <f t="shared" si="10"/>
        <v/>
      </c>
      <c r="N36" s="13">
        <f t="shared" si="12"/>
        <v>1</v>
      </c>
      <c r="O36" s="13">
        <f t="shared" si="11"/>
        <v>11</v>
      </c>
      <c r="P36" t="str">
        <f t="shared" si="0"/>
        <v/>
      </c>
      <c r="Q36" t="str">
        <f t="shared" si="13"/>
        <v/>
      </c>
      <c r="R36" t="str">
        <f t="shared" si="7"/>
        <v/>
      </c>
      <c r="S36" s="15" t="str">
        <f t="shared" si="8"/>
        <v/>
      </c>
    </row>
    <row r="37" spans="1:19" x14ac:dyDescent="0.25">
      <c r="A37" s="3">
        <v>45488</v>
      </c>
      <c r="B37" s="4">
        <v>60815.46</v>
      </c>
      <c r="C37" s="4">
        <v>64870.15</v>
      </c>
      <c r="D37" s="4">
        <v>60704.93</v>
      </c>
      <c r="E37" s="4">
        <v>64870.15</v>
      </c>
      <c r="F37" s="5">
        <v>38094526099</v>
      </c>
      <c r="G37" s="1">
        <f t="shared" si="2"/>
        <v>59587.031499999997</v>
      </c>
      <c r="H37" s="1">
        <f t="shared" si="3"/>
        <v>2479.9743370240012</v>
      </c>
      <c r="I37" s="1">
        <f t="shared" si="4"/>
        <v>64546.980174048003</v>
      </c>
      <c r="J37" s="1">
        <f t="shared" si="5"/>
        <v>54627.082825951991</v>
      </c>
      <c r="K37" s="2">
        <f t="shared" si="6"/>
        <v>4.1619363720510248E-2</v>
      </c>
      <c r="L37" s="16" t="str">
        <f t="shared" si="9"/>
        <v/>
      </c>
      <c r="M37" s="12" t="str">
        <f t="shared" si="10"/>
        <v>SELL</v>
      </c>
      <c r="N37" s="13">
        <f>IF(N36=1,
     IF(E37 &gt; I37, 0, 1),
     IF(E37 &lt; J37, 1, 0)
)</f>
        <v>0</v>
      </c>
      <c r="O37" s="13">
        <f t="shared" si="11"/>
        <v>12</v>
      </c>
      <c r="P37" t="str">
        <f t="shared" si="0"/>
        <v/>
      </c>
      <c r="Q37" t="str">
        <f t="shared" si="13"/>
        <v/>
      </c>
      <c r="R37" t="str">
        <f t="shared" si="7"/>
        <v/>
      </c>
      <c r="S37" s="15" t="str">
        <f t="shared" si="8"/>
        <v/>
      </c>
    </row>
    <row r="38" spans="1:19" x14ac:dyDescent="0.25">
      <c r="A38" s="3">
        <v>45489</v>
      </c>
      <c r="B38" s="4">
        <v>64784.42</v>
      </c>
      <c r="C38" s="4">
        <v>65354.34</v>
      </c>
      <c r="D38" s="4">
        <v>62487.97</v>
      </c>
      <c r="E38" s="4">
        <v>65097.15</v>
      </c>
      <c r="F38" s="5">
        <v>41617346768</v>
      </c>
      <c r="G38" s="1">
        <f t="shared" si="2"/>
        <v>59801.32499999999</v>
      </c>
      <c r="H38" s="1">
        <f t="shared" si="3"/>
        <v>2760.6193903113772</v>
      </c>
      <c r="I38" s="1">
        <f t="shared" si="4"/>
        <v>65322.563780622746</v>
      </c>
      <c r="J38" s="1">
        <f t="shared" si="5"/>
        <v>54280.086219377234</v>
      </c>
      <c r="K38" s="2">
        <f t="shared" si="6"/>
        <v>4.6163181004958961E-2</v>
      </c>
      <c r="L38" s="16" t="str">
        <f t="shared" si="9"/>
        <v/>
      </c>
      <c r="M38" s="12" t="str">
        <f t="shared" si="10"/>
        <v/>
      </c>
      <c r="N38" s="13">
        <f>IF(N37=1,
     IF(E38 &gt; I38, 0, 1),
     IF(E38 &lt; J38, 1, 0)
)</f>
        <v>0</v>
      </c>
      <c r="O38" s="13">
        <f t="shared" si="11"/>
        <v>0</v>
      </c>
      <c r="P38" t="str">
        <f t="shared" si="0"/>
        <v/>
      </c>
      <c r="Q38" t="str">
        <f t="shared" si="13"/>
        <v/>
      </c>
      <c r="R38" t="str">
        <f t="shared" si="7"/>
        <v/>
      </c>
      <c r="S38" s="15" t="str">
        <f t="shared" si="8"/>
        <v/>
      </c>
    </row>
    <row r="39" spans="1:19" x14ac:dyDescent="0.25">
      <c r="A39" s="3">
        <v>45490</v>
      </c>
      <c r="B39" s="4">
        <v>65091.83</v>
      </c>
      <c r="C39" s="4">
        <v>66066.73</v>
      </c>
      <c r="D39" s="4">
        <v>63896.09</v>
      </c>
      <c r="E39" s="4">
        <v>64118.79</v>
      </c>
      <c r="F39" s="5">
        <v>32525071311</v>
      </c>
      <c r="G39" s="1">
        <f t="shared" si="2"/>
        <v>59927.024499999985</v>
      </c>
      <c r="H39" s="1">
        <f t="shared" si="3"/>
        <v>2900.7380513613302</v>
      </c>
      <c r="I39" s="1">
        <f t="shared" si="4"/>
        <v>65728.500602722648</v>
      </c>
      <c r="J39" s="1">
        <f t="shared" si="5"/>
        <v>54125.548397277322</v>
      </c>
      <c r="K39" s="2">
        <f t="shared" si="6"/>
        <v>4.8404506573846845E-2</v>
      </c>
      <c r="L39" s="16" t="str">
        <f t="shared" si="9"/>
        <v/>
      </c>
      <c r="M39" s="12" t="str">
        <f t="shared" si="10"/>
        <v/>
      </c>
      <c r="N39" s="13">
        <f t="shared" ref="N39:N102" si="14">IF(N38=1,
     IF(E39 &gt; I39, 0, 1),
     IF(E39 &lt; J39, 1, 0)
)</f>
        <v>0</v>
      </c>
      <c r="O39" s="13">
        <f t="shared" si="11"/>
        <v>0</v>
      </c>
      <c r="P39" t="str">
        <f t="shared" si="0"/>
        <v/>
      </c>
      <c r="Q39" t="str">
        <f t="shared" si="13"/>
        <v/>
      </c>
      <c r="R39" t="str">
        <f t="shared" si="7"/>
        <v/>
      </c>
      <c r="S39" s="15" t="str">
        <f t="shared" si="8"/>
        <v/>
      </c>
    </row>
    <row r="40" spans="1:19" x14ac:dyDescent="0.25">
      <c r="A40" s="3">
        <v>45491</v>
      </c>
      <c r="B40" s="4">
        <v>64104.74</v>
      </c>
      <c r="C40" s="4">
        <v>65104.66</v>
      </c>
      <c r="D40" s="4">
        <v>63246.16</v>
      </c>
      <c r="E40" s="4">
        <v>63974.07</v>
      </c>
      <c r="F40" s="5">
        <v>27239305337</v>
      </c>
      <c r="G40" s="1">
        <f t="shared" si="2"/>
        <v>60109.720999999998</v>
      </c>
      <c r="H40" s="1">
        <f t="shared" si="3"/>
        <v>3038.5923062651377</v>
      </c>
      <c r="I40" s="1">
        <f t="shared" si="4"/>
        <v>66186.905612530274</v>
      </c>
      <c r="J40" s="1">
        <f t="shared" si="5"/>
        <v>54032.536387469721</v>
      </c>
      <c r="K40" s="2">
        <f t="shared" si="6"/>
        <v>5.0550763765234208E-2</v>
      </c>
      <c r="L40" s="16" t="str">
        <f t="shared" si="9"/>
        <v/>
      </c>
      <c r="M40" s="12" t="str">
        <f t="shared" si="10"/>
        <v/>
      </c>
      <c r="N40" s="13">
        <f t="shared" si="14"/>
        <v>0</v>
      </c>
      <c r="O40" s="13">
        <f t="shared" si="11"/>
        <v>0</v>
      </c>
      <c r="P40" t="str">
        <f t="shared" si="0"/>
        <v/>
      </c>
      <c r="Q40" t="str">
        <f t="shared" si="13"/>
        <v/>
      </c>
      <c r="R40" t="str">
        <f t="shared" si="7"/>
        <v/>
      </c>
      <c r="S40" s="15" t="str">
        <f t="shared" si="8"/>
        <v/>
      </c>
    </row>
    <row r="41" spans="1:19" x14ac:dyDescent="0.25">
      <c r="A41" s="3">
        <v>45492</v>
      </c>
      <c r="B41" s="4">
        <v>63972.32</v>
      </c>
      <c r="C41" s="4">
        <v>67442.64</v>
      </c>
      <c r="D41" s="4">
        <v>63329.34</v>
      </c>
      <c r="E41" s="4">
        <v>66710.16</v>
      </c>
      <c r="F41" s="5">
        <v>37003855410</v>
      </c>
      <c r="G41" s="1">
        <f t="shared" si="2"/>
        <v>60400.86</v>
      </c>
      <c r="H41" s="1">
        <f t="shared" si="3"/>
        <v>3377.1182358258311</v>
      </c>
      <c r="I41" s="1">
        <f t="shared" si="4"/>
        <v>67155.096471651661</v>
      </c>
      <c r="J41" s="1">
        <f t="shared" si="5"/>
        <v>53646.62352834834</v>
      </c>
      <c r="K41" s="2">
        <f t="shared" si="6"/>
        <v>5.591175747871522E-2</v>
      </c>
      <c r="L41" s="16" t="str">
        <f t="shared" si="9"/>
        <v/>
      </c>
      <c r="M41" s="12" t="str">
        <f t="shared" si="10"/>
        <v/>
      </c>
      <c r="N41" s="13">
        <f t="shared" si="14"/>
        <v>0</v>
      </c>
      <c r="O41" s="13">
        <f t="shared" si="11"/>
        <v>0</v>
      </c>
      <c r="P41" t="str">
        <f t="shared" si="0"/>
        <v/>
      </c>
      <c r="Q41" t="str">
        <f t="shared" si="13"/>
        <v/>
      </c>
      <c r="R41" t="str">
        <f t="shared" si="7"/>
        <v/>
      </c>
      <c r="S41" s="15" t="str">
        <f t="shared" si="8"/>
        <v/>
      </c>
    </row>
    <row r="42" spans="1:19" x14ac:dyDescent="0.25">
      <c r="A42" s="3">
        <v>45493</v>
      </c>
      <c r="B42" s="4">
        <v>66709.919999999998</v>
      </c>
      <c r="C42" s="4">
        <v>67610.73</v>
      </c>
      <c r="D42" s="4">
        <v>66299.62</v>
      </c>
      <c r="E42" s="4">
        <v>67163.649999999994</v>
      </c>
      <c r="F42" s="5">
        <v>19029581250</v>
      </c>
      <c r="G42" s="1">
        <f t="shared" si="2"/>
        <v>60625.12799999999</v>
      </c>
      <c r="H42" s="1">
        <f t="shared" si="3"/>
        <v>3672.3457472454274</v>
      </c>
      <c r="I42" s="1">
        <f t="shared" si="4"/>
        <v>67969.819494490846</v>
      </c>
      <c r="J42" s="1">
        <f t="shared" si="5"/>
        <v>53280.436505509133</v>
      </c>
      <c r="K42" s="2">
        <f t="shared" si="6"/>
        <v>6.0574647318607358E-2</v>
      </c>
      <c r="L42" s="16" t="str">
        <f t="shared" si="9"/>
        <v/>
      </c>
      <c r="M42" s="12" t="str">
        <f t="shared" si="10"/>
        <v/>
      </c>
      <c r="N42" s="13">
        <f t="shared" si="14"/>
        <v>0</v>
      </c>
      <c r="O42" s="13">
        <f t="shared" si="11"/>
        <v>0</v>
      </c>
      <c r="P42" t="str">
        <f t="shared" si="0"/>
        <v/>
      </c>
      <c r="Q42" t="str">
        <f t="shared" si="13"/>
        <v/>
      </c>
      <c r="R42" t="str">
        <f t="shared" si="7"/>
        <v/>
      </c>
      <c r="S42" s="15" t="str">
        <f t="shared" si="8"/>
        <v/>
      </c>
    </row>
    <row r="43" spans="1:19" x14ac:dyDescent="0.25">
      <c r="A43" s="3">
        <v>45494</v>
      </c>
      <c r="B43" s="4">
        <v>67164.91</v>
      </c>
      <c r="C43" s="4">
        <v>68372.91</v>
      </c>
      <c r="D43" s="4">
        <v>65842.3</v>
      </c>
      <c r="E43" s="4">
        <v>68154.52</v>
      </c>
      <c r="F43" s="5">
        <v>26652190004</v>
      </c>
      <c r="G43" s="1">
        <f t="shared" si="2"/>
        <v>60890.25499999999</v>
      </c>
      <c r="H43" s="1">
        <f t="shared" si="3"/>
        <v>4016.8288749112844</v>
      </c>
      <c r="I43" s="1">
        <f t="shared" si="4"/>
        <v>68923.912749822557</v>
      </c>
      <c r="J43" s="1">
        <f t="shared" si="5"/>
        <v>52856.597250177423</v>
      </c>
      <c r="K43" s="2">
        <f t="shared" si="6"/>
        <v>6.5968337214407868E-2</v>
      </c>
      <c r="L43" s="16" t="str">
        <f t="shared" si="9"/>
        <v/>
      </c>
      <c r="M43" s="12" t="str">
        <f t="shared" si="10"/>
        <v/>
      </c>
      <c r="N43" s="13">
        <f t="shared" si="14"/>
        <v>0</v>
      </c>
      <c r="O43" s="13">
        <f t="shared" si="11"/>
        <v>0</v>
      </c>
      <c r="P43" t="str">
        <f t="shared" si="0"/>
        <v/>
      </c>
      <c r="Q43" t="str">
        <f t="shared" si="13"/>
        <v/>
      </c>
      <c r="R43" t="str">
        <f t="shared" si="7"/>
        <v/>
      </c>
      <c r="S43" s="15" t="str">
        <f t="shared" si="8"/>
        <v/>
      </c>
    </row>
    <row r="44" spans="1:19" x14ac:dyDescent="0.25">
      <c r="A44" s="3">
        <v>45495</v>
      </c>
      <c r="B44" s="4">
        <v>68152.98</v>
      </c>
      <c r="C44" s="4">
        <v>68480.06</v>
      </c>
      <c r="D44" s="4">
        <v>66611.3</v>
      </c>
      <c r="E44" s="4">
        <v>67585.25</v>
      </c>
      <c r="F44" s="5">
        <v>42649109453</v>
      </c>
      <c r="G44" s="1">
        <f t="shared" si="2"/>
        <v>61168.066500000001</v>
      </c>
      <c r="H44" s="1">
        <f t="shared" si="3"/>
        <v>4283.0507924919657</v>
      </c>
      <c r="I44" s="1">
        <f t="shared" si="4"/>
        <v>69734.168084983932</v>
      </c>
      <c r="J44" s="1">
        <f t="shared" si="5"/>
        <v>52601.964915016069</v>
      </c>
      <c r="K44" s="2">
        <f t="shared" si="6"/>
        <v>7.002102628978743E-2</v>
      </c>
      <c r="L44" s="16" t="str">
        <f t="shared" si="9"/>
        <v/>
      </c>
      <c r="M44" s="12" t="str">
        <f t="shared" si="10"/>
        <v/>
      </c>
      <c r="N44" s="13">
        <f t="shared" si="14"/>
        <v>0</v>
      </c>
      <c r="O44" s="13">
        <f t="shared" si="11"/>
        <v>0</v>
      </c>
      <c r="P44" t="str">
        <f t="shared" si="0"/>
        <v/>
      </c>
      <c r="Q44" t="str">
        <f t="shared" si="13"/>
        <v/>
      </c>
      <c r="R44" t="str">
        <f t="shared" si="7"/>
        <v/>
      </c>
      <c r="S44" s="15" t="str">
        <f t="shared" si="8"/>
        <v/>
      </c>
    </row>
    <row r="45" spans="1:19" x14ac:dyDescent="0.25">
      <c r="A45" s="3">
        <v>45496</v>
      </c>
      <c r="B45" s="4">
        <v>67584.800000000003</v>
      </c>
      <c r="C45" s="4">
        <v>67779.02</v>
      </c>
      <c r="D45" s="4">
        <v>65484.46</v>
      </c>
      <c r="E45" s="4">
        <v>65927.67</v>
      </c>
      <c r="F45" s="5">
        <v>35605668666</v>
      </c>
      <c r="G45" s="1">
        <f t="shared" si="2"/>
        <v>61455.754000000001</v>
      </c>
      <c r="H45" s="1">
        <f t="shared" si="3"/>
        <v>4404.2812544092876</v>
      </c>
      <c r="I45" s="1">
        <f t="shared" si="4"/>
        <v>70264.316508818578</v>
      </c>
      <c r="J45" s="1">
        <f t="shared" si="5"/>
        <v>52647.191491181424</v>
      </c>
      <c r="K45" s="2">
        <f t="shared" si="6"/>
        <v>7.166588916001726E-2</v>
      </c>
      <c r="L45" s="16" t="str">
        <f t="shared" si="9"/>
        <v/>
      </c>
      <c r="M45" s="12" t="str">
        <f t="shared" si="10"/>
        <v/>
      </c>
      <c r="N45" s="13">
        <f t="shared" si="14"/>
        <v>0</v>
      </c>
      <c r="O45" s="13">
        <f t="shared" si="11"/>
        <v>0</v>
      </c>
      <c r="P45" t="str">
        <f t="shared" si="0"/>
        <v/>
      </c>
      <c r="Q45" t="str">
        <f t="shared" si="13"/>
        <v/>
      </c>
      <c r="R45" t="str">
        <f t="shared" si="7"/>
        <v/>
      </c>
      <c r="S45" s="15" t="str">
        <f t="shared" si="8"/>
        <v/>
      </c>
    </row>
    <row r="46" spans="1:19" x14ac:dyDescent="0.25">
      <c r="A46" s="3">
        <v>45497</v>
      </c>
      <c r="B46" s="4">
        <v>65927.86</v>
      </c>
      <c r="C46" s="4">
        <v>67113.98</v>
      </c>
      <c r="D46" s="4">
        <v>65147</v>
      </c>
      <c r="E46" s="4">
        <v>65372.13</v>
      </c>
      <c r="F46" s="5">
        <v>27470942309</v>
      </c>
      <c r="G46" s="1">
        <f t="shared" si="2"/>
        <v>61875.4755</v>
      </c>
      <c r="H46" s="1">
        <f t="shared" si="3"/>
        <v>4354.7788909130441</v>
      </c>
      <c r="I46" s="1">
        <f t="shared" si="4"/>
        <v>70585.033281826094</v>
      </c>
      <c r="J46" s="1">
        <f t="shared" si="5"/>
        <v>53165.917718173914</v>
      </c>
      <c r="K46" s="2">
        <f t="shared" si="6"/>
        <v>7.0379724046129452E-2</v>
      </c>
      <c r="L46" s="16" t="str">
        <f t="shared" si="9"/>
        <v/>
      </c>
      <c r="M46" s="12" t="str">
        <f t="shared" si="10"/>
        <v/>
      </c>
      <c r="N46" s="13">
        <f t="shared" si="14"/>
        <v>0</v>
      </c>
      <c r="O46" s="13">
        <f t="shared" si="11"/>
        <v>0</v>
      </c>
      <c r="P46" t="str">
        <f t="shared" si="0"/>
        <v/>
      </c>
      <c r="Q46" t="str">
        <f t="shared" si="13"/>
        <v/>
      </c>
      <c r="R46" t="str">
        <f t="shared" si="7"/>
        <v/>
      </c>
      <c r="S46" s="15" t="str">
        <f t="shared" si="8"/>
        <v/>
      </c>
    </row>
    <row r="47" spans="1:19" x14ac:dyDescent="0.25">
      <c r="A47" s="3">
        <v>45498</v>
      </c>
      <c r="B47" s="4">
        <v>65375.88</v>
      </c>
      <c r="C47" s="4">
        <v>66112.42</v>
      </c>
      <c r="D47" s="4">
        <v>63473.47</v>
      </c>
      <c r="E47" s="4">
        <v>65777.23</v>
      </c>
      <c r="F47" s="5">
        <v>38315761670</v>
      </c>
      <c r="G47" s="1">
        <f t="shared" si="2"/>
        <v>62331.217999999993</v>
      </c>
      <c r="H47" s="1">
        <f t="shared" si="3"/>
        <v>4256.3338780427848</v>
      </c>
      <c r="I47" s="1">
        <f t="shared" si="4"/>
        <v>70843.885756085569</v>
      </c>
      <c r="J47" s="1">
        <f t="shared" si="5"/>
        <v>53818.550243914426</v>
      </c>
      <c r="K47" s="2">
        <f t="shared" si="6"/>
        <v>6.8285748532024279E-2</v>
      </c>
      <c r="L47" s="16" t="str">
        <f t="shared" si="9"/>
        <v/>
      </c>
      <c r="M47" s="12" t="str">
        <f t="shared" si="10"/>
        <v/>
      </c>
      <c r="N47" s="13">
        <f t="shared" si="14"/>
        <v>0</v>
      </c>
      <c r="O47" s="13">
        <f t="shared" si="11"/>
        <v>0</v>
      </c>
      <c r="P47" t="str">
        <f t="shared" si="0"/>
        <v/>
      </c>
      <c r="Q47" t="str">
        <f t="shared" si="13"/>
        <v/>
      </c>
      <c r="R47" t="str">
        <f t="shared" si="7"/>
        <v/>
      </c>
      <c r="S47" s="15" t="str">
        <f t="shared" si="8"/>
        <v/>
      </c>
    </row>
    <row r="48" spans="1:19" x14ac:dyDescent="0.25">
      <c r="A48" s="3">
        <v>45499</v>
      </c>
      <c r="B48" s="4">
        <v>65771.81</v>
      </c>
      <c r="C48" s="4">
        <v>68207.600000000006</v>
      </c>
      <c r="D48" s="4">
        <v>65743.77</v>
      </c>
      <c r="E48" s="4">
        <v>67912.06</v>
      </c>
      <c r="F48" s="5">
        <v>30488630457</v>
      </c>
      <c r="G48" s="1">
        <f t="shared" si="2"/>
        <v>62811.643999999993</v>
      </c>
      <c r="H48" s="1">
        <f t="shared" si="3"/>
        <v>4319.5918915045177</v>
      </c>
      <c r="I48" s="1">
        <f t="shared" si="4"/>
        <v>71450.827783009023</v>
      </c>
      <c r="J48" s="1">
        <f t="shared" si="5"/>
        <v>54172.460216990956</v>
      </c>
      <c r="K48" s="2">
        <f t="shared" si="6"/>
        <v>6.8770559348908591E-2</v>
      </c>
      <c r="L48" s="16" t="str">
        <f t="shared" si="9"/>
        <v/>
      </c>
      <c r="M48" s="12" t="str">
        <f t="shared" si="10"/>
        <v/>
      </c>
      <c r="N48" s="13">
        <f t="shared" si="14"/>
        <v>0</v>
      </c>
      <c r="O48" s="13">
        <f t="shared" si="11"/>
        <v>0</v>
      </c>
      <c r="P48" t="str">
        <f t="shared" si="0"/>
        <v/>
      </c>
      <c r="Q48" t="str">
        <f t="shared" si="13"/>
        <v/>
      </c>
      <c r="R48" t="str">
        <f t="shared" si="7"/>
        <v/>
      </c>
      <c r="S48" s="15" t="str">
        <f t="shared" si="8"/>
        <v/>
      </c>
    </row>
    <row r="49" spans="1:19" x14ac:dyDescent="0.25">
      <c r="A49" s="3">
        <v>45500</v>
      </c>
      <c r="B49" s="4">
        <v>67911.81</v>
      </c>
      <c r="C49" s="4">
        <v>69398.509999999995</v>
      </c>
      <c r="D49" s="4">
        <v>66705.22</v>
      </c>
      <c r="E49" s="4">
        <v>67813.34</v>
      </c>
      <c r="F49" s="5">
        <v>34691905492</v>
      </c>
      <c r="G49" s="1">
        <f t="shared" si="2"/>
        <v>63409.855500000005</v>
      </c>
      <c r="H49" s="1">
        <f t="shared" si="3"/>
        <v>4128.8557818212394</v>
      </c>
      <c r="I49" s="1">
        <f t="shared" si="4"/>
        <v>71667.567063642491</v>
      </c>
      <c r="J49" s="1">
        <f t="shared" si="5"/>
        <v>55152.143936357526</v>
      </c>
      <c r="K49" s="2">
        <f t="shared" si="6"/>
        <v>6.5113786323345885E-2</v>
      </c>
      <c r="L49" s="16" t="str">
        <f t="shared" si="9"/>
        <v/>
      </c>
      <c r="M49" s="12" t="str">
        <f t="shared" si="10"/>
        <v/>
      </c>
      <c r="N49" s="13">
        <f t="shared" si="14"/>
        <v>0</v>
      </c>
      <c r="O49" s="13">
        <f t="shared" si="11"/>
        <v>0</v>
      </c>
      <c r="P49" t="str">
        <f t="shared" si="0"/>
        <v/>
      </c>
      <c r="Q49" t="str">
        <f t="shared" si="13"/>
        <v/>
      </c>
      <c r="R49" t="str">
        <f t="shared" si="7"/>
        <v/>
      </c>
      <c r="S49" s="15" t="str">
        <f t="shared" si="8"/>
        <v/>
      </c>
    </row>
    <row r="50" spans="1:19" x14ac:dyDescent="0.25">
      <c r="A50" s="3">
        <v>45501</v>
      </c>
      <c r="B50" s="4">
        <v>67808.66</v>
      </c>
      <c r="C50" s="4">
        <v>68301.850000000006</v>
      </c>
      <c r="D50" s="4">
        <v>67085.83</v>
      </c>
      <c r="E50" s="4">
        <v>68255.87</v>
      </c>
      <c r="F50" s="5">
        <v>18043166945</v>
      </c>
      <c r="G50" s="1">
        <f t="shared" si="2"/>
        <v>63987.394000000015</v>
      </c>
      <c r="H50" s="1">
        <f t="shared" si="3"/>
        <v>3945.4213777643558</v>
      </c>
      <c r="I50" s="1">
        <f t="shared" si="4"/>
        <v>71878.23675552872</v>
      </c>
      <c r="J50" s="1">
        <f t="shared" si="5"/>
        <v>56096.551244471302</v>
      </c>
      <c r="K50" s="2">
        <f t="shared" si="6"/>
        <v>6.165935399344994E-2</v>
      </c>
      <c r="L50" s="16" t="str">
        <f t="shared" si="9"/>
        <v/>
      </c>
      <c r="M50" s="12" t="str">
        <f t="shared" si="10"/>
        <v/>
      </c>
      <c r="N50" s="13">
        <f t="shared" si="14"/>
        <v>0</v>
      </c>
      <c r="O50" s="13">
        <f t="shared" si="11"/>
        <v>0</v>
      </c>
      <c r="P50" t="str">
        <f t="shared" si="0"/>
        <v/>
      </c>
      <c r="Q50" t="str">
        <f t="shared" si="13"/>
        <v/>
      </c>
      <c r="R50" t="str">
        <f t="shared" si="7"/>
        <v/>
      </c>
      <c r="S50" s="15" t="str">
        <f t="shared" si="8"/>
        <v/>
      </c>
    </row>
    <row r="51" spans="1:19" x14ac:dyDescent="0.25">
      <c r="A51" s="3">
        <v>45502</v>
      </c>
      <c r="B51" s="4">
        <v>68259.05</v>
      </c>
      <c r="C51" s="4">
        <v>69987.539999999994</v>
      </c>
      <c r="D51" s="4">
        <v>66532.59</v>
      </c>
      <c r="E51" s="4">
        <v>66819.91</v>
      </c>
      <c r="F51" s="5">
        <v>40780682628</v>
      </c>
      <c r="G51" s="1">
        <f t="shared" si="2"/>
        <v>64427.928000000014</v>
      </c>
      <c r="H51" s="1">
        <f t="shared" si="3"/>
        <v>3728.7217020153166</v>
      </c>
      <c r="I51" s="1">
        <f t="shared" si="4"/>
        <v>71885.371404030651</v>
      </c>
      <c r="J51" s="1">
        <f t="shared" si="5"/>
        <v>56970.484595969378</v>
      </c>
      <c r="K51" s="2">
        <f t="shared" si="6"/>
        <v>5.7874307272698815E-2</v>
      </c>
      <c r="L51" s="16" t="str">
        <f t="shared" si="9"/>
        <v/>
      </c>
      <c r="M51" s="12" t="str">
        <f t="shared" si="10"/>
        <v/>
      </c>
      <c r="N51" s="13">
        <f t="shared" si="14"/>
        <v>0</v>
      </c>
      <c r="O51" s="13">
        <f t="shared" si="11"/>
        <v>0</v>
      </c>
      <c r="P51" t="str">
        <f t="shared" si="0"/>
        <v/>
      </c>
      <c r="Q51" t="str">
        <f t="shared" si="13"/>
        <v/>
      </c>
      <c r="R51" t="str">
        <f t="shared" si="7"/>
        <v/>
      </c>
      <c r="S51" s="15" t="str">
        <f t="shared" si="8"/>
        <v/>
      </c>
    </row>
    <row r="52" spans="1:19" x14ac:dyDescent="0.25">
      <c r="A52" s="3">
        <v>45503</v>
      </c>
      <c r="B52" s="4">
        <v>66819.05</v>
      </c>
      <c r="C52" s="4">
        <v>66987.67</v>
      </c>
      <c r="D52" s="4">
        <v>65323.19</v>
      </c>
      <c r="E52" s="4">
        <v>66201.02</v>
      </c>
      <c r="F52" s="5">
        <v>31380492109</v>
      </c>
      <c r="G52" s="1">
        <f t="shared" si="2"/>
        <v>64850.854000000014</v>
      </c>
      <c r="H52" s="1">
        <f t="shared" si="3"/>
        <v>3395.3181756050021</v>
      </c>
      <c r="I52" s="1">
        <f t="shared" si="4"/>
        <v>71641.490351210014</v>
      </c>
      <c r="J52" s="1">
        <f t="shared" si="5"/>
        <v>58060.217648790007</v>
      </c>
      <c r="K52" s="2">
        <f t="shared" si="6"/>
        <v>5.2355797436453209E-2</v>
      </c>
      <c r="L52" s="16" t="str">
        <f t="shared" si="9"/>
        <v/>
      </c>
      <c r="M52" s="12" t="str">
        <f t="shared" si="10"/>
        <v/>
      </c>
      <c r="N52" s="13">
        <f t="shared" si="14"/>
        <v>0</v>
      </c>
      <c r="O52" s="13">
        <f t="shared" si="11"/>
        <v>0</v>
      </c>
      <c r="P52" t="str">
        <f t="shared" si="0"/>
        <v/>
      </c>
      <c r="Q52" t="str">
        <f t="shared" si="13"/>
        <v/>
      </c>
      <c r="R52" t="str">
        <f t="shared" si="7"/>
        <v/>
      </c>
      <c r="S52" s="15" t="str">
        <f t="shared" si="8"/>
        <v/>
      </c>
    </row>
    <row r="53" spans="1:19" x14ac:dyDescent="0.25">
      <c r="A53" s="3">
        <v>45504</v>
      </c>
      <c r="B53" s="4">
        <v>66201.27</v>
      </c>
      <c r="C53" s="4">
        <v>66810.210000000006</v>
      </c>
      <c r="D53" s="4">
        <v>64532.05</v>
      </c>
      <c r="E53" s="4">
        <v>64619.25</v>
      </c>
      <c r="F53" s="5">
        <v>31292785994</v>
      </c>
      <c r="G53" s="1">
        <f t="shared" si="2"/>
        <v>65214.570999999996</v>
      </c>
      <c r="H53" s="1">
        <f t="shared" si="3"/>
        <v>2902.8494958736119</v>
      </c>
      <c r="I53" s="1">
        <f t="shared" si="4"/>
        <v>71020.26999174722</v>
      </c>
      <c r="J53" s="1">
        <f t="shared" si="5"/>
        <v>59408.872008252773</v>
      </c>
      <c r="K53" s="2">
        <f t="shared" si="6"/>
        <v>4.4512283855606627E-2</v>
      </c>
      <c r="L53" s="16" t="str">
        <f t="shared" si="9"/>
        <v/>
      </c>
      <c r="M53" s="12" t="str">
        <f t="shared" si="10"/>
        <v/>
      </c>
      <c r="N53" s="13">
        <f t="shared" si="14"/>
        <v>0</v>
      </c>
      <c r="O53" s="13">
        <f t="shared" si="11"/>
        <v>0</v>
      </c>
      <c r="P53" t="str">
        <f t="shared" si="0"/>
        <v/>
      </c>
      <c r="Q53" t="str">
        <f t="shared" si="13"/>
        <v/>
      </c>
      <c r="R53" t="str">
        <f t="shared" si="7"/>
        <v/>
      </c>
      <c r="S53" s="15" t="str">
        <f t="shared" si="8"/>
        <v/>
      </c>
    </row>
    <row r="54" spans="1:19" x14ac:dyDescent="0.25">
      <c r="A54" s="3">
        <v>45505</v>
      </c>
      <c r="B54" s="4">
        <v>64625.84</v>
      </c>
      <c r="C54" s="4">
        <v>65593.240000000005</v>
      </c>
      <c r="D54" s="4">
        <v>62248.94</v>
      </c>
      <c r="E54" s="4">
        <v>65357.5</v>
      </c>
      <c r="F54" s="5">
        <v>40975554494</v>
      </c>
      <c r="G54" s="1">
        <f t="shared" si="2"/>
        <v>65587.472999999998</v>
      </c>
      <c r="H54" s="1">
        <f t="shared" si="3"/>
        <v>2337.7072713374978</v>
      </c>
      <c r="I54" s="1">
        <f t="shared" si="4"/>
        <v>70262.887542674987</v>
      </c>
      <c r="J54" s="1">
        <f t="shared" si="5"/>
        <v>60912.058457325002</v>
      </c>
      <c r="K54" s="2">
        <f t="shared" si="6"/>
        <v>3.5642587896891495E-2</v>
      </c>
      <c r="L54" s="16" t="str">
        <f t="shared" si="9"/>
        <v/>
      </c>
      <c r="M54" s="12" t="str">
        <f t="shared" si="10"/>
        <v/>
      </c>
      <c r="N54" s="13">
        <f t="shared" si="14"/>
        <v>0</v>
      </c>
      <c r="O54" s="13">
        <f t="shared" si="11"/>
        <v>0</v>
      </c>
      <c r="P54" t="str">
        <f t="shared" si="0"/>
        <v/>
      </c>
      <c r="Q54" t="str">
        <f t="shared" si="13"/>
        <v/>
      </c>
      <c r="R54" t="str">
        <f t="shared" si="7"/>
        <v/>
      </c>
      <c r="S54" s="15" t="str">
        <f t="shared" si="8"/>
        <v/>
      </c>
    </row>
    <row r="55" spans="1:19" x14ac:dyDescent="0.25">
      <c r="A55" s="3">
        <v>45506</v>
      </c>
      <c r="B55" s="4">
        <v>65353.5</v>
      </c>
      <c r="C55" s="4">
        <v>65523.22</v>
      </c>
      <c r="D55" s="4">
        <v>61184.89</v>
      </c>
      <c r="E55" s="4">
        <v>61415.07</v>
      </c>
      <c r="F55" s="5">
        <v>43060875727</v>
      </c>
      <c r="G55" s="1">
        <f t="shared" si="2"/>
        <v>65696.629000000001</v>
      </c>
      <c r="H55" s="1">
        <f t="shared" si="3"/>
        <v>2059.7726495261045</v>
      </c>
      <c r="I55" s="1">
        <f t="shared" si="4"/>
        <v>69816.174299052203</v>
      </c>
      <c r="J55" s="1">
        <f t="shared" si="5"/>
        <v>61577.083700947791</v>
      </c>
      <c r="K55" s="2">
        <f t="shared" si="6"/>
        <v>3.1352790559864258E-2</v>
      </c>
      <c r="L55" s="16" t="str">
        <f t="shared" si="9"/>
        <v>BUY</v>
      </c>
      <c r="M55" s="12" t="str">
        <f t="shared" si="10"/>
        <v/>
      </c>
      <c r="N55" s="13">
        <f t="shared" si="14"/>
        <v>1</v>
      </c>
      <c r="O55" s="13">
        <f t="shared" si="11"/>
        <v>1</v>
      </c>
      <c r="P55">
        <f t="shared" si="0"/>
        <v>61415.07</v>
      </c>
      <c r="Q55">
        <f t="shared" si="13"/>
        <v>64094.36</v>
      </c>
      <c r="R55">
        <f t="shared" si="7"/>
        <v>2679.2900000000009</v>
      </c>
      <c r="S55" s="15">
        <f t="shared" si="8"/>
        <v>4.3625937412429892E-2</v>
      </c>
    </row>
    <row r="56" spans="1:19" x14ac:dyDescent="0.25">
      <c r="A56" s="3">
        <v>45507</v>
      </c>
      <c r="B56" s="4">
        <v>61414.81</v>
      </c>
      <c r="C56" s="4">
        <v>62148.37</v>
      </c>
      <c r="D56" s="4">
        <v>59836.53</v>
      </c>
      <c r="E56" s="4">
        <v>60680.09</v>
      </c>
      <c r="F56" s="5">
        <v>31753030589</v>
      </c>
      <c r="G56" s="1">
        <f t="shared" si="2"/>
        <v>65691.244000000006</v>
      </c>
      <c r="H56" s="1">
        <f t="shared" si="3"/>
        <v>2073.3774535522825</v>
      </c>
      <c r="I56" s="1">
        <f t="shared" si="4"/>
        <v>69837.998907104571</v>
      </c>
      <c r="J56" s="1">
        <f t="shared" si="5"/>
        <v>61544.489092895441</v>
      </c>
      <c r="K56" s="2">
        <f t="shared" si="6"/>
        <v>3.156246292964527E-2</v>
      </c>
      <c r="L56" s="16" t="str">
        <f t="shared" si="9"/>
        <v/>
      </c>
      <c r="M56" s="12" t="str">
        <f t="shared" si="10"/>
        <v/>
      </c>
      <c r="N56" s="13">
        <f t="shared" si="14"/>
        <v>1</v>
      </c>
      <c r="O56" s="13">
        <f t="shared" si="11"/>
        <v>2</v>
      </c>
      <c r="P56" t="str">
        <f t="shared" si="0"/>
        <v/>
      </c>
      <c r="Q56" t="str">
        <f t="shared" si="13"/>
        <v/>
      </c>
      <c r="R56" t="str">
        <f t="shared" si="7"/>
        <v/>
      </c>
      <c r="S56" s="15" t="str">
        <f t="shared" si="8"/>
        <v/>
      </c>
    </row>
    <row r="57" spans="1:19" x14ac:dyDescent="0.25">
      <c r="A57" s="3">
        <v>45508</v>
      </c>
      <c r="B57" s="4">
        <v>60676.09</v>
      </c>
      <c r="C57" s="4">
        <v>61062.99</v>
      </c>
      <c r="D57" s="4">
        <v>57210.8</v>
      </c>
      <c r="E57" s="4">
        <v>58116.98</v>
      </c>
      <c r="F57" s="5">
        <v>31758917219</v>
      </c>
      <c r="G57" s="1">
        <f t="shared" si="2"/>
        <v>65353.585500000001</v>
      </c>
      <c r="H57" s="1">
        <f t="shared" si="3"/>
        <v>2676.3486690235159</v>
      </c>
      <c r="I57" s="1">
        <f t="shared" si="4"/>
        <v>70706.282838047031</v>
      </c>
      <c r="J57" s="1">
        <f t="shared" si="5"/>
        <v>60000.888161952971</v>
      </c>
      <c r="K57" s="2">
        <f t="shared" si="6"/>
        <v>4.0951826109426173E-2</v>
      </c>
      <c r="L57" s="16" t="str">
        <f t="shared" si="9"/>
        <v/>
      </c>
      <c r="M57" s="12" t="str">
        <f t="shared" si="10"/>
        <v/>
      </c>
      <c r="N57" s="13">
        <f t="shared" si="14"/>
        <v>1</v>
      </c>
      <c r="O57" s="13">
        <f t="shared" si="11"/>
        <v>3</v>
      </c>
      <c r="P57" t="str">
        <f t="shared" si="0"/>
        <v/>
      </c>
      <c r="Q57" t="str">
        <f t="shared" si="13"/>
        <v/>
      </c>
      <c r="R57" t="str">
        <f t="shared" si="7"/>
        <v/>
      </c>
      <c r="S57" s="15" t="str">
        <f t="shared" si="8"/>
        <v/>
      </c>
    </row>
    <row r="58" spans="1:19" x14ac:dyDescent="0.25">
      <c r="A58" s="3">
        <v>45509</v>
      </c>
      <c r="B58" s="4">
        <v>58110.3</v>
      </c>
      <c r="C58" s="4">
        <v>58268.83</v>
      </c>
      <c r="D58" s="4">
        <v>49121.24</v>
      </c>
      <c r="E58" s="4">
        <v>53991.46</v>
      </c>
      <c r="F58" s="5">
        <v>108991085584</v>
      </c>
      <c r="G58" s="1">
        <f t="shared" si="2"/>
        <v>64798.300999999999</v>
      </c>
      <c r="H58" s="1">
        <f t="shared" si="3"/>
        <v>3691.8068672668874</v>
      </c>
      <c r="I58" s="1">
        <f t="shared" si="4"/>
        <v>72181.91473453377</v>
      </c>
      <c r="J58" s="1">
        <f t="shared" si="5"/>
        <v>57414.687265466222</v>
      </c>
      <c r="K58" s="2">
        <f t="shared" si="6"/>
        <v>5.6973822002939357E-2</v>
      </c>
      <c r="L58" s="16" t="str">
        <f t="shared" si="9"/>
        <v/>
      </c>
      <c r="M58" s="12" t="str">
        <f t="shared" si="10"/>
        <v/>
      </c>
      <c r="N58" s="13">
        <f t="shared" si="14"/>
        <v>1</v>
      </c>
      <c r="O58" s="13">
        <f t="shared" si="11"/>
        <v>4</v>
      </c>
      <c r="P58" t="str">
        <f t="shared" si="0"/>
        <v/>
      </c>
      <c r="Q58" t="str">
        <f t="shared" si="13"/>
        <v/>
      </c>
      <c r="R58" t="str">
        <f t="shared" si="7"/>
        <v/>
      </c>
      <c r="S58" s="15" t="str">
        <f t="shared" si="8"/>
        <v/>
      </c>
    </row>
    <row r="59" spans="1:19" x14ac:dyDescent="0.25">
      <c r="A59" s="3">
        <v>45510</v>
      </c>
      <c r="B59" s="4">
        <v>53991.35</v>
      </c>
      <c r="C59" s="4">
        <v>57059.92</v>
      </c>
      <c r="D59" s="4">
        <v>53973.27</v>
      </c>
      <c r="E59" s="4">
        <v>56034.32</v>
      </c>
      <c r="F59" s="5">
        <v>49300484106</v>
      </c>
      <c r="G59" s="1">
        <f t="shared" si="2"/>
        <v>64394.077499999999</v>
      </c>
      <c r="H59" s="1">
        <f t="shared" si="3"/>
        <v>4180.3866351594488</v>
      </c>
      <c r="I59" s="1">
        <f t="shared" si="4"/>
        <v>72754.850770318895</v>
      </c>
      <c r="J59" s="1">
        <f t="shared" si="5"/>
        <v>56033.304229681104</v>
      </c>
      <c r="K59" s="2">
        <f t="shared" si="6"/>
        <v>6.4918806161318926E-2</v>
      </c>
      <c r="L59" s="16" t="str">
        <f t="shared" si="9"/>
        <v/>
      </c>
      <c r="M59" s="12" t="str">
        <f t="shared" si="10"/>
        <v/>
      </c>
      <c r="N59" s="13">
        <f t="shared" si="14"/>
        <v>1</v>
      </c>
      <c r="O59" s="13">
        <f t="shared" si="11"/>
        <v>5</v>
      </c>
      <c r="P59" t="str">
        <f t="shared" si="0"/>
        <v/>
      </c>
      <c r="Q59" t="str">
        <f t="shared" si="13"/>
        <v/>
      </c>
      <c r="R59" t="str">
        <f t="shared" si="7"/>
        <v/>
      </c>
      <c r="S59" s="15" t="str">
        <f t="shared" si="8"/>
        <v/>
      </c>
    </row>
    <row r="60" spans="1:19" x14ac:dyDescent="0.25">
      <c r="A60" s="3">
        <v>45511</v>
      </c>
      <c r="B60" s="4">
        <v>56040.63</v>
      </c>
      <c r="C60" s="4">
        <v>57726.879999999997</v>
      </c>
      <c r="D60" s="4">
        <v>54620.51</v>
      </c>
      <c r="E60" s="4">
        <v>55027.46</v>
      </c>
      <c r="F60" s="5">
        <v>41637562185</v>
      </c>
      <c r="G60" s="1">
        <f t="shared" si="2"/>
        <v>63946.746999999996</v>
      </c>
      <c r="H60" s="1">
        <f t="shared" si="3"/>
        <v>4676.8862872620712</v>
      </c>
      <c r="I60" s="1">
        <f t="shared" si="4"/>
        <v>73300.519574524136</v>
      </c>
      <c r="J60" s="1">
        <f t="shared" si="5"/>
        <v>54592.974425475855</v>
      </c>
      <c r="K60" s="2">
        <f t="shared" si="6"/>
        <v>7.3137204106130241E-2</v>
      </c>
      <c r="L60" s="16" t="str">
        <f t="shared" si="9"/>
        <v/>
      </c>
      <c r="M60" s="12" t="str">
        <f t="shared" si="10"/>
        <v/>
      </c>
      <c r="N60" s="13">
        <f t="shared" si="14"/>
        <v>1</v>
      </c>
      <c r="O60" s="13">
        <f t="shared" si="11"/>
        <v>6</v>
      </c>
      <c r="P60" t="str">
        <f t="shared" si="0"/>
        <v/>
      </c>
      <c r="Q60" t="str">
        <f t="shared" si="13"/>
        <v/>
      </c>
      <c r="R60" t="str">
        <f t="shared" si="7"/>
        <v/>
      </c>
      <c r="S60" s="15" t="str">
        <f t="shared" si="8"/>
        <v/>
      </c>
    </row>
    <row r="61" spans="1:19" x14ac:dyDescent="0.25">
      <c r="A61" s="3">
        <v>45512</v>
      </c>
      <c r="B61" s="4">
        <v>55030.03</v>
      </c>
      <c r="C61" s="4">
        <v>62673.77</v>
      </c>
      <c r="D61" s="4">
        <v>54766.73</v>
      </c>
      <c r="E61" s="4">
        <v>61710.14</v>
      </c>
      <c r="F61" s="5">
        <v>45298472567</v>
      </c>
      <c r="G61" s="1">
        <f t="shared" si="2"/>
        <v>63696.745999999999</v>
      </c>
      <c r="H61" s="1">
        <f t="shared" si="3"/>
        <v>4654.9803040992101</v>
      </c>
      <c r="I61" s="1">
        <f t="shared" si="4"/>
        <v>73006.706608198423</v>
      </c>
      <c r="J61" s="1">
        <f t="shared" si="5"/>
        <v>54386.785391801575</v>
      </c>
      <c r="K61" s="2">
        <f t="shared" si="6"/>
        <v>7.308034705727684E-2</v>
      </c>
      <c r="L61" s="16" t="str">
        <f t="shared" si="9"/>
        <v/>
      </c>
      <c r="M61" s="12" t="str">
        <f t="shared" si="10"/>
        <v/>
      </c>
      <c r="N61" s="13">
        <f t="shared" si="14"/>
        <v>1</v>
      </c>
      <c r="O61" s="13">
        <f t="shared" si="11"/>
        <v>7</v>
      </c>
      <c r="P61" t="str">
        <f t="shared" si="0"/>
        <v/>
      </c>
      <c r="Q61" t="str">
        <f t="shared" si="13"/>
        <v/>
      </c>
      <c r="R61" t="str">
        <f t="shared" si="7"/>
        <v/>
      </c>
      <c r="S61" s="15" t="str">
        <f t="shared" si="8"/>
        <v/>
      </c>
    </row>
    <row r="62" spans="1:19" x14ac:dyDescent="0.25">
      <c r="A62" s="3">
        <v>45513</v>
      </c>
      <c r="B62" s="4">
        <v>61728.21</v>
      </c>
      <c r="C62" s="4">
        <v>61751.86</v>
      </c>
      <c r="D62" s="4">
        <v>59587.86</v>
      </c>
      <c r="E62" s="4">
        <v>60880.11</v>
      </c>
      <c r="F62" s="5">
        <v>33425553115</v>
      </c>
      <c r="G62" s="1">
        <f t="shared" si="2"/>
        <v>63382.568999999996</v>
      </c>
      <c r="H62" s="1">
        <f t="shared" si="3"/>
        <v>4620.5938457722532</v>
      </c>
      <c r="I62" s="1">
        <f t="shared" si="4"/>
        <v>72623.756691544506</v>
      </c>
      <c r="J62" s="1">
        <f t="shared" si="5"/>
        <v>54141.381308455486</v>
      </c>
      <c r="K62" s="2">
        <f t="shared" si="6"/>
        <v>7.2900072033562621E-2</v>
      </c>
      <c r="L62" s="16" t="str">
        <f t="shared" si="9"/>
        <v/>
      </c>
      <c r="M62" s="12" t="str">
        <f t="shared" si="10"/>
        <v/>
      </c>
      <c r="N62" s="13">
        <f t="shared" si="14"/>
        <v>1</v>
      </c>
      <c r="O62" s="13">
        <f t="shared" si="11"/>
        <v>8</v>
      </c>
      <c r="P62" t="str">
        <f t="shared" si="0"/>
        <v/>
      </c>
      <c r="Q62" t="str">
        <f t="shared" si="13"/>
        <v/>
      </c>
      <c r="R62" t="str">
        <f t="shared" si="7"/>
        <v/>
      </c>
      <c r="S62" s="15" t="str">
        <f t="shared" si="8"/>
        <v/>
      </c>
    </row>
    <row r="63" spans="1:19" x14ac:dyDescent="0.25">
      <c r="A63" s="3">
        <v>45514</v>
      </c>
      <c r="B63" s="4">
        <v>60881.23</v>
      </c>
      <c r="C63" s="4">
        <v>61464.51</v>
      </c>
      <c r="D63" s="4">
        <v>60287.57</v>
      </c>
      <c r="E63" s="4">
        <v>60945.81</v>
      </c>
      <c r="F63" s="5">
        <v>15745822278</v>
      </c>
      <c r="G63" s="1">
        <f t="shared" si="2"/>
        <v>63022.133499999996</v>
      </c>
      <c r="H63" s="1">
        <f t="shared" si="3"/>
        <v>4508.5641625493081</v>
      </c>
      <c r="I63" s="1">
        <f t="shared" si="4"/>
        <v>72039.261825098612</v>
      </c>
      <c r="J63" s="1">
        <f t="shared" si="5"/>
        <v>54005.00517490138</v>
      </c>
      <c r="K63" s="2">
        <f t="shared" si="6"/>
        <v>7.1539376916671796E-2</v>
      </c>
      <c r="L63" s="16" t="str">
        <f t="shared" si="9"/>
        <v/>
      </c>
      <c r="M63" s="12" t="str">
        <f t="shared" si="10"/>
        <v/>
      </c>
      <c r="N63" s="13">
        <f t="shared" si="14"/>
        <v>1</v>
      </c>
      <c r="O63" s="13">
        <f t="shared" si="11"/>
        <v>9</v>
      </c>
      <c r="P63" t="str">
        <f t="shared" si="0"/>
        <v/>
      </c>
      <c r="Q63" t="str">
        <f t="shared" si="13"/>
        <v/>
      </c>
      <c r="R63" t="str">
        <f t="shared" si="7"/>
        <v/>
      </c>
      <c r="S63" s="15" t="str">
        <f t="shared" si="8"/>
        <v/>
      </c>
    </row>
    <row r="64" spans="1:19" x14ac:dyDescent="0.25">
      <c r="A64" s="3">
        <v>45515</v>
      </c>
      <c r="B64" s="4">
        <v>60944.89</v>
      </c>
      <c r="C64" s="4">
        <v>61778.66</v>
      </c>
      <c r="D64" s="4">
        <v>58348.82</v>
      </c>
      <c r="E64" s="4">
        <v>58719.48</v>
      </c>
      <c r="F64" s="5">
        <v>22759754812</v>
      </c>
      <c r="G64" s="1">
        <f t="shared" si="2"/>
        <v>62578.844999999994</v>
      </c>
      <c r="H64" s="1">
        <f t="shared" si="3"/>
        <v>4471.9980605194214</v>
      </c>
      <c r="I64" s="1">
        <f t="shared" si="4"/>
        <v>71522.841121038829</v>
      </c>
      <c r="J64" s="1">
        <f t="shared" si="5"/>
        <v>53634.848878961151</v>
      </c>
      <c r="K64" s="2">
        <f t="shared" si="6"/>
        <v>7.1461818455093279E-2</v>
      </c>
      <c r="L64" s="16" t="str">
        <f t="shared" si="9"/>
        <v/>
      </c>
      <c r="M64" s="12" t="str">
        <f t="shared" si="10"/>
        <v/>
      </c>
      <c r="N64" s="13">
        <f t="shared" si="14"/>
        <v>1</v>
      </c>
      <c r="O64" s="13">
        <f t="shared" si="11"/>
        <v>10</v>
      </c>
      <c r="P64" t="str">
        <f t="shared" si="0"/>
        <v/>
      </c>
      <c r="Q64" t="str">
        <f t="shared" si="13"/>
        <v/>
      </c>
      <c r="R64" t="str">
        <f t="shared" si="7"/>
        <v/>
      </c>
      <c r="S64" s="15" t="str">
        <f t="shared" si="8"/>
        <v/>
      </c>
    </row>
    <row r="65" spans="1:19" x14ac:dyDescent="0.25">
      <c r="A65" s="3">
        <v>45516</v>
      </c>
      <c r="B65" s="4">
        <v>58719.39</v>
      </c>
      <c r="C65" s="4">
        <v>60680.33</v>
      </c>
      <c r="D65" s="4">
        <v>57688.9</v>
      </c>
      <c r="E65" s="4">
        <v>59354.52</v>
      </c>
      <c r="F65" s="5">
        <v>37078637820</v>
      </c>
      <c r="G65" s="1">
        <f t="shared" si="2"/>
        <v>62250.1875</v>
      </c>
      <c r="H65" s="1">
        <f t="shared" si="3"/>
        <v>4454.4353661406958</v>
      </c>
      <c r="I65" s="1">
        <f t="shared" si="4"/>
        <v>71159.058232281386</v>
      </c>
      <c r="J65" s="1">
        <f t="shared" si="5"/>
        <v>53341.316767718607</v>
      </c>
      <c r="K65" s="2">
        <f t="shared" si="6"/>
        <v>7.1556979103728741E-2</v>
      </c>
      <c r="L65" s="16" t="str">
        <f t="shared" si="9"/>
        <v/>
      </c>
      <c r="M65" s="12" t="str">
        <f t="shared" si="10"/>
        <v/>
      </c>
      <c r="N65" s="13">
        <f t="shared" si="14"/>
        <v>1</v>
      </c>
      <c r="O65" s="13">
        <f t="shared" si="11"/>
        <v>11</v>
      </c>
      <c r="P65" t="str">
        <f t="shared" si="0"/>
        <v/>
      </c>
      <c r="Q65" t="str">
        <f t="shared" si="13"/>
        <v/>
      </c>
      <c r="R65" t="str">
        <f t="shared" si="7"/>
        <v/>
      </c>
      <c r="S65" s="15" t="str">
        <f t="shared" si="8"/>
        <v/>
      </c>
    </row>
    <row r="66" spans="1:19" x14ac:dyDescent="0.25">
      <c r="A66" s="3">
        <v>45517</v>
      </c>
      <c r="B66" s="4">
        <v>59356.21</v>
      </c>
      <c r="C66" s="4">
        <v>61572.4</v>
      </c>
      <c r="D66" s="4">
        <v>58506.25</v>
      </c>
      <c r="E66" s="4">
        <v>60609.57</v>
      </c>
      <c r="F66" s="5">
        <v>30327698167</v>
      </c>
      <c r="G66" s="1">
        <f t="shared" si="2"/>
        <v>62012.059499999996</v>
      </c>
      <c r="H66" s="1">
        <f t="shared" si="3"/>
        <v>4405.7910223017243</v>
      </c>
      <c r="I66" s="1">
        <f t="shared" si="4"/>
        <v>70823.641544603452</v>
      </c>
      <c r="J66" s="1">
        <f t="shared" si="5"/>
        <v>53200.477455396547</v>
      </c>
      <c r="K66" s="2">
        <f t="shared" si="6"/>
        <v>7.1047326243078968E-2</v>
      </c>
      <c r="L66" s="16" t="str">
        <f t="shared" si="9"/>
        <v/>
      </c>
      <c r="M66" s="12" t="str">
        <f t="shared" si="10"/>
        <v/>
      </c>
      <c r="N66" s="13">
        <f t="shared" si="14"/>
        <v>1</v>
      </c>
      <c r="O66" s="13">
        <f t="shared" si="11"/>
        <v>12</v>
      </c>
      <c r="P66" t="str">
        <f t="shared" si="0"/>
        <v/>
      </c>
      <c r="Q66" t="str">
        <f t="shared" si="13"/>
        <v/>
      </c>
      <c r="R66" t="str">
        <f t="shared" si="7"/>
        <v/>
      </c>
      <c r="S66" s="15" t="str">
        <f t="shared" si="8"/>
        <v/>
      </c>
    </row>
    <row r="67" spans="1:19" x14ac:dyDescent="0.25">
      <c r="A67" s="3">
        <v>45518</v>
      </c>
      <c r="B67" s="4">
        <v>60611.05</v>
      </c>
      <c r="C67" s="4">
        <v>61687.76</v>
      </c>
      <c r="D67" s="4">
        <v>58472.88</v>
      </c>
      <c r="E67" s="4">
        <v>58737.27</v>
      </c>
      <c r="F67" s="5">
        <v>29961696180</v>
      </c>
      <c r="G67" s="1">
        <f t="shared" si="2"/>
        <v>61660.061499999996</v>
      </c>
      <c r="H67" s="1">
        <f t="shared" si="3"/>
        <v>4370.2257056421613</v>
      </c>
      <c r="I67" s="1">
        <f t="shared" si="4"/>
        <v>70400.512911284313</v>
      </c>
      <c r="J67" s="1">
        <f t="shared" si="5"/>
        <v>52919.610088715672</v>
      </c>
      <c r="K67" s="2">
        <f t="shared" si="6"/>
        <v>7.0876116554670673E-2</v>
      </c>
      <c r="L67" s="16" t="str">
        <f t="shared" si="9"/>
        <v/>
      </c>
      <c r="M67" s="12" t="str">
        <f t="shared" si="10"/>
        <v/>
      </c>
      <c r="N67" s="13">
        <f t="shared" si="14"/>
        <v>1</v>
      </c>
      <c r="O67" s="13">
        <f t="shared" si="11"/>
        <v>13</v>
      </c>
      <c r="P67" t="str">
        <f t="shared" si="0"/>
        <v/>
      </c>
      <c r="Q67" t="str">
        <f t="shared" si="13"/>
        <v/>
      </c>
      <c r="R67" t="str">
        <f t="shared" si="7"/>
        <v/>
      </c>
      <c r="S67" s="15" t="str">
        <f t="shared" si="8"/>
        <v/>
      </c>
    </row>
    <row r="68" spans="1:19" x14ac:dyDescent="0.25">
      <c r="A68" s="3">
        <v>45519</v>
      </c>
      <c r="B68" s="4">
        <v>58733.26</v>
      </c>
      <c r="C68" s="4">
        <v>59838.65</v>
      </c>
      <c r="D68" s="4">
        <v>56161.59</v>
      </c>
      <c r="E68" s="4">
        <v>57560.1</v>
      </c>
      <c r="F68" s="5">
        <v>35682112440</v>
      </c>
      <c r="G68" s="1">
        <f t="shared" si="2"/>
        <v>61142.463499999998</v>
      </c>
      <c r="H68" s="1">
        <f t="shared" si="3"/>
        <v>4200.5176805788506</v>
      </c>
      <c r="I68" s="1">
        <f t="shared" si="4"/>
        <v>69543.498861157699</v>
      </c>
      <c r="J68" s="1">
        <f t="shared" si="5"/>
        <v>52741.428138842297</v>
      </c>
      <c r="K68" s="2">
        <f t="shared" si="6"/>
        <v>6.8700497823069404E-2</v>
      </c>
      <c r="L68" s="16" t="str">
        <f t="shared" si="9"/>
        <v/>
      </c>
      <c r="M68" s="12" t="str">
        <f t="shared" si="10"/>
        <v/>
      </c>
      <c r="N68" s="13">
        <f t="shared" si="14"/>
        <v>1</v>
      </c>
      <c r="O68" s="13">
        <f t="shared" si="11"/>
        <v>14</v>
      </c>
      <c r="P68" t="str">
        <f t="shared" si="0"/>
        <v/>
      </c>
      <c r="Q68" t="str">
        <f t="shared" si="13"/>
        <v/>
      </c>
      <c r="R68" t="str">
        <f t="shared" si="7"/>
        <v/>
      </c>
      <c r="S68" s="15" t="str">
        <f t="shared" si="8"/>
        <v/>
      </c>
    </row>
    <row r="69" spans="1:19" x14ac:dyDescent="0.25">
      <c r="A69" s="3">
        <v>45520</v>
      </c>
      <c r="B69" s="4">
        <v>57560.27</v>
      </c>
      <c r="C69" s="4">
        <v>59847.360000000001</v>
      </c>
      <c r="D69" s="4">
        <v>57110.02</v>
      </c>
      <c r="E69" s="4">
        <v>58894.11</v>
      </c>
      <c r="F69" s="5">
        <v>29350938673</v>
      </c>
      <c r="G69" s="1">
        <f t="shared" si="2"/>
        <v>60696.501999999993</v>
      </c>
      <c r="H69" s="1">
        <f t="shared" si="3"/>
        <v>3919.0458956050702</v>
      </c>
      <c r="I69" s="1">
        <f t="shared" si="4"/>
        <v>68534.593791210136</v>
      </c>
      <c r="J69" s="1">
        <f t="shared" si="5"/>
        <v>52858.41020878985</v>
      </c>
      <c r="K69" s="2">
        <f t="shared" si="6"/>
        <v>6.4567903692457768E-2</v>
      </c>
      <c r="L69" s="16" t="str">
        <f t="shared" si="9"/>
        <v/>
      </c>
      <c r="M69" s="12" t="str">
        <f t="shared" si="10"/>
        <v/>
      </c>
      <c r="N69" s="13">
        <f t="shared" si="14"/>
        <v>1</v>
      </c>
      <c r="O69" s="13">
        <f t="shared" si="11"/>
        <v>15</v>
      </c>
      <c r="P69" t="str">
        <f t="shared" si="0"/>
        <v/>
      </c>
      <c r="Q69" t="str">
        <f t="shared" si="13"/>
        <v/>
      </c>
      <c r="R69" t="str">
        <f t="shared" si="7"/>
        <v/>
      </c>
      <c r="S69" s="15" t="str">
        <f t="shared" si="8"/>
        <v/>
      </c>
    </row>
    <row r="70" spans="1:19" x14ac:dyDescent="0.25">
      <c r="A70" s="3">
        <v>45521</v>
      </c>
      <c r="B70" s="4">
        <v>58893.53</v>
      </c>
      <c r="C70" s="4">
        <v>59694.67</v>
      </c>
      <c r="D70" s="4">
        <v>58814.83</v>
      </c>
      <c r="E70" s="4">
        <v>59478.97</v>
      </c>
      <c r="F70" s="5">
        <v>13589684021</v>
      </c>
      <c r="G70" s="1">
        <f t="shared" si="2"/>
        <v>60257.656999999992</v>
      </c>
      <c r="H70" s="1">
        <f t="shared" si="3"/>
        <v>3496.6610753118553</v>
      </c>
      <c r="I70" s="1">
        <f t="shared" si="4"/>
        <v>67250.979150623709</v>
      </c>
      <c r="J70" s="1">
        <f t="shared" si="5"/>
        <v>53264.334849376282</v>
      </c>
      <c r="K70" s="2">
        <f t="shared" si="6"/>
        <v>5.8028493794769612E-2</v>
      </c>
      <c r="L70" s="16" t="str">
        <f t="shared" si="9"/>
        <v/>
      </c>
      <c r="M70" s="12" t="str">
        <f t="shared" si="10"/>
        <v/>
      </c>
      <c r="N70" s="13">
        <f t="shared" si="14"/>
        <v>1</v>
      </c>
      <c r="O70" s="13">
        <f t="shared" si="11"/>
        <v>16</v>
      </c>
      <c r="P70" t="str">
        <f t="shared" si="0"/>
        <v/>
      </c>
      <c r="Q70" t="str">
        <f t="shared" si="13"/>
        <v/>
      </c>
      <c r="R70" t="str">
        <f t="shared" si="7"/>
        <v/>
      </c>
      <c r="S70" s="15" t="str">
        <f t="shared" si="8"/>
        <v/>
      </c>
    </row>
    <row r="71" spans="1:19" x14ac:dyDescent="0.25">
      <c r="A71" s="3">
        <v>45522</v>
      </c>
      <c r="B71" s="4">
        <v>59468.13</v>
      </c>
      <c r="C71" s="4">
        <v>60262.720000000001</v>
      </c>
      <c r="D71" s="4">
        <v>58445.4</v>
      </c>
      <c r="E71" s="4">
        <v>58483.96</v>
      </c>
      <c r="F71" s="5">
        <v>17740625837</v>
      </c>
      <c r="G71" s="1">
        <f t="shared" si="2"/>
        <v>59840.859499999999</v>
      </c>
      <c r="H71" s="1">
        <f t="shared" si="3"/>
        <v>3153.2319954719733</v>
      </c>
      <c r="I71" s="1">
        <f t="shared" si="4"/>
        <v>66147.323490943949</v>
      </c>
      <c r="J71" s="1">
        <f t="shared" si="5"/>
        <v>53534.395509056048</v>
      </c>
      <c r="K71" s="2">
        <f t="shared" si="6"/>
        <v>5.269362809656792E-2</v>
      </c>
      <c r="L71" s="16" t="str">
        <f t="shared" si="9"/>
        <v/>
      </c>
      <c r="M71" s="12" t="str">
        <f t="shared" si="10"/>
        <v/>
      </c>
      <c r="N71" s="13">
        <f t="shared" si="14"/>
        <v>1</v>
      </c>
      <c r="O71" s="13">
        <f t="shared" si="11"/>
        <v>17</v>
      </c>
      <c r="P71" t="str">
        <f t="shared" si="0"/>
        <v/>
      </c>
      <c r="Q71" t="str">
        <f t="shared" si="13"/>
        <v/>
      </c>
      <c r="R71" t="str">
        <f t="shared" si="7"/>
        <v/>
      </c>
      <c r="S71" s="15" t="str">
        <f t="shared" si="8"/>
        <v/>
      </c>
    </row>
    <row r="72" spans="1:19" x14ac:dyDescent="0.25">
      <c r="A72" s="3">
        <v>45523</v>
      </c>
      <c r="B72" s="4">
        <v>58480.71</v>
      </c>
      <c r="C72" s="4">
        <v>59612.66</v>
      </c>
      <c r="D72" s="4">
        <v>57864.71</v>
      </c>
      <c r="E72" s="4">
        <v>59493.45</v>
      </c>
      <c r="F72" s="5">
        <v>25911207712</v>
      </c>
      <c r="G72" s="1">
        <f t="shared" si="2"/>
        <v>59505.480999999992</v>
      </c>
      <c r="H72" s="1">
        <f t="shared" si="3"/>
        <v>2775.2102370600965</v>
      </c>
      <c r="I72" s="1">
        <f t="shared" si="4"/>
        <v>65055.901474120183</v>
      </c>
      <c r="J72" s="1">
        <f t="shared" si="5"/>
        <v>53955.060525879802</v>
      </c>
      <c r="K72" s="2">
        <f t="shared" si="6"/>
        <v>4.6637892685214941E-2</v>
      </c>
      <c r="L72" s="16" t="str">
        <f t="shared" si="9"/>
        <v/>
      </c>
      <c r="M72" s="12" t="str">
        <f t="shared" si="10"/>
        <v/>
      </c>
      <c r="N72" s="13">
        <f t="shared" si="14"/>
        <v>1</v>
      </c>
      <c r="O72" s="13">
        <f t="shared" si="11"/>
        <v>18</v>
      </c>
      <c r="P72" t="str">
        <f t="shared" si="0"/>
        <v/>
      </c>
      <c r="Q72" t="str">
        <f t="shared" si="13"/>
        <v/>
      </c>
      <c r="R72" t="str">
        <f t="shared" si="7"/>
        <v/>
      </c>
      <c r="S72" s="15" t="str">
        <f t="shared" si="8"/>
        <v/>
      </c>
    </row>
    <row r="73" spans="1:19" x14ac:dyDescent="0.25">
      <c r="A73" s="3">
        <v>45524</v>
      </c>
      <c r="B73" s="4">
        <v>59493.45</v>
      </c>
      <c r="C73" s="4">
        <v>61396.33</v>
      </c>
      <c r="D73" s="4">
        <v>58610.879999999997</v>
      </c>
      <c r="E73" s="4">
        <v>59012.79</v>
      </c>
      <c r="F73" s="5">
        <v>31613400008</v>
      </c>
      <c r="G73" s="1">
        <f t="shared" si="2"/>
        <v>59225.15800000001</v>
      </c>
      <c r="H73" s="1">
        <f t="shared" si="3"/>
        <v>2501.1001441188992</v>
      </c>
      <c r="I73" s="1">
        <f t="shared" si="4"/>
        <v>64227.35828823781</v>
      </c>
      <c r="J73" s="1">
        <f t="shared" si="5"/>
        <v>54222.95771176221</v>
      </c>
      <c r="K73" s="2">
        <f t="shared" si="6"/>
        <v>4.2230366766077665E-2</v>
      </c>
      <c r="L73" s="16" t="str">
        <f t="shared" si="9"/>
        <v/>
      </c>
      <c r="M73" s="12" t="str">
        <f t="shared" si="10"/>
        <v/>
      </c>
      <c r="N73" s="13">
        <f t="shared" si="14"/>
        <v>1</v>
      </c>
      <c r="O73" s="13">
        <f t="shared" si="11"/>
        <v>19</v>
      </c>
      <c r="P73" t="str">
        <f t="shared" si="0"/>
        <v/>
      </c>
      <c r="Q73" t="str">
        <f t="shared" si="13"/>
        <v/>
      </c>
      <c r="R73" t="str">
        <f t="shared" si="7"/>
        <v/>
      </c>
      <c r="S73" s="15" t="str">
        <f t="shared" si="8"/>
        <v/>
      </c>
    </row>
    <row r="74" spans="1:19" x14ac:dyDescent="0.25">
      <c r="A74" s="3">
        <v>45525</v>
      </c>
      <c r="B74" s="4">
        <v>59014.99</v>
      </c>
      <c r="C74" s="4">
        <v>61834.35</v>
      </c>
      <c r="D74" s="4">
        <v>58823.45</v>
      </c>
      <c r="E74" s="4">
        <v>61175.19</v>
      </c>
      <c r="F74" s="5">
        <v>32731154072</v>
      </c>
      <c r="G74" s="1">
        <f t="shared" si="2"/>
        <v>59016.042499999996</v>
      </c>
      <c r="H74" s="1">
        <f t="shared" si="3"/>
        <v>2104.8435025782924</v>
      </c>
      <c r="I74" s="1">
        <f t="shared" si="4"/>
        <v>63225.729505156582</v>
      </c>
      <c r="J74" s="1">
        <f t="shared" si="5"/>
        <v>54806.35549484341</v>
      </c>
      <c r="K74" s="2">
        <f t="shared" si="6"/>
        <v>3.5665615880263277E-2</v>
      </c>
      <c r="L74" s="16" t="str">
        <f t="shared" si="9"/>
        <v/>
      </c>
      <c r="M74" s="12" t="str">
        <f t="shared" si="10"/>
        <v/>
      </c>
      <c r="N74" s="13">
        <f t="shared" si="14"/>
        <v>1</v>
      </c>
      <c r="O74" s="13">
        <f t="shared" si="11"/>
        <v>20</v>
      </c>
      <c r="P74" t="str">
        <f t="shared" si="0"/>
        <v/>
      </c>
      <c r="Q74" t="str">
        <f t="shared" si="13"/>
        <v/>
      </c>
      <c r="R74" t="str">
        <f t="shared" si="7"/>
        <v/>
      </c>
      <c r="S74" s="15" t="str">
        <f t="shared" si="8"/>
        <v/>
      </c>
    </row>
    <row r="75" spans="1:19" x14ac:dyDescent="0.25">
      <c r="A75" s="3">
        <v>45526</v>
      </c>
      <c r="B75" s="4">
        <v>61168.32</v>
      </c>
      <c r="C75" s="4">
        <v>61408.11</v>
      </c>
      <c r="D75" s="4">
        <v>59815.25</v>
      </c>
      <c r="E75" s="4">
        <v>60381.91</v>
      </c>
      <c r="F75" s="5">
        <v>27625734377</v>
      </c>
      <c r="G75" s="1">
        <f t="shared" si="2"/>
        <v>58964.384499999986</v>
      </c>
      <c r="H75" s="1">
        <f t="shared" si="3"/>
        <v>2054.9535446035479</v>
      </c>
      <c r="I75" s="1">
        <f t="shared" si="4"/>
        <v>63074.291589207081</v>
      </c>
      <c r="J75" s="1">
        <f t="shared" si="5"/>
        <v>54854.47741079289</v>
      </c>
      <c r="K75" s="2">
        <f t="shared" si="6"/>
        <v>3.4850758844155297E-2</v>
      </c>
      <c r="L75" s="16" t="str">
        <f t="shared" si="9"/>
        <v/>
      </c>
      <c r="M75" s="12" t="str">
        <f t="shared" si="10"/>
        <v/>
      </c>
      <c r="N75" s="13">
        <f t="shared" si="14"/>
        <v>1</v>
      </c>
      <c r="O75" s="13">
        <f t="shared" si="11"/>
        <v>21</v>
      </c>
      <c r="P75" t="str">
        <f t="shared" si="0"/>
        <v/>
      </c>
      <c r="Q75" t="str">
        <f t="shared" si="13"/>
        <v/>
      </c>
      <c r="R75" t="str">
        <f t="shared" si="7"/>
        <v/>
      </c>
      <c r="S75" s="15" t="str">
        <f t="shared" si="8"/>
        <v/>
      </c>
    </row>
    <row r="76" spans="1:19" x14ac:dyDescent="0.25">
      <c r="A76" s="3">
        <v>45527</v>
      </c>
      <c r="B76" s="4">
        <v>60380.95</v>
      </c>
      <c r="C76" s="4">
        <v>64947.06</v>
      </c>
      <c r="D76" s="4">
        <v>60372.05</v>
      </c>
      <c r="E76" s="4">
        <v>64094.36</v>
      </c>
      <c r="F76" s="5">
        <v>42530509233</v>
      </c>
      <c r="G76" s="1">
        <f t="shared" si="2"/>
        <v>59135.097999999984</v>
      </c>
      <c r="H76" s="1">
        <f t="shared" si="3"/>
        <v>2328.5865220786445</v>
      </c>
      <c r="I76" s="1">
        <f t="shared" si="4"/>
        <v>63792.271044157271</v>
      </c>
      <c r="J76" s="1">
        <f t="shared" si="5"/>
        <v>54477.924955842696</v>
      </c>
      <c r="K76" s="2">
        <f t="shared" si="6"/>
        <v>3.9377401929369345E-2</v>
      </c>
      <c r="L76" s="16" t="str">
        <f t="shared" si="9"/>
        <v/>
      </c>
      <c r="M76" s="12" t="str">
        <f t="shared" si="10"/>
        <v>SELL</v>
      </c>
      <c r="N76" s="13">
        <f t="shared" si="14"/>
        <v>0</v>
      </c>
      <c r="O76" s="13">
        <f t="shared" si="11"/>
        <v>22</v>
      </c>
      <c r="P76" t="str">
        <f t="shared" si="0"/>
        <v/>
      </c>
      <c r="Q76" t="str">
        <f t="shared" si="13"/>
        <v/>
      </c>
      <c r="R76" t="str">
        <f t="shared" si="7"/>
        <v/>
      </c>
      <c r="S76" s="15" t="str">
        <f t="shared" si="8"/>
        <v/>
      </c>
    </row>
    <row r="77" spans="1:19" x14ac:dyDescent="0.25">
      <c r="A77" s="3">
        <v>45528</v>
      </c>
      <c r="B77" s="4">
        <v>64103.87</v>
      </c>
      <c r="C77" s="4">
        <v>64513.79</v>
      </c>
      <c r="D77" s="4">
        <v>63619.92</v>
      </c>
      <c r="E77" s="4">
        <v>64178.99</v>
      </c>
      <c r="F77" s="5">
        <v>21430585163</v>
      </c>
      <c r="G77" s="1">
        <f t="shared" si="2"/>
        <v>59438.198499999999</v>
      </c>
      <c r="H77" s="1">
        <f t="shared" si="3"/>
        <v>2571.0009581469176</v>
      </c>
      <c r="I77" s="1">
        <f t="shared" si="4"/>
        <v>64580.200416293832</v>
      </c>
      <c r="J77" s="1">
        <f t="shared" si="5"/>
        <v>54296.196583706165</v>
      </c>
      <c r="K77" s="2">
        <f t="shared" si="6"/>
        <v>4.3255028298795392E-2</v>
      </c>
      <c r="L77" s="16" t="str">
        <f t="shared" si="9"/>
        <v/>
      </c>
      <c r="M77" s="12" t="str">
        <f t="shared" si="10"/>
        <v/>
      </c>
      <c r="N77" s="13">
        <f t="shared" si="14"/>
        <v>0</v>
      </c>
      <c r="O77" s="13">
        <f t="shared" si="11"/>
        <v>0</v>
      </c>
      <c r="P77" t="str">
        <f t="shared" si="0"/>
        <v/>
      </c>
      <c r="Q77" t="str">
        <f t="shared" si="13"/>
        <v/>
      </c>
      <c r="R77" t="str">
        <f t="shared" si="7"/>
        <v/>
      </c>
      <c r="S77" s="15" t="str">
        <f t="shared" si="8"/>
        <v/>
      </c>
    </row>
    <row r="78" spans="1:19" x14ac:dyDescent="0.25">
      <c r="A78" s="3">
        <v>45529</v>
      </c>
      <c r="B78" s="4">
        <v>64176.37</v>
      </c>
      <c r="C78" s="4">
        <v>64996.42</v>
      </c>
      <c r="D78" s="4">
        <v>63833.52</v>
      </c>
      <c r="E78" s="4">
        <v>64333.54</v>
      </c>
      <c r="F78" s="5">
        <v>18827683555</v>
      </c>
      <c r="G78" s="1">
        <f t="shared" si="2"/>
        <v>59955.302499999991</v>
      </c>
      <c r="H78" s="1">
        <f t="shared" si="3"/>
        <v>2455.2880609965846</v>
      </c>
      <c r="I78" s="1">
        <f t="shared" si="4"/>
        <v>64865.878621993157</v>
      </c>
      <c r="J78" s="1">
        <f t="shared" si="5"/>
        <v>55044.726378006824</v>
      </c>
      <c r="K78" s="2">
        <f t="shared" si="6"/>
        <v>4.0951975198466974E-2</v>
      </c>
      <c r="L78" s="16" t="str">
        <f t="shared" si="9"/>
        <v/>
      </c>
      <c r="M78" s="12" t="str">
        <f t="shared" si="10"/>
        <v/>
      </c>
      <c r="N78" s="13">
        <f t="shared" si="14"/>
        <v>0</v>
      </c>
      <c r="O78" s="13">
        <f t="shared" si="11"/>
        <v>0</v>
      </c>
      <c r="P78" t="str">
        <f t="shared" si="0"/>
        <v/>
      </c>
      <c r="Q78" t="str">
        <f t="shared" si="13"/>
        <v/>
      </c>
      <c r="R78" t="str">
        <f t="shared" si="7"/>
        <v/>
      </c>
      <c r="S78" s="15" t="str">
        <f t="shared" si="8"/>
        <v/>
      </c>
    </row>
    <row r="79" spans="1:19" x14ac:dyDescent="0.25">
      <c r="A79" s="3">
        <v>45530</v>
      </c>
      <c r="B79" s="4">
        <v>64342.23</v>
      </c>
      <c r="C79" s="4">
        <v>64489.71</v>
      </c>
      <c r="D79" s="4">
        <v>62849.56</v>
      </c>
      <c r="E79" s="4">
        <v>62880.66</v>
      </c>
      <c r="F79" s="5">
        <v>27682040631</v>
      </c>
      <c r="G79" s="1">
        <f t="shared" si="2"/>
        <v>60297.619499999993</v>
      </c>
      <c r="H79" s="1">
        <f t="shared" si="3"/>
        <v>2355.0655813272738</v>
      </c>
      <c r="I79" s="1">
        <f t="shared" si="4"/>
        <v>65007.750662654544</v>
      </c>
      <c r="J79" s="1">
        <f t="shared" si="5"/>
        <v>55587.488337345443</v>
      </c>
      <c r="K79" s="2">
        <f t="shared" si="6"/>
        <v>3.9057355843496844E-2</v>
      </c>
      <c r="L79" s="16" t="str">
        <f t="shared" si="9"/>
        <v/>
      </c>
      <c r="M79" s="12" t="str">
        <f t="shared" si="10"/>
        <v/>
      </c>
      <c r="N79" s="13">
        <f t="shared" si="14"/>
        <v>0</v>
      </c>
      <c r="O79" s="13">
        <f t="shared" si="11"/>
        <v>0</v>
      </c>
      <c r="P79" t="str">
        <f t="shared" si="0"/>
        <v/>
      </c>
      <c r="Q79" t="str">
        <f t="shared" si="13"/>
        <v/>
      </c>
      <c r="R79" t="str">
        <f t="shared" si="7"/>
        <v/>
      </c>
      <c r="S79" s="15" t="str">
        <f t="shared" si="8"/>
        <v/>
      </c>
    </row>
    <row r="80" spans="1:19" x14ac:dyDescent="0.25">
      <c r="A80" s="3">
        <v>45531</v>
      </c>
      <c r="B80" s="4">
        <v>62879.71</v>
      </c>
      <c r="C80" s="4">
        <v>63210.8</v>
      </c>
      <c r="D80" s="4">
        <v>58116.75</v>
      </c>
      <c r="E80" s="4">
        <v>59504.13</v>
      </c>
      <c r="F80" s="5">
        <v>39103882198</v>
      </c>
      <c r="G80" s="1">
        <f t="shared" si="2"/>
        <v>60521.452999999994</v>
      </c>
      <c r="H80" s="1">
        <f t="shared" si="3"/>
        <v>2016.1631052364899</v>
      </c>
      <c r="I80" s="1">
        <f t="shared" si="4"/>
        <v>64553.779210472974</v>
      </c>
      <c r="J80" s="1">
        <f t="shared" si="5"/>
        <v>56489.126789527014</v>
      </c>
      <c r="K80" s="2">
        <f t="shared" si="6"/>
        <v>3.3313197309332444E-2</v>
      </c>
      <c r="L80" s="16" t="str">
        <f t="shared" si="9"/>
        <v/>
      </c>
      <c r="M80" s="12" t="str">
        <f t="shared" si="10"/>
        <v/>
      </c>
      <c r="N80" s="13">
        <f t="shared" si="14"/>
        <v>0</v>
      </c>
      <c r="O80" s="13">
        <f t="shared" si="11"/>
        <v>0</v>
      </c>
      <c r="P80" t="str">
        <f t="shared" si="0"/>
        <v/>
      </c>
      <c r="Q80" t="str">
        <f t="shared" si="13"/>
        <v/>
      </c>
      <c r="R80" t="str">
        <f t="shared" si="7"/>
        <v/>
      </c>
      <c r="S80" s="15" t="str">
        <f t="shared" si="8"/>
        <v/>
      </c>
    </row>
    <row r="81" spans="1:19" x14ac:dyDescent="0.25">
      <c r="A81" s="3">
        <v>45532</v>
      </c>
      <c r="B81" s="4">
        <v>59507.93</v>
      </c>
      <c r="C81" s="4">
        <v>60236.45</v>
      </c>
      <c r="D81" s="4">
        <v>57890.68</v>
      </c>
      <c r="E81" s="4">
        <v>59027.63</v>
      </c>
      <c r="F81" s="5">
        <v>40289564698</v>
      </c>
      <c r="G81" s="1">
        <f t="shared" si="2"/>
        <v>60387.327499999978</v>
      </c>
      <c r="H81" s="1">
        <f t="shared" si="3"/>
        <v>2022.1418692457216</v>
      </c>
      <c r="I81" s="1">
        <f t="shared" si="4"/>
        <v>64431.611238491423</v>
      </c>
      <c r="J81" s="1">
        <f t="shared" si="5"/>
        <v>56343.043761508532</v>
      </c>
      <c r="K81" s="2">
        <f t="shared" si="6"/>
        <v>3.3486195746048247E-2</v>
      </c>
      <c r="L81" s="16" t="str">
        <f t="shared" si="9"/>
        <v/>
      </c>
      <c r="M81" s="12" t="str">
        <f t="shared" si="10"/>
        <v/>
      </c>
      <c r="N81" s="13">
        <f t="shared" si="14"/>
        <v>0</v>
      </c>
      <c r="O81" s="13">
        <f t="shared" si="11"/>
        <v>0</v>
      </c>
      <c r="P81" t="str">
        <f t="shared" si="0"/>
        <v/>
      </c>
      <c r="Q81" t="str">
        <f t="shared" si="13"/>
        <v/>
      </c>
      <c r="R81" t="str">
        <f t="shared" si="7"/>
        <v/>
      </c>
      <c r="S81" s="15" t="str">
        <f t="shared" si="8"/>
        <v/>
      </c>
    </row>
    <row r="82" spans="1:19" x14ac:dyDescent="0.25">
      <c r="A82" s="3">
        <v>45533</v>
      </c>
      <c r="B82" s="4">
        <v>59027.47</v>
      </c>
      <c r="C82" s="4">
        <v>61184.08</v>
      </c>
      <c r="D82" s="4">
        <v>58786.23</v>
      </c>
      <c r="E82" s="4">
        <v>59388.18</v>
      </c>
      <c r="F82" s="5">
        <v>32224990582</v>
      </c>
      <c r="G82" s="1">
        <f t="shared" si="2"/>
        <v>60312.730999999992</v>
      </c>
      <c r="H82" s="1">
        <f t="shared" si="3"/>
        <v>2030.5076552944774</v>
      </c>
      <c r="I82" s="1">
        <f t="shared" si="4"/>
        <v>64373.746310588947</v>
      </c>
      <c r="J82" s="1">
        <f t="shared" si="5"/>
        <v>56251.715689411038</v>
      </c>
      <c r="K82" s="2">
        <f t="shared" si="6"/>
        <v>3.3666319226938635E-2</v>
      </c>
      <c r="L82" s="16" t="str">
        <f t="shared" si="9"/>
        <v/>
      </c>
      <c r="M82" s="12" t="str">
        <f t="shared" si="10"/>
        <v/>
      </c>
      <c r="N82" s="13">
        <f t="shared" si="14"/>
        <v>0</v>
      </c>
      <c r="O82" s="13">
        <f t="shared" si="11"/>
        <v>0</v>
      </c>
      <c r="P82" t="str">
        <f t="shared" si="0"/>
        <v/>
      </c>
      <c r="Q82" t="str">
        <f t="shared" si="13"/>
        <v/>
      </c>
      <c r="R82" t="str">
        <f t="shared" si="7"/>
        <v/>
      </c>
      <c r="S82" s="15" t="str">
        <f t="shared" si="8"/>
        <v/>
      </c>
    </row>
    <row r="83" spans="1:19" x14ac:dyDescent="0.25">
      <c r="A83" s="3">
        <v>45534</v>
      </c>
      <c r="B83" s="4">
        <v>59388.6</v>
      </c>
      <c r="C83" s="4">
        <v>59896.89</v>
      </c>
      <c r="D83" s="4">
        <v>57768.53</v>
      </c>
      <c r="E83" s="4">
        <v>59119.48</v>
      </c>
      <c r="F83" s="5">
        <v>32292756405</v>
      </c>
      <c r="G83" s="1">
        <f t="shared" si="2"/>
        <v>60221.414499999999</v>
      </c>
      <c r="H83" s="1">
        <f t="shared" si="3"/>
        <v>2041.575118064417</v>
      </c>
      <c r="I83" s="1">
        <f t="shared" si="4"/>
        <v>64304.564736128836</v>
      </c>
      <c r="J83" s="1">
        <f t="shared" si="5"/>
        <v>56138.264263871162</v>
      </c>
      <c r="K83" s="2">
        <f t="shared" si="6"/>
        <v>3.39011485368617E-2</v>
      </c>
      <c r="L83" s="16" t="str">
        <f t="shared" si="9"/>
        <v/>
      </c>
      <c r="M83" s="12" t="str">
        <f t="shared" si="10"/>
        <v/>
      </c>
      <c r="N83" s="13">
        <f t="shared" si="14"/>
        <v>0</v>
      </c>
      <c r="O83" s="13">
        <f t="shared" si="11"/>
        <v>0</v>
      </c>
      <c r="P83" t="str">
        <f t="shared" si="0"/>
        <v/>
      </c>
      <c r="Q83" t="str">
        <f t="shared" si="13"/>
        <v/>
      </c>
      <c r="R83" t="str">
        <f t="shared" si="7"/>
        <v/>
      </c>
      <c r="S83" s="15" t="str">
        <f t="shared" si="8"/>
        <v/>
      </c>
    </row>
    <row r="84" spans="1:19" x14ac:dyDescent="0.25">
      <c r="A84" s="3">
        <v>45535</v>
      </c>
      <c r="B84" s="4">
        <v>59117.48</v>
      </c>
      <c r="C84" s="4">
        <v>59432.59</v>
      </c>
      <c r="D84" s="4">
        <v>58768.79</v>
      </c>
      <c r="E84" s="4">
        <v>58969.9</v>
      </c>
      <c r="F84" s="5">
        <v>12403470760</v>
      </c>
      <c r="G84" s="1">
        <f t="shared" si="2"/>
        <v>60233.935500000007</v>
      </c>
      <c r="H84" s="1">
        <f t="shared" si="3"/>
        <v>2032.6272354024334</v>
      </c>
      <c r="I84" s="1">
        <f t="shared" si="4"/>
        <v>64299.189970804873</v>
      </c>
      <c r="J84" s="1">
        <f t="shared" si="5"/>
        <v>56168.681029195141</v>
      </c>
      <c r="K84" s="2">
        <f t="shared" si="6"/>
        <v>3.3745549224530304E-2</v>
      </c>
      <c r="L84" s="16" t="str">
        <f t="shared" si="9"/>
        <v/>
      </c>
      <c r="M84" s="12" t="str">
        <f t="shared" si="10"/>
        <v/>
      </c>
      <c r="N84" s="13">
        <f t="shared" si="14"/>
        <v>0</v>
      </c>
      <c r="O84" s="13">
        <f t="shared" si="11"/>
        <v>0</v>
      </c>
      <c r="P84" t="str">
        <f t="shared" si="0"/>
        <v/>
      </c>
      <c r="Q84" t="str">
        <f t="shared" si="13"/>
        <v/>
      </c>
      <c r="R84" t="str">
        <f t="shared" si="7"/>
        <v/>
      </c>
      <c r="S84" s="15" t="str">
        <f t="shared" si="8"/>
        <v/>
      </c>
    </row>
    <row r="85" spans="1:19" x14ac:dyDescent="0.25">
      <c r="A85" s="3">
        <v>45536</v>
      </c>
      <c r="B85" s="4">
        <v>58969.8</v>
      </c>
      <c r="C85" s="4">
        <v>59062.07</v>
      </c>
      <c r="D85" s="4">
        <v>57217.82</v>
      </c>
      <c r="E85" s="4">
        <v>57325.49</v>
      </c>
      <c r="F85" s="5">
        <v>24592449997</v>
      </c>
      <c r="G85" s="1">
        <f t="shared" si="2"/>
        <v>60132.484000000011</v>
      </c>
      <c r="H85" s="1">
        <f t="shared" si="3"/>
        <v>2127.2632721494047</v>
      </c>
      <c r="I85" s="1">
        <f t="shared" si="4"/>
        <v>64387.010544298821</v>
      </c>
      <c r="J85" s="1">
        <f t="shared" si="5"/>
        <v>55877.957455701202</v>
      </c>
      <c r="K85" s="2">
        <f t="shared" si="6"/>
        <v>3.5376274696209194E-2</v>
      </c>
      <c r="L85" s="16" t="str">
        <f t="shared" si="9"/>
        <v/>
      </c>
      <c r="M85" s="12" t="str">
        <f t="shared" si="10"/>
        <v/>
      </c>
      <c r="N85" s="13">
        <f t="shared" si="14"/>
        <v>0</v>
      </c>
      <c r="O85" s="13">
        <f t="shared" si="11"/>
        <v>0</v>
      </c>
      <c r="P85" t="str">
        <f t="shared" ref="P85:P148" si="15">IF(L85="BUY", E85, "")</f>
        <v/>
      </c>
      <c r="Q85" t="str">
        <f t="shared" si="13"/>
        <v/>
      </c>
      <c r="R85" t="str">
        <f t="shared" si="7"/>
        <v/>
      </c>
      <c r="S85" s="15" t="str">
        <f t="shared" si="8"/>
        <v/>
      </c>
    </row>
    <row r="86" spans="1:19" x14ac:dyDescent="0.25">
      <c r="A86" s="3">
        <v>45537</v>
      </c>
      <c r="B86" s="4">
        <v>57326.97</v>
      </c>
      <c r="C86" s="4">
        <v>59403.07</v>
      </c>
      <c r="D86" s="4">
        <v>57136.03</v>
      </c>
      <c r="E86" s="4">
        <v>59112.480000000003</v>
      </c>
      <c r="F86" s="5">
        <v>27036454524</v>
      </c>
      <c r="G86" s="1">
        <f t="shared" ref="G86:G149" si="16">AVERAGE(E67:E86)</f>
        <v>60057.629500000003</v>
      </c>
      <c r="H86" s="1">
        <f t="shared" ref="H86:H149" si="17">_xlfn.STDEV.S(E67:E86)</f>
        <v>2135.9142592797293</v>
      </c>
      <c r="I86" s="1">
        <f t="shared" ref="I86:I149" si="18">G86 + (2 * H86)</f>
        <v>64329.45801855946</v>
      </c>
      <c r="J86" s="1">
        <f t="shared" ref="J86:J149" si="19">G86 - (2 * H86)</f>
        <v>55785.800981440545</v>
      </c>
      <c r="K86" s="2">
        <f t="shared" ref="K86:K149" si="20">_xlfn.STDEV.S(E67:E86)/AVERAGE(E67:E86)</f>
        <v>3.5564411666959471E-2</v>
      </c>
      <c r="L86" s="16" t="str">
        <f t="shared" si="9"/>
        <v/>
      </c>
      <c r="M86" s="12" t="str">
        <f t="shared" si="10"/>
        <v/>
      </c>
      <c r="N86" s="13">
        <f t="shared" si="14"/>
        <v>0</v>
      </c>
      <c r="O86" s="13">
        <f t="shared" si="11"/>
        <v>0</v>
      </c>
      <c r="P86" t="str">
        <f t="shared" si="15"/>
        <v/>
      </c>
      <c r="Q86" t="str">
        <f t="shared" si="13"/>
        <v/>
      </c>
      <c r="R86" t="str">
        <f t="shared" ref="R86:R149" si="21">IF(AND(P86&lt;&gt;"", Q86&lt;&gt;""), Q86 - P86, "")</f>
        <v/>
      </c>
      <c r="S86" s="15" t="str">
        <f t="shared" ref="S86:S149" si="22">IF(AND(P86&lt;&gt;"", Q86&lt;&gt;""), (Q86 - P86) / P86, "")</f>
        <v/>
      </c>
    </row>
    <row r="87" spans="1:19" x14ac:dyDescent="0.25">
      <c r="A87" s="3">
        <v>45538</v>
      </c>
      <c r="B87" s="4">
        <v>59106.19</v>
      </c>
      <c r="C87" s="4">
        <v>59815.06</v>
      </c>
      <c r="D87" s="4">
        <v>57425.17</v>
      </c>
      <c r="E87" s="4">
        <v>57431.02</v>
      </c>
      <c r="F87" s="5">
        <v>26666961053</v>
      </c>
      <c r="G87" s="1">
        <f t="shared" si="16"/>
        <v>59992.317000000003</v>
      </c>
      <c r="H87" s="1">
        <f t="shared" si="17"/>
        <v>2197.4971234041413</v>
      </c>
      <c r="I87" s="1">
        <f t="shared" si="18"/>
        <v>64387.311246808284</v>
      </c>
      <c r="J87" s="1">
        <f t="shared" si="19"/>
        <v>55597.322753191722</v>
      </c>
      <c r="K87" s="2">
        <f t="shared" si="20"/>
        <v>3.6629642482455566E-2</v>
      </c>
      <c r="L87" s="16" t="str">
        <f t="shared" ref="L87:L150" si="23">IF(AND(N87=1, N86=0), "BUY", "")</f>
        <v/>
      </c>
      <c r="M87" s="12" t="str">
        <f t="shared" ref="M87:M150" si="24">IF(AND(N87=0, N86=1), "SELL", "")</f>
        <v/>
      </c>
      <c r="N87" s="13">
        <f t="shared" si="14"/>
        <v>0</v>
      </c>
      <c r="O87" s="13">
        <f t="shared" ref="O87:O150" si="25">IF(N86=1, O86 + 1, IF(AND(E87 &lt; J87, N86=0), 1, 0))</f>
        <v>0</v>
      </c>
      <c r="P87" t="str">
        <f t="shared" si="15"/>
        <v/>
      </c>
      <c r="Q87" t="str">
        <f t="shared" si="13"/>
        <v/>
      </c>
      <c r="R87" t="str">
        <f t="shared" si="21"/>
        <v/>
      </c>
      <c r="S87" s="15" t="str">
        <f t="shared" si="22"/>
        <v/>
      </c>
    </row>
    <row r="88" spans="1:19" x14ac:dyDescent="0.25">
      <c r="A88" s="3">
        <v>45539</v>
      </c>
      <c r="B88" s="4">
        <v>57430.35</v>
      </c>
      <c r="C88" s="4">
        <v>58511.57</v>
      </c>
      <c r="D88" s="4">
        <v>55673.16</v>
      </c>
      <c r="E88" s="4">
        <v>57971.54</v>
      </c>
      <c r="F88" s="5">
        <v>35627680312</v>
      </c>
      <c r="G88" s="1">
        <f t="shared" si="16"/>
        <v>60012.88900000001</v>
      </c>
      <c r="H88" s="1">
        <f t="shared" si="17"/>
        <v>2175.3435850213841</v>
      </c>
      <c r="I88" s="1">
        <f t="shared" si="18"/>
        <v>64363.576170042776</v>
      </c>
      <c r="J88" s="1">
        <f t="shared" si="19"/>
        <v>55662.201829957245</v>
      </c>
      <c r="K88" s="2">
        <f t="shared" si="20"/>
        <v>3.6247939755431266E-2</v>
      </c>
      <c r="L88" s="16" t="str">
        <f t="shared" si="23"/>
        <v/>
      </c>
      <c r="M88" s="12" t="str">
        <f t="shared" si="24"/>
        <v/>
      </c>
      <c r="N88" s="13">
        <f t="shared" si="14"/>
        <v>0</v>
      </c>
      <c r="O88" s="13">
        <f t="shared" si="25"/>
        <v>0</v>
      </c>
      <c r="P88" t="str">
        <f t="shared" si="15"/>
        <v/>
      </c>
      <c r="Q88" t="str">
        <f t="shared" si="13"/>
        <v/>
      </c>
      <c r="R88" t="str">
        <f t="shared" si="21"/>
        <v/>
      </c>
      <c r="S88" s="15" t="str">
        <f t="shared" si="22"/>
        <v/>
      </c>
    </row>
    <row r="89" spans="1:19" x14ac:dyDescent="0.25">
      <c r="A89" s="3">
        <v>45540</v>
      </c>
      <c r="B89" s="4">
        <v>57971.7</v>
      </c>
      <c r="C89" s="4">
        <v>58300.58</v>
      </c>
      <c r="D89" s="4">
        <v>55712.45</v>
      </c>
      <c r="E89" s="4">
        <v>56160.49</v>
      </c>
      <c r="F89" s="5">
        <v>31030280656</v>
      </c>
      <c r="G89" s="1">
        <f t="shared" si="16"/>
        <v>59876.208000000006</v>
      </c>
      <c r="H89" s="1">
        <f t="shared" si="17"/>
        <v>2329.7385468186412</v>
      </c>
      <c r="I89" s="1">
        <f t="shared" si="18"/>
        <v>64535.685093637287</v>
      </c>
      <c r="J89" s="1">
        <f t="shared" si="19"/>
        <v>55216.730906362725</v>
      </c>
      <c r="K89" s="2">
        <f t="shared" si="20"/>
        <v>3.890925335182617E-2</v>
      </c>
      <c r="L89" s="16" t="str">
        <f t="shared" si="23"/>
        <v/>
      </c>
      <c r="M89" s="12" t="str">
        <f t="shared" si="24"/>
        <v/>
      </c>
      <c r="N89" s="13">
        <f t="shared" si="14"/>
        <v>0</v>
      </c>
      <c r="O89" s="13">
        <f t="shared" si="25"/>
        <v>0</v>
      </c>
      <c r="P89" t="str">
        <f t="shared" si="15"/>
        <v/>
      </c>
      <c r="Q89" t="str">
        <f t="shared" si="13"/>
        <v/>
      </c>
      <c r="R89" t="str">
        <f t="shared" si="21"/>
        <v/>
      </c>
      <c r="S89" s="15" t="str">
        <f t="shared" si="22"/>
        <v/>
      </c>
    </row>
    <row r="90" spans="1:19" x14ac:dyDescent="0.25">
      <c r="A90" s="3">
        <v>45541</v>
      </c>
      <c r="B90" s="4">
        <v>56160.19</v>
      </c>
      <c r="C90" s="4">
        <v>56976.11</v>
      </c>
      <c r="D90" s="4">
        <v>52598.7</v>
      </c>
      <c r="E90" s="4">
        <v>53948.75</v>
      </c>
      <c r="F90" s="5">
        <v>49361693566</v>
      </c>
      <c r="G90" s="1">
        <f t="shared" si="16"/>
        <v>59599.697</v>
      </c>
      <c r="H90" s="1">
        <f t="shared" si="17"/>
        <v>2681.0617092254215</v>
      </c>
      <c r="I90" s="1">
        <f t="shared" si="18"/>
        <v>64961.820418450843</v>
      </c>
      <c r="J90" s="1">
        <f t="shared" si="19"/>
        <v>54237.573581549157</v>
      </c>
      <c r="K90" s="2">
        <f t="shared" si="20"/>
        <v>4.4984485562492398E-2</v>
      </c>
      <c r="L90" s="16" t="str">
        <f t="shared" si="23"/>
        <v>BUY</v>
      </c>
      <c r="M90" s="12" t="str">
        <f t="shared" si="24"/>
        <v/>
      </c>
      <c r="N90" s="13">
        <f t="shared" si="14"/>
        <v>1</v>
      </c>
      <c r="O90" s="13">
        <f t="shared" si="25"/>
        <v>1</v>
      </c>
      <c r="P90">
        <f t="shared" si="15"/>
        <v>53948.75</v>
      </c>
      <c r="Q90">
        <f t="shared" si="13"/>
        <v>62940.46</v>
      </c>
      <c r="R90">
        <f t="shared" si="21"/>
        <v>8991.7099999999991</v>
      </c>
      <c r="S90" s="15">
        <f t="shared" si="22"/>
        <v>0.16667133158784955</v>
      </c>
    </row>
    <row r="91" spans="1:19" x14ac:dyDescent="0.25">
      <c r="A91" s="3">
        <v>45542</v>
      </c>
      <c r="B91" s="4">
        <v>53949.09</v>
      </c>
      <c r="C91" s="4">
        <v>54838.14</v>
      </c>
      <c r="D91" s="4">
        <v>53740.07</v>
      </c>
      <c r="E91" s="4">
        <v>54139.69</v>
      </c>
      <c r="F91" s="5">
        <v>19061486526</v>
      </c>
      <c r="G91" s="1">
        <f t="shared" si="16"/>
        <v>59382.483500000009</v>
      </c>
      <c r="H91" s="1">
        <f t="shared" si="17"/>
        <v>2939.7182032874748</v>
      </c>
      <c r="I91" s="1">
        <f t="shared" si="18"/>
        <v>65261.919906574956</v>
      </c>
      <c r="J91" s="1">
        <f t="shared" si="19"/>
        <v>53503.047093425062</v>
      </c>
      <c r="K91" s="2">
        <f t="shared" si="20"/>
        <v>4.9504803942520763E-2</v>
      </c>
      <c r="L91" s="16" t="str">
        <f t="shared" si="23"/>
        <v/>
      </c>
      <c r="M91" s="12" t="str">
        <f t="shared" si="24"/>
        <v/>
      </c>
      <c r="N91" s="13">
        <f t="shared" si="14"/>
        <v>1</v>
      </c>
      <c r="O91" s="13">
        <f t="shared" si="25"/>
        <v>2</v>
      </c>
      <c r="P91" t="str">
        <f t="shared" si="15"/>
        <v/>
      </c>
      <c r="Q91" t="str">
        <f t="shared" ref="Q91:Q154" si="26">IF(L91="BUY",
   IF(COUNTA(M92:M112)&gt;0,
      INDEX(E92:E112, MATCH("SELL", M92:M112, 0)),
      E112),
   "")</f>
        <v/>
      </c>
      <c r="R91" t="str">
        <f t="shared" si="21"/>
        <v/>
      </c>
      <c r="S91" s="15" t="str">
        <f t="shared" si="22"/>
        <v/>
      </c>
    </row>
    <row r="92" spans="1:19" x14ac:dyDescent="0.25">
      <c r="A92" s="3">
        <v>45543</v>
      </c>
      <c r="B92" s="4">
        <v>54147.93</v>
      </c>
      <c r="C92" s="4">
        <v>55300.86</v>
      </c>
      <c r="D92" s="4">
        <v>53653.760000000002</v>
      </c>
      <c r="E92" s="4">
        <v>54841.57</v>
      </c>
      <c r="F92" s="5">
        <v>18268287531</v>
      </c>
      <c r="G92" s="1">
        <f t="shared" si="16"/>
        <v>59149.889500000005</v>
      </c>
      <c r="H92" s="1">
        <f t="shared" si="17"/>
        <v>3109.5989050349367</v>
      </c>
      <c r="I92" s="1">
        <f t="shared" si="18"/>
        <v>65369.087310069881</v>
      </c>
      <c r="J92" s="1">
        <f t="shared" si="19"/>
        <v>52930.691689930129</v>
      </c>
      <c r="K92" s="2">
        <f t="shared" si="20"/>
        <v>5.2571508270272196E-2</v>
      </c>
      <c r="L92" s="16" t="str">
        <f t="shared" si="23"/>
        <v/>
      </c>
      <c r="M92" s="12" t="str">
        <f t="shared" si="24"/>
        <v/>
      </c>
      <c r="N92" s="13">
        <f t="shared" si="14"/>
        <v>1</v>
      </c>
      <c r="O92" s="13">
        <f t="shared" si="25"/>
        <v>3</v>
      </c>
      <c r="P92" t="str">
        <f t="shared" si="15"/>
        <v/>
      </c>
      <c r="Q92" t="str">
        <f t="shared" si="26"/>
        <v/>
      </c>
      <c r="R92" t="str">
        <f t="shared" si="21"/>
        <v/>
      </c>
      <c r="S92" s="15" t="str">
        <f t="shared" si="22"/>
        <v/>
      </c>
    </row>
    <row r="93" spans="1:19" x14ac:dyDescent="0.25">
      <c r="A93" s="3">
        <v>45544</v>
      </c>
      <c r="B93" s="4">
        <v>54851.89</v>
      </c>
      <c r="C93" s="4">
        <v>58041.13</v>
      </c>
      <c r="D93" s="4">
        <v>54598.43</v>
      </c>
      <c r="E93" s="4">
        <v>57019.54</v>
      </c>
      <c r="F93" s="5">
        <v>34618096173</v>
      </c>
      <c r="G93" s="1">
        <f t="shared" si="16"/>
        <v>59050.227000000014</v>
      </c>
      <c r="H93" s="1">
        <f t="shared" si="17"/>
        <v>3145.9534752040477</v>
      </c>
      <c r="I93" s="1">
        <f t="shared" si="18"/>
        <v>65342.133950408112</v>
      </c>
      <c r="J93" s="1">
        <f t="shared" si="19"/>
        <v>52758.320049591915</v>
      </c>
      <c r="K93" s="2">
        <f t="shared" si="20"/>
        <v>5.3275891305278926E-2</v>
      </c>
      <c r="L93" s="16" t="str">
        <f t="shared" si="23"/>
        <v/>
      </c>
      <c r="M93" s="12" t="str">
        <f t="shared" si="24"/>
        <v/>
      </c>
      <c r="N93" s="13">
        <f t="shared" si="14"/>
        <v>1</v>
      </c>
      <c r="O93" s="13">
        <f t="shared" si="25"/>
        <v>4</v>
      </c>
      <c r="P93" t="str">
        <f t="shared" si="15"/>
        <v/>
      </c>
      <c r="Q93" t="str">
        <f t="shared" si="26"/>
        <v/>
      </c>
      <c r="R93" t="str">
        <f t="shared" si="21"/>
        <v/>
      </c>
      <c r="S93" s="15" t="str">
        <f t="shared" si="22"/>
        <v/>
      </c>
    </row>
    <row r="94" spans="1:19" x14ac:dyDescent="0.25">
      <c r="A94" s="3">
        <v>45545</v>
      </c>
      <c r="B94" s="4">
        <v>57020.1</v>
      </c>
      <c r="C94" s="4">
        <v>58029.98</v>
      </c>
      <c r="D94" s="4">
        <v>56419.41</v>
      </c>
      <c r="E94" s="4">
        <v>57648.71</v>
      </c>
      <c r="F94" s="5">
        <v>28857630507</v>
      </c>
      <c r="G94" s="1">
        <f t="shared" si="16"/>
        <v>58873.903000000006</v>
      </c>
      <c r="H94" s="1">
        <f t="shared" si="17"/>
        <v>3119.2983454044856</v>
      </c>
      <c r="I94" s="1">
        <f t="shared" si="18"/>
        <v>65112.499690808974</v>
      </c>
      <c r="J94" s="1">
        <f t="shared" si="19"/>
        <v>52635.306309191037</v>
      </c>
      <c r="K94" s="2">
        <f t="shared" si="20"/>
        <v>5.2982700083676892E-2</v>
      </c>
      <c r="L94" s="16" t="str">
        <f t="shared" si="23"/>
        <v/>
      </c>
      <c r="M94" s="12" t="str">
        <f t="shared" si="24"/>
        <v/>
      </c>
      <c r="N94" s="13">
        <f t="shared" si="14"/>
        <v>1</v>
      </c>
      <c r="O94" s="13">
        <f t="shared" si="25"/>
        <v>5</v>
      </c>
      <c r="P94" t="str">
        <f t="shared" si="15"/>
        <v/>
      </c>
      <c r="Q94" t="str">
        <f t="shared" si="26"/>
        <v/>
      </c>
      <c r="R94" t="str">
        <f t="shared" si="21"/>
        <v/>
      </c>
      <c r="S94" s="15" t="str">
        <f t="shared" si="22"/>
        <v/>
      </c>
    </row>
    <row r="95" spans="1:19" x14ac:dyDescent="0.25">
      <c r="A95" s="3">
        <v>45546</v>
      </c>
      <c r="B95" s="4">
        <v>57650.29</v>
      </c>
      <c r="C95" s="4">
        <v>57991.32</v>
      </c>
      <c r="D95" s="4">
        <v>55567.34</v>
      </c>
      <c r="E95" s="4">
        <v>57343.17</v>
      </c>
      <c r="F95" s="5">
        <v>37049062672</v>
      </c>
      <c r="G95" s="1">
        <f t="shared" si="16"/>
        <v>58721.965999999993</v>
      </c>
      <c r="H95" s="1">
        <f t="shared" si="17"/>
        <v>3115.9841104172265</v>
      </c>
      <c r="I95" s="1">
        <f t="shared" si="18"/>
        <v>64953.934220834446</v>
      </c>
      <c r="J95" s="1">
        <f t="shared" si="19"/>
        <v>52489.99777916554</v>
      </c>
      <c r="K95" s="2">
        <f t="shared" si="20"/>
        <v>5.3063347886159448E-2</v>
      </c>
      <c r="L95" s="16" t="str">
        <f t="shared" si="23"/>
        <v/>
      </c>
      <c r="M95" s="12" t="str">
        <f t="shared" si="24"/>
        <v/>
      </c>
      <c r="N95" s="13">
        <f t="shared" si="14"/>
        <v>1</v>
      </c>
      <c r="O95" s="13">
        <f t="shared" si="25"/>
        <v>6</v>
      </c>
      <c r="P95" t="str">
        <f t="shared" si="15"/>
        <v/>
      </c>
      <c r="Q95" t="str">
        <f t="shared" si="26"/>
        <v/>
      </c>
      <c r="R95" t="str">
        <f t="shared" si="21"/>
        <v/>
      </c>
      <c r="S95" s="15" t="str">
        <f t="shared" si="22"/>
        <v/>
      </c>
    </row>
    <row r="96" spans="1:19" x14ac:dyDescent="0.25">
      <c r="A96" s="3">
        <v>45547</v>
      </c>
      <c r="B96" s="4">
        <v>57343.17</v>
      </c>
      <c r="C96" s="4">
        <v>58534.36</v>
      </c>
      <c r="D96" s="4">
        <v>57330.1</v>
      </c>
      <c r="E96" s="4">
        <v>58127.01</v>
      </c>
      <c r="F96" s="5">
        <v>33835707949</v>
      </c>
      <c r="G96" s="1">
        <f t="shared" si="16"/>
        <v>58423.5985</v>
      </c>
      <c r="H96" s="1">
        <f t="shared" si="17"/>
        <v>2848.7178519527824</v>
      </c>
      <c r="I96" s="1">
        <f t="shared" si="18"/>
        <v>64121.034203905569</v>
      </c>
      <c r="J96" s="1">
        <f t="shared" si="19"/>
        <v>52726.162796094432</v>
      </c>
      <c r="K96" s="2">
        <f t="shared" si="20"/>
        <v>4.8759712258271498E-2</v>
      </c>
      <c r="L96" s="16" t="str">
        <f t="shared" si="23"/>
        <v/>
      </c>
      <c r="M96" s="12" t="str">
        <f t="shared" si="24"/>
        <v/>
      </c>
      <c r="N96" s="13">
        <f t="shared" si="14"/>
        <v>1</v>
      </c>
      <c r="O96" s="13">
        <f t="shared" si="25"/>
        <v>7</v>
      </c>
      <c r="P96" t="str">
        <f t="shared" si="15"/>
        <v/>
      </c>
      <c r="Q96" t="str">
        <f t="shared" si="26"/>
        <v/>
      </c>
      <c r="R96" t="str">
        <f t="shared" si="21"/>
        <v/>
      </c>
      <c r="S96" s="15" t="str">
        <f t="shared" si="22"/>
        <v/>
      </c>
    </row>
    <row r="97" spans="1:19" x14ac:dyDescent="0.25">
      <c r="A97" s="3">
        <v>45548</v>
      </c>
      <c r="B97" s="4">
        <v>58130.32</v>
      </c>
      <c r="C97" s="4">
        <v>60648.02</v>
      </c>
      <c r="D97" s="4">
        <v>57650.11</v>
      </c>
      <c r="E97" s="4">
        <v>60571.3</v>
      </c>
      <c r="F97" s="5">
        <v>32490528356</v>
      </c>
      <c r="G97" s="1">
        <f t="shared" si="16"/>
        <v>58243.214</v>
      </c>
      <c r="H97" s="1">
        <f t="shared" si="17"/>
        <v>2565.2125556608376</v>
      </c>
      <c r="I97" s="1">
        <f t="shared" si="18"/>
        <v>63373.639111321674</v>
      </c>
      <c r="J97" s="1">
        <f t="shared" si="19"/>
        <v>53112.788888678326</v>
      </c>
      <c r="K97" s="2">
        <f t="shared" si="20"/>
        <v>4.404311471652024E-2</v>
      </c>
      <c r="L97" s="16" t="str">
        <f t="shared" si="23"/>
        <v/>
      </c>
      <c r="M97" s="12" t="str">
        <f t="shared" si="24"/>
        <v/>
      </c>
      <c r="N97" s="13">
        <f t="shared" si="14"/>
        <v>1</v>
      </c>
      <c r="O97" s="13">
        <f t="shared" si="25"/>
        <v>8</v>
      </c>
      <c r="P97" t="str">
        <f t="shared" si="15"/>
        <v/>
      </c>
      <c r="Q97" t="str">
        <f t="shared" si="26"/>
        <v/>
      </c>
      <c r="R97" t="str">
        <f t="shared" si="21"/>
        <v/>
      </c>
      <c r="S97" s="15" t="str">
        <f t="shared" si="22"/>
        <v/>
      </c>
    </row>
    <row r="98" spans="1:19" x14ac:dyDescent="0.25">
      <c r="A98" s="3">
        <v>45549</v>
      </c>
      <c r="B98" s="4">
        <v>60569.120000000003</v>
      </c>
      <c r="C98" s="4">
        <v>60656.72</v>
      </c>
      <c r="D98" s="4">
        <v>59517.88</v>
      </c>
      <c r="E98" s="4">
        <v>60005.120000000003</v>
      </c>
      <c r="F98" s="5">
        <v>16428405496</v>
      </c>
      <c r="G98" s="1">
        <f t="shared" si="16"/>
        <v>58026.793000000005</v>
      </c>
      <c r="H98" s="1">
        <f t="shared" si="17"/>
        <v>2177.6553620377085</v>
      </c>
      <c r="I98" s="1">
        <f t="shared" si="18"/>
        <v>62382.103724075423</v>
      </c>
      <c r="J98" s="1">
        <f t="shared" si="19"/>
        <v>53671.482275924587</v>
      </c>
      <c r="K98" s="2">
        <f t="shared" si="20"/>
        <v>3.7528445903217647E-2</v>
      </c>
      <c r="L98" s="16" t="str">
        <f t="shared" si="23"/>
        <v/>
      </c>
      <c r="M98" s="12" t="str">
        <f t="shared" si="24"/>
        <v/>
      </c>
      <c r="N98" s="13">
        <f t="shared" si="14"/>
        <v>1</v>
      </c>
      <c r="O98" s="13">
        <f t="shared" si="25"/>
        <v>9</v>
      </c>
      <c r="P98" t="str">
        <f t="shared" si="15"/>
        <v/>
      </c>
      <c r="Q98" t="str">
        <f t="shared" si="26"/>
        <v/>
      </c>
      <c r="R98" t="str">
        <f t="shared" si="21"/>
        <v/>
      </c>
      <c r="S98" s="15" t="str">
        <f t="shared" si="22"/>
        <v/>
      </c>
    </row>
    <row r="99" spans="1:19" x14ac:dyDescent="0.25">
      <c r="A99" s="3">
        <v>45550</v>
      </c>
      <c r="B99" s="4">
        <v>60000.73</v>
      </c>
      <c r="C99" s="4">
        <v>60381.919999999998</v>
      </c>
      <c r="D99" s="4">
        <v>58696.31</v>
      </c>
      <c r="E99" s="4">
        <v>59182.84</v>
      </c>
      <c r="F99" s="5">
        <v>18120960867</v>
      </c>
      <c r="G99" s="1">
        <f t="shared" si="16"/>
        <v>57841.902000000016</v>
      </c>
      <c r="H99" s="1">
        <f t="shared" si="17"/>
        <v>1880.5682346080516</v>
      </c>
      <c r="I99" s="1">
        <f t="shared" si="18"/>
        <v>61603.038469216117</v>
      </c>
      <c r="J99" s="1">
        <f t="shared" si="19"/>
        <v>54080.765530783916</v>
      </c>
      <c r="K99" s="2">
        <f t="shared" si="20"/>
        <v>3.2512212938780108E-2</v>
      </c>
      <c r="L99" s="16" t="str">
        <f t="shared" si="23"/>
        <v/>
      </c>
      <c r="M99" s="12" t="str">
        <f t="shared" si="24"/>
        <v/>
      </c>
      <c r="N99" s="13">
        <f t="shared" si="14"/>
        <v>1</v>
      </c>
      <c r="O99" s="13">
        <f t="shared" si="25"/>
        <v>10</v>
      </c>
      <c r="P99" t="str">
        <f t="shared" si="15"/>
        <v/>
      </c>
      <c r="Q99" t="str">
        <f t="shared" si="26"/>
        <v/>
      </c>
      <c r="R99" t="str">
        <f t="shared" si="21"/>
        <v/>
      </c>
      <c r="S99" s="15" t="str">
        <f t="shared" si="22"/>
        <v/>
      </c>
    </row>
    <row r="100" spans="1:19" x14ac:dyDescent="0.25">
      <c r="A100" s="3">
        <v>45551</v>
      </c>
      <c r="B100" s="4">
        <v>59185.23</v>
      </c>
      <c r="C100" s="4">
        <v>59205.51</v>
      </c>
      <c r="D100" s="4">
        <v>57501.34</v>
      </c>
      <c r="E100" s="4">
        <v>58192.51</v>
      </c>
      <c r="F100" s="5">
        <v>32032822113</v>
      </c>
      <c r="G100" s="1">
        <f t="shared" si="16"/>
        <v>57776.320999999996</v>
      </c>
      <c r="H100" s="1">
        <f t="shared" si="17"/>
        <v>1842.0255942815841</v>
      </c>
      <c r="I100" s="1">
        <f t="shared" si="18"/>
        <v>61460.372188563168</v>
      </c>
      <c r="J100" s="1">
        <f t="shared" si="19"/>
        <v>54092.269811436825</v>
      </c>
      <c r="K100" s="2">
        <f t="shared" si="20"/>
        <v>3.1882016064705546E-2</v>
      </c>
      <c r="L100" s="16" t="str">
        <f t="shared" si="23"/>
        <v/>
      </c>
      <c r="M100" s="12" t="str">
        <f t="shared" si="24"/>
        <v/>
      </c>
      <c r="N100" s="13">
        <f t="shared" si="14"/>
        <v>1</v>
      </c>
      <c r="O100" s="13">
        <f t="shared" si="25"/>
        <v>11</v>
      </c>
      <c r="P100" t="str">
        <f t="shared" si="15"/>
        <v/>
      </c>
      <c r="Q100" t="str">
        <f t="shared" si="26"/>
        <v/>
      </c>
      <c r="R100" t="str">
        <f t="shared" si="21"/>
        <v/>
      </c>
      <c r="S100" s="15" t="str">
        <f t="shared" si="22"/>
        <v/>
      </c>
    </row>
    <row r="101" spans="1:19" x14ac:dyDescent="0.25">
      <c r="A101" s="3">
        <v>45552</v>
      </c>
      <c r="B101" s="4">
        <v>58192.51</v>
      </c>
      <c r="C101" s="4">
        <v>61316.09</v>
      </c>
      <c r="D101" s="4">
        <v>57628.07</v>
      </c>
      <c r="E101" s="4">
        <v>60308.54</v>
      </c>
      <c r="F101" s="5">
        <v>38075570118</v>
      </c>
      <c r="G101" s="1">
        <f t="shared" si="16"/>
        <v>57840.366500000004</v>
      </c>
      <c r="H101" s="1">
        <f t="shared" si="17"/>
        <v>1908.8771822152005</v>
      </c>
      <c r="I101" s="1">
        <f t="shared" si="18"/>
        <v>61658.120864430406</v>
      </c>
      <c r="J101" s="1">
        <f t="shared" si="19"/>
        <v>54022.612135569601</v>
      </c>
      <c r="K101" s="2">
        <f t="shared" si="20"/>
        <v>3.300250841624941E-2</v>
      </c>
      <c r="L101" s="16" t="str">
        <f t="shared" si="23"/>
        <v/>
      </c>
      <c r="M101" s="12" t="str">
        <f t="shared" si="24"/>
        <v/>
      </c>
      <c r="N101" s="13">
        <f t="shared" si="14"/>
        <v>1</v>
      </c>
      <c r="O101" s="13">
        <f t="shared" si="25"/>
        <v>12</v>
      </c>
      <c r="P101" t="str">
        <f t="shared" si="15"/>
        <v/>
      </c>
      <c r="Q101" t="str">
        <f t="shared" si="26"/>
        <v/>
      </c>
      <c r="R101" t="str">
        <f t="shared" si="21"/>
        <v/>
      </c>
      <c r="S101" s="15" t="str">
        <f t="shared" si="22"/>
        <v/>
      </c>
    </row>
    <row r="102" spans="1:19" x14ac:dyDescent="0.25">
      <c r="A102" s="3">
        <v>45553</v>
      </c>
      <c r="B102" s="4">
        <v>60309</v>
      </c>
      <c r="C102" s="4">
        <v>61664.07</v>
      </c>
      <c r="D102" s="4">
        <v>59218.25</v>
      </c>
      <c r="E102" s="4">
        <v>61649.68</v>
      </c>
      <c r="F102" s="5">
        <v>40990702891</v>
      </c>
      <c r="G102" s="1">
        <f t="shared" si="16"/>
        <v>57953.441499999994</v>
      </c>
      <c r="H102" s="1">
        <f t="shared" si="17"/>
        <v>2065.9119744437962</v>
      </c>
      <c r="I102" s="1">
        <f t="shared" si="18"/>
        <v>62085.265448887585</v>
      </c>
      <c r="J102" s="1">
        <f t="shared" si="19"/>
        <v>53821.617551112402</v>
      </c>
      <c r="K102" s="2">
        <f t="shared" si="20"/>
        <v>3.5647787620063882E-2</v>
      </c>
      <c r="L102" s="16" t="str">
        <f t="shared" si="23"/>
        <v/>
      </c>
      <c r="M102" s="12" t="str">
        <f t="shared" si="24"/>
        <v/>
      </c>
      <c r="N102" s="13">
        <f t="shared" si="14"/>
        <v>1</v>
      </c>
      <c r="O102" s="13">
        <f t="shared" si="25"/>
        <v>13</v>
      </c>
      <c r="P102" t="str">
        <f t="shared" si="15"/>
        <v/>
      </c>
      <c r="Q102" t="str">
        <f t="shared" si="26"/>
        <v/>
      </c>
      <c r="R102" t="str">
        <f t="shared" si="21"/>
        <v/>
      </c>
      <c r="S102" s="15" t="str">
        <f t="shared" si="22"/>
        <v/>
      </c>
    </row>
    <row r="103" spans="1:19" x14ac:dyDescent="0.25">
      <c r="A103" s="3">
        <v>45554</v>
      </c>
      <c r="B103" s="4">
        <v>61651.16</v>
      </c>
      <c r="C103" s="4">
        <v>63872.44</v>
      </c>
      <c r="D103" s="4">
        <v>61609.87</v>
      </c>
      <c r="E103" s="4">
        <v>62940.46</v>
      </c>
      <c r="F103" s="5">
        <v>42710252573</v>
      </c>
      <c r="G103" s="1">
        <f t="shared" si="16"/>
        <v>58144.4905</v>
      </c>
      <c r="H103" s="1">
        <f t="shared" si="17"/>
        <v>2338.1567950293334</v>
      </c>
      <c r="I103" s="1">
        <f t="shared" si="18"/>
        <v>62820.804090058664</v>
      </c>
      <c r="J103" s="1">
        <f t="shared" si="19"/>
        <v>53468.176909941336</v>
      </c>
      <c r="K103" s="2">
        <f t="shared" si="20"/>
        <v>4.0212869266252033E-2</v>
      </c>
      <c r="L103" s="16" t="str">
        <f t="shared" si="23"/>
        <v/>
      </c>
      <c r="M103" s="12" t="str">
        <f t="shared" si="24"/>
        <v>SELL</v>
      </c>
      <c r="N103" s="13">
        <f t="shared" ref="N103:N166" si="27">IF(N102=1,
     IF(E103 &gt; I103, 0, 1),
     IF(E103 &lt; J103, 1, 0)
)</f>
        <v>0</v>
      </c>
      <c r="O103" s="13">
        <f t="shared" si="25"/>
        <v>14</v>
      </c>
      <c r="P103" t="str">
        <f t="shared" si="15"/>
        <v/>
      </c>
      <c r="Q103" t="str">
        <f t="shared" si="26"/>
        <v/>
      </c>
      <c r="R103" t="str">
        <f t="shared" si="21"/>
        <v/>
      </c>
      <c r="S103" s="15" t="str">
        <f t="shared" si="22"/>
        <v/>
      </c>
    </row>
    <row r="104" spans="1:19" x14ac:dyDescent="0.25">
      <c r="A104" s="3">
        <v>45555</v>
      </c>
      <c r="B104" s="4">
        <v>62941.43</v>
      </c>
      <c r="C104" s="4">
        <v>64119.53</v>
      </c>
      <c r="D104" s="4">
        <v>62364.61</v>
      </c>
      <c r="E104" s="4">
        <v>63192.98</v>
      </c>
      <c r="F104" s="5">
        <v>35177164222</v>
      </c>
      <c r="G104" s="1">
        <f t="shared" si="16"/>
        <v>58355.644500000009</v>
      </c>
      <c r="H104" s="1">
        <f t="shared" si="17"/>
        <v>2593.3801548040192</v>
      </c>
      <c r="I104" s="1">
        <f t="shared" si="18"/>
        <v>63542.404809608051</v>
      </c>
      <c r="J104" s="1">
        <f t="shared" si="19"/>
        <v>53168.884190391967</v>
      </c>
      <c r="K104" s="2">
        <f t="shared" si="20"/>
        <v>4.4440947864161091E-2</v>
      </c>
      <c r="L104" s="16" t="str">
        <f t="shared" si="23"/>
        <v/>
      </c>
      <c r="M104" s="12" t="str">
        <f t="shared" si="24"/>
        <v/>
      </c>
      <c r="N104" s="13">
        <f t="shared" si="27"/>
        <v>0</v>
      </c>
      <c r="O104" s="13">
        <f t="shared" si="25"/>
        <v>0</v>
      </c>
      <c r="P104" t="str">
        <f t="shared" si="15"/>
        <v/>
      </c>
      <c r="Q104" t="str">
        <f t="shared" si="26"/>
        <v/>
      </c>
      <c r="R104" t="str">
        <f t="shared" si="21"/>
        <v/>
      </c>
      <c r="S104" s="15" t="str">
        <f t="shared" si="22"/>
        <v/>
      </c>
    </row>
    <row r="105" spans="1:19" x14ac:dyDescent="0.25">
      <c r="A105" s="3">
        <v>45556</v>
      </c>
      <c r="B105" s="4">
        <v>63184.34</v>
      </c>
      <c r="C105" s="4">
        <v>63543.360000000001</v>
      </c>
      <c r="D105" s="4">
        <v>62783.11</v>
      </c>
      <c r="E105" s="4">
        <v>63394.84</v>
      </c>
      <c r="F105" s="5">
        <v>14408616220</v>
      </c>
      <c r="G105" s="1">
        <f t="shared" si="16"/>
        <v>58659.112000000008</v>
      </c>
      <c r="H105" s="1">
        <f t="shared" si="17"/>
        <v>2812.3525874024886</v>
      </c>
      <c r="I105" s="1">
        <f t="shared" si="18"/>
        <v>64283.817174804986</v>
      </c>
      <c r="J105" s="1">
        <f t="shared" si="19"/>
        <v>53034.40682519503</v>
      </c>
      <c r="K105" s="2">
        <f t="shared" si="20"/>
        <v>4.7944002074264067E-2</v>
      </c>
      <c r="L105" s="16" t="str">
        <f t="shared" si="23"/>
        <v/>
      </c>
      <c r="M105" s="12" t="str">
        <f t="shared" si="24"/>
        <v/>
      </c>
      <c r="N105" s="13">
        <f t="shared" si="27"/>
        <v>0</v>
      </c>
      <c r="O105" s="13">
        <f t="shared" si="25"/>
        <v>0</v>
      </c>
      <c r="P105" t="str">
        <f t="shared" si="15"/>
        <v/>
      </c>
      <c r="Q105" t="str">
        <f t="shared" si="26"/>
        <v/>
      </c>
      <c r="R105" t="str">
        <f t="shared" si="21"/>
        <v/>
      </c>
      <c r="S105" s="15" t="str">
        <f t="shared" si="22"/>
        <v/>
      </c>
    </row>
    <row r="106" spans="1:19" x14ac:dyDescent="0.25">
      <c r="A106" s="3">
        <v>45557</v>
      </c>
      <c r="B106" s="4">
        <v>63396.800000000003</v>
      </c>
      <c r="C106" s="4">
        <v>63993.42</v>
      </c>
      <c r="D106" s="4">
        <v>62440.73</v>
      </c>
      <c r="E106" s="4">
        <v>63648.71</v>
      </c>
      <c r="F106" s="5">
        <v>20183348802</v>
      </c>
      <c r="G106" s="1">
        <f t="shared" si="16"/>
        <v>58885.923500000012</v>
      </c>
      <c r="H106" s="1">
        <f t="shared" si="17"/>
        <v>3025.6699212001836</v>
      </c>
      <c r="I106" s="1">
        <f t="shared" si="18"/>
        <v>64937.26334240038</v>
      </c>
      <c r="J106" s="1">
        <f t="shared" si="19"/>
        <v>52834.583657599644</v>
      </c>
      <c r="K106" s="2">
        <f t="shared" si="20"/>
        <v>5.1381887917579874E-2</v>
      </c>
      <c r="L106" s="16" t="str">
        <f t="shared" si="23"/>
        <v/>
      </c>
      <c r="M106" s="12" t="str">
        <f t="shared" si="24"/>
        <v/>
      </c>
      <c r="N106" s="13">
        <f t="shared" si="27"/>
        <v>0</v>
      </c>
      <c r="O106" s="13">
        <f t="shared" si="25"/>
        <v>0</v>
      </c>
      <c r="P106" t="str">
        <f t="shared" si="15"/>
        <v/>
      </c>
      <c r="Q106" t="str">
        <f t="shared" si="26"/>
        <v/>
      </c>
      <c r="R106" t="str">
        <f t="shared" si="21"/>
        <v/>
      </c>
      <c r="S106" s="15" t="str">
        <f t="shared" si="22"/>
        <v/>
      </c>
    </row>
    <row r="107" spans="1:19" x14ac:dyDescent="0.25">
      <c r="A107" s="3">
        <v>45558</v>
      </c>
      <c r="B107" s="4">
        <v>63643.1</v>
      </c>
      <c r="C107" s="4">
        <v>64733.56</v>
      </c>
      <c r="D107" s="4">
        <v>62628.08</v>
      </c>
      <c r="E107" s="4">
        <v>63329.8</v>
      </c>
      <c r="F107" s="5">
        <v>31400285425</v>
      </c>
      <c r="G107" s="1">
        <f t="shared" si="16"/>
        <v>59180.862500000003</v>
      </c>
      <c r="H107" s="1">
        <f t="shared" si="17"/>
        <v>3160.8660109764305</v>
      </c>
      <c r="I107" s="1">
        <f t="shared" si="18"/>
        <v>65502.594521952866</v>
      </c>
      <c r="J107" s="1">
        <f t="shared" si="19"/>
        <v>52859.13047804714</v>
      </c>
      <c r="K107" s="2">
        <f t="shared" si="20"/>
        <v>5.3410272805274349E-2</v>
      </c>
      <c r="L107" s="16" t="str">
        <f t="shared" si="23"/>
        <v/>
      </c>
      <c r="M107" s="12" t="str">
        <f t="shared" si="24"/>
        <v/>
      </c>
      <c r="N107" s="13">
        <f t="shared" si="27"/>
        <v>0</v>
      </c>
      <c r="O107" s="13">
        <f t="shared" si="25"/>
        <v>0</v>
      </c>
      <c r="P107" t="str">
        <f t="shared" si="15"/>
        <v/>
      </c>
      <c r="Q107" t="str">
        <f t="shared" si="26"/>
        <v/>
      </c>
      <c r="R107" t="str">
        <f t="shared" si="21"/>
        <v/>
      </c>
      <c r="S107" s="15" t="str">
        <f t="shared" si="22"/>
        <v/>
      </c>
    </row>
    <row r="108" spans="1:19" x14ac:dyDescent="0.25">
      <c r="A108" s="3">
        <v>45559</v>
      </c>
      <c r="B108" s="4">
        <v>63326.84</v>
      </c>
      <c r="C108" s="4">
        <v>64695.21</v>
      </c>
      <c r="D108" s="4">
        <v>62737.42</v>
      </c>
      <c r="E108" s="4">
        <v>64301.97</v>
      </c>
      <c r="F108" s="5">
        <v>29938335243</v>
      </c>
      <c r="G108" s="1">
        <f t="shared" si="16"/>
        <v>59497.383999999998</v>
      </c>
      <c r="H108" s="1">
        <f t="shared" si="17"/>
        <v>3344.9881501314771</v>
      </c>
      <c r="I108" s="1">
        <f t="shared" si="18"/>
        <v>66187.360300262953</v>
      </c>
      <c r="J108" s="1">
        <f t="shared" si="19"/>
        <v>52807.407699737043</v>
      </c>
      <c r="K108" s="2">
        <f t="shared" si="20"/>
        <v>5.6220760061173061E-2</v>
      </c>
      <c r="L108" s="16" t="str">
        <f t="shared" si="23"/>
        <v/>
      </c>
      <c r="M108" s="12" t="str">
        <f t="shared" si="24"/>
        <v/>
      </c>
      <c r="N108" s="13">
        <f t="shared" si="27"/>
        <v>0</v>
      </c>
      <c r="O108" s="13">
        <f t="shared" si="25"/>
        <v>0</v>
      </c>
      <c r="P108" t="str">
        <f t="shared" si="15"/>
        <v/>
      </c>
      <c r="Q108" t="str">
        <f t="shared" si="26"/>
        <v/>
      </c>
      <c r="R108" t="str">
        <f t="shared" si="21"/>
        <v/>
      </c>
      <c r="S108" s="15" t="str">
        <f t="shared" si="22"/>
        <v/>
      </c>
    </row>
    <row r="109" spans="1:19" x14ac:dyDescent="0.25">
      <c r="A109" s="3">
        <v>45560</v>
      </c>
      <c r="B109" s="4">
        <v>64302.59</v>
      </c>
      <c r="C109" s="4">
        <v>64804.5</v>
      </c>
      <c r="D109" s="4">
        <v>62945.38</v>
      </c>
      <c r="E109" s="4">
        <v>63143.14</v>
      </c>
      <c r="F109" s="5">
        <v>25078377700</v>
      </c>
      <c r="G109" s="1">
        <f t="shared" si="16"/>
        <v>59846.516499999991</v>
      </c>
      <c r="H109" s="1">
        <f t="shared" si="17"/>
        <v>3342.7751940333947</v>
      </c>
      <c r="I109" s="1">
        <f t="shared" si="18"/>
        <v>66532.06688806678</v>
      </c>
      <c r="J109" s="1">
        <f t="shared" si="19"/>
        <v>53160.966111933201</v>
      </c>
      <c r="K109" s="2">
        <f t="shared" si="20"/>
        <v>5.5855802301097927E-2</v>
      </c>
      <c r="L109" s="16" t="str">
        <f t="shared" si="23"/>
        <v/>
      </c>
      <c r="M109" s="12" t="str">
        <f t="shared" si="24"/>
        <v/>
      </c>
      <c r="N109" s="13">
        <f t="shared" si="27"/>
        <v>0</v>
      </c>
      <c r="O109" s="13">
        <f t="shared" si="25"/>
        <v>0</v>
      </c>
      <c r="P109" t="str">
        <f t="shared" si="15"/>
        <v/>
      </c>
      <c r="Q109" t="str">
        <f t="shared" si="26"/>
        <v/>
      </c>
      <c r="R109" t="str">
        <f t="shared" si="21"/>
        <v/>
      </c>
      <c r="S109" s="15" t="str">
        <f t="shared" si="22"/>
        <v/>
      </c>
    </row>
    <row r="110" spans="1:19" x14ac:dyDescent="0.25">
      <c r="A110" s="3">
        <v>45561</v>
      </c>
      <c r="B110" s="4">
        <v>63138.55</v>
      </c>
      <c r="C110" s="4">
        <v>65790.8</v>
      </c>
      <c r="D110" s="4">
        <v>62669.27</v>
      </c>
      <c r="E110" s="4">
        <v>65181.02</v>
      </c>
      <c r="F110" s="5">
        <v>36873129847</v>
      </c>
      <c r="G110" s="1">
        <f t="shared" si="16"/>
        <v>60408.12999999999</v>
      </c>
      <c r="H110" s="1">
        <f t="shared" si="17"/>
        <v>3241.7819774283012</v>
      </c>
      <c r="I110" s="1">
        <f t="shared" si="18"/>
        <v>66891.693954856586</v>
      </c>
      <c r="J110" s="1">
        <f t="shared" si="19"/>
        <v>53924.566045143387</v>
      </c>
      <c r="K110" s="2">
        <f t="shared" si="20"/>
        <v>5.3664663637631255E-2</v>
      </c>
      <c r="L110" s="16" t="str">
        <f t="shared" si="23"/>
        <v/>
      </c>
      <c r="M110" s="12" t="str">
        <f t="shared" si="24"/>
        <v/>
      </c>
      <c r="N110" s="13">
        <f t="shared" si="27"/>
        <v>0</v>
      </c>
      <c r="O110" s="13">
        <f t="shared" si="25"/>
        <v>0</v>
      </c>
      <c r="P110" t="str">
        <f t="shared" si="15"/>
        <v/>
      </c>
      <c r="Q110" t="str">
        <f t="shared" si="26"/>
        <v/>
      </c>
      <c r="R110" t="str">
        <f t="shared" si="21"/>
        <v/>
      </c>
      <c r="S110" s="15" t="str">
        <f t="shared" si="22"/>
        <v/>
      </c>
    </row>
    <row r="111" spans="1:19" x14ac:dyDescent="0.25">
      <c r="A111" s="3">
        <v>45562</v>
      </c>
      <c r="B111" s="4">
        <v>65180.66</v>
      </c>
      <c r="C111" s="4">
        <v>66480.7</v>
      </c>
      <c r="D111" s="4">
        <v>64852.99</v>
      </c>
      <c r="E111" s="4">
        <v>65790.66</v>
      </c>
      <c r="F111" s="5">
        <v>32058813449</v>
      </c>
      <c r="G111" s="1">
        <f t="shared" si="16"/>
        <v>60990.678499999995</v>
      </c>
      <c r="H111" s="1">
        <f t="shared" si="17"/>
        <v>3099.7868472105847</v>
      </c>
      <c r="I111" s="1">
        <f t="shared" si="18"/>
        <v>67190.252194421162</v>
      </c>
      <c r="J111" s="1">
        <f t="shared" si="19"/>
        <v>54791.104805578827</v>
      </c>
      <c r="K111" s="2">
        <f t="shared" si="20"/>
        <v>5.0823944305039746E-2</v>
      </c>
      <c r="L111" s="16" t="str">
        <f t="shared" si="23"/>
        <v/>
      </c>
      <c r="M111" s="12" t="str">
        <f t="shared" si="24"/>
        <v/>
      </c>
      <c r="N111" s="13">
        <f t="shared" si="27"/>
        <v>0</v>
      </c>
      <c r="O111" s="13">
        <f t="shared" si="25"/>
        <v>0</v>
      </c>
      <c r="P111" t="str">
        <f t="shared" si="15"/>
        <v/>
      </c>
      <c r="Q111" t="str">
        <f t="shared" si="26"/>
        <v/>
      </c>
      <c r="R111" t="str">
        <f t="shared" si="21"/>
        <v/>
      </c>
      <c r="S111" s="15" t="str">
        <f t="shared" si="22"/>
        <v/>
      </c>
    </row>
    <row r="112" spans="1:19" x14ac:dyDescent="0.25">
      <c r="A112" s="3">
        <v>45563</v>
      </c>
      <c r="B112" s="4">
        <v>65792.179999999993</v>
      </c>
      <c r="C112" s="4">
        <v>66255.53</v>
      </c>
      <c r="D112" s="4">
        <v>65458.04</v>
      </c>
      <c r="E112" s="4">
        <v>65887.649999999994</v>
      </c>
      <c r="F112" s="5">
        <v>15243637984</v>
      </c>
      <c r="G112" s="1">
        <f t="shared" si="16"/>
        <v>61542.982499999984</v>
      </c>
      <c r="H112" s="1">
        <f t="shared" si="17"/>
        <v>2925.6838321050327</v>
      </c>
      <c r="I112" s="1">
        <f t="shared" si="18"/>
        <v>67394.350164210045</v>
      </c>
      <c r="J112" s="1">
        <f t="shared" si="19"/>
        <v>55691.614835789922</v>
      </c>
      <c r="K112" s="2">
        <f t="shared" si="20"/>
        <v>4.7538869798925222E-2</v>
      </c>
      <c r="L112" s="16" t="str">
        <f t="shared" si="23"/>
        <v/>
      </c>
      <c r="M112" s="12" t="str">
        <f t="shared" si="24"/>
        <v/>
      </c>
      <c r="N112" s="13">
        <f t="shared" si="27"/>
        <v>0</v>
      </c>
      <c r="O112" s="13">
        <f t="shared" si="25"/>
        <v>0</v>
      </c>
      <c r="P112" t="str">
        <f t="shared" si="15"/>
        <v/>
      </c>
      <c r="Q112" t="str">
        <f t="shared" si="26"/>
        <v/>
      </c>
      <c r="R112" t="str">
        <f t="shared" si="21"/>
        <v/>
      </c>
      <c r="S112" s="15" t="str">
        <f t="shared" si="22"/>
        <v/>
      </c>
    </row>
    <row r="113" spans="1:19" x14ac:dyDescent="0.25">
      <c r="A113" s="3">
        <v>45564</v>
      </c>
      <c r="B113" s="4">
        <v>65888.899999999994</v>
      </c>
      <c r="C113" s="4">
        <v>66069.34</v>
      </c>
      <c r="D113" s="4">
        <v>65450.02</v>
      </c>
      <c r="E113" s="4">
        <v>65635.3</v>
      </c>
      <c r="F113" s="5">
        <v>14788214575</v>
      </c>
      <c r="G113" s="1">
        <f t="shared" si="16"/>
        <v>61973.770499999999</v>
      </c>
      <c r="H113" s="1">
        <f t="shared" si="17"/>
        <v>2858.1080996323331</v>
      </c>
      <c r="I113" s="1">
        <f t="shared" si="18"/>
        <v>67689.986699264671</v>
      </c>
      <c r="J113" s="1">
        <f t="shared" si="19"/>
        <v>56257.554300735334</v>
      </c>
      <c r="K113" s="2">
        <f t="shared" si="20"/>
        <v>4.6118028265398715E-2</v>
      </c>
      <c r="L113" s="16" t="str">
        <f t="shared" si="23"/>
        <v/>
      </c>
      <c r="M113" s="12" t="str">
        <f t="shared" si="24"/>
        <v/>
      </c>
      <c r="N113" s="13">
        <f t="shared" si="27"/>
        <v>0</v>
      </c>
      <c r="O113" s="13">
        <f t="shared" si="25"/>
        <v>0</v>
      </c>
      <c r="P113" t="str">
        <f t="shared" si="15"/>
        <v/>
      </c>
      <c r="Q113" t="str">
        <f t="shared" si="26"/>
        <v/>
      </c>
      <c r="R113" t="str">
        <f t="shared" si="21"/>
        <v/>
      </c>
      <c r="S113" s="15" t="str">
        <f t="shared" si="22"/>
        <v/>
      </c>
    </row>
    <row r="114" spans="1:19" x14ac:dyDescent="0.25">
      <c r="A114" s="3">
        <v>45565</v>
      </c>
      <c r="B114" s="4">
        <v>65634.66</v>
      </c>
      <c r="C114" s="4">
        <v>65635.05</v>
      </c>
      <c r="D114" s="4">
        <v>62873.62</v>
      </c>
      <c r="E114" s="4">
        <v>63329.5</v>
      </c>
      <c r="F114" s="5">
        <v>37112957475</v>
      </c>
      <c r="G114" s="1">
        <f t="shared" si="16"/>
        <v>62257.809999999983</v>
      </c>
      <c r="H114" s="1">
        <f t="shared" si="17"/>
        <v>2682.5473132806947</v>
      </c>
      <c r="I114" s="1">
        <f t="shared" si="18"/>
        <v>67622.904626561372</v>
      </c>
      <c r="J114" s="1">
        <f t="shared" si="19"/>
        <v>56892.715373438594</v>
      </c>
      <c r="K114" s="2">
        <f t="shared" si="20"/>
        <v>4.3087723665202735E-2</v>
      </c>
      <c r="L114" s="16" t="str">
        <f t="shared" si="23"/>
        <v/>
      </c>
      <c r="M114" s="12" t="str">
        <f t="shared" si="24"/>
        <v/>
      </c>
      <c r="N114" s="13">
        <f t="shared" si="27"/>
        <v>0</v>
      </c>
      <c r="O114" s="13">
        <f t="shared" si="25"/>
        <v>0</v>
      </c>
      <c r="P114" t="str">
        <f t="shared" si="15"/>
        <v/>
      </c>
      <c r="Q114" t="str">
        <f t="shared" si="26"/>
        <v/>
      </c>
      <c r="R114" t="str">
        <f t="shared" si="21"/>
        <v/>
      </c>
      <c r="S114" s="15" t="str">
        <f t="shared" si="22"/>
        <v/>
      </c>
    </row>
    <row r="115" spans="1:19" x14ac:dyDescent="0.25">
      <c r="A115" s="3">
        <v>45566</v>
      </c>
      <c r="B115" s="4">
        <v>63335.61</v>
      </c>
      <c r="C115" s="4">
        <v>64110.98</v>
      </c>
      <c r="D115" s="4">
        <v>60189.279999999999</v>
      </c>
      <c r="E115" s="4">
        <v>60837.01</v>
      </c>
      <c r="F115" s="5">
        <v>50220923500</v>
      </c>
      <c r="G115" s="1">
        <f t="shared" si="16"/>
        <v>62432.502</v>
      </c>
      <c r="H115" s="1">
        <f t="shared" si="17"/>
        <v>2449.2725244868757</v>
      </c>
      <c r="I115" s="1">
        <f t="shared" si="18"/>
        <v>67331.047048973749</v>
      </c>
      <c r="J115" s="1">
        <f t="shared" si="19"/>
        <v>57533.956951026252</v>
      </c>
      <c r="K115" s="2">
        <f t="shared" si="20"/>
        <v>3.9230728322995539E-2</v>
      </c>
      <c r="L115" s="16" t="str">
        <f t="shared" si="23"/>
        <v/>
      </c>
      <c r="M115" s="12" t="str">
        <f t="shared" si="24"/>
        <v/>
      </c>
      <c r="N115" s="13">
        <f t="shared" si="27"/>
        <v>0</v>
      </c>
      <c r="O115" s="13">
        <f t="shared" si="25"/>
        <v>0</v>
      </c>
      <c r="P115" t="str">
        <f t="shared" si="15"/>
        <v/>
      </c>
      <c r="Q115" t="str">
        <f t="shared" si="26"/>
        <v/>
      </c>
      <c r="R115" t="str">
        <f t="shared" si="21"/>
        <v/>
      </c>
      <c r="S115" s="15" t="str">
        <f t="shared" si="22"/>
        <v/>
      </c>
    </row>
    <row r="116" spans="1:19" x14ac:dyDescent="0.25">
      <c r="A116" s="3">
        <v>45567</v>
      </c>
      <c r="B116" s="4">
        <v>60836.32</v>
      </c>
      <c r="C116" s="4">
        <v>62357.69</v>
      </c>
      <c r="D116" s="4">
        <v>59996.95</v>
      </c>
      <c r="E116" s="4">
        <v>60632.79</v>
      </c>
      <c r="F116" s="5">
        <v>40762722398</v>
      </c>
      <c r="G116" s="1">
        <f t="shared" si="16"/>
        <v>62557.791000000005</v>
      </c>
      <c r="H116" s="1">
        <f t="shared" si="17"/>
        <v>2275.3546552406419</v>
      </c>
      <c r="I116" s="1">
        <f t="shared" si="18"/>
        <v>67108.500310481293</v>
      </c>
      <c r="J116" s="1">
        <f t="shared" si="19"/>
        <v>58007.081689518724</v>
      </c>
      <c r="K116" s="2">
        <f t="shared" si="20"/>
        <v>3.6372042856191035E-2</v>
      </c>
      <c r="L116" s="16" t="str">
        <f t="shared" si="23"/>
        <v/>
      </c>
      <c r="M116" s="12" t="str">
        <f t="shared" si="24"/>
        <v/>
      </c>
      <c r="N116" s="13">
        <f t="shared" si="27"/>
        <v>0</v>
      </c>
      <c r="O116" s="13">
        <f t="shared" si="25"/>
        <v>0</v>
      </c>
      <c r="P116" t="str">
        <f t="shared" si="15"/>
        <v/>
      </c>
      <c r="Q116" t="str">
        <f t="shared" si="26"/>
        <v/>
      </c>
      <c r="R116" t="str">
        <f t="shared" si="21"/>
        <v/>
      </c>
      <c r="S116" s="15" t="str">
        <f t="shared" si="22"/>
        <v/>
      </c>
    </row>
    <row r="117" spans="1:19" x14ac:dyDescent="0.25">
      <c r="A117" s="3">
        <v>45568</v>
      </c>
      <c r="B117" s="4">
        <v>60632.480000000003</v>
      </c>
      <c r="C117" s="4">
        <v>61469.04</v>
      </c>
      <c r="D117" s="4">
        <v>59878.8</v>
      </c>
      <c r="E117" s="4">
        <v>60759.4</v>
      </c>
      <c r="F117" s="5">
        <v>36106447279</v>
      </c>
      <c r="G117" s="1">
        <f t="shared" si="16"/>
        <v>62567.196000000011</v>
      </c>
      <c r="H117" s="1">
        <f t="shared" si="17"/>
        <v>2267.0852136223866</v>
      </c>
      <c r="I117" s="1">
        <f t="shared" si="18"/>
        <v>67101.366427244779</v>
      </c>
      <c r="J117" s="1">
        <f t="shared" si="19"/>
        <v>58033.025572755236</v>
      </c>
      <c r="K117" s="2">
        <f t="shared" si="20"/>
        <v>3.6234406503088075E-2</v>
      </c>
      <c r="L117" s="16" t="str">
        <f t="shared" si="23"/>
        <v/>
      </c>
      <c r="M117" s="12" t="str">
        <f t="shared" si="24"/>
        <v/>
      </c>
      <c r="N117" s="13">
        <f t="shared" si="27"/>
        <v>0</v>
      </c>
      <c r="O117" s="13">
        <f t="shared" si="25"/>
        <v>0</v>
      </c>
      <c r="P117" t="str">
        <f t="shared" si="15"/>
        <v/>
      </c>
      <c r="Q117" t="str">
        <f t="shared" si="26"/>
        <v/>
      </c>
      <c r="R117" t="str">
        <f t="shared" si="21"/>
        <v/>
      </c>
      <c r="S117" s="15" t="str">
        <f t="shared" si="22"/>
        <v/>
      </c>
    </row>
    <row r="118" spans="1:19" x14ac:dyDescent="0.25">
      <c r="A118" s="3">
        <v>45569</v>
      </c>
      <c r="B118" s="4">
        <v>60754.63</v>
      </c>
      <c r="C118" s="4">
        <v>62465.99</v>
      </c>
      <c r="D118" s="4">
        <v>60459.94</v>
      </c>
      <c r="E118" s="4">
        <v>62067.48</v>
      </c>
      <c r="F118" s="5">
        <v>29585472513</v>
      </c>
      <c r="G118" s="1">
        <f t="shared" si="16"/>
        <v>62670.313999999998</v>
      </c>
      <c r="H118" s="1">
        <f t="shared" si="17"/>
        <v>2190.0089901651568</v>
      </c>
      <c r="I118" s="1">
        <f t="shared" si="18"/>
        <v>67050.331980330317</v>
      </c>
      <c r="J118" s="1">
        <f t="shared" si="19"/>
        <v>58290.296019669688</v>
      </c>
      <c r="K118" s="2">
        <f t="shared" si="20"/>
        <v>3.4944918102136152E-2</v>
      </c>
      <c r="L118" s="16" t="str">
        <f t="shared" si="23"/>
        <v/>
      </c>
      <c r="M118" s="12" t="str">
        <f t="shared" si="24"/>
        <v/>
      </c>
      <c r="N118" s="13">
        <f t="shared" si="27"/>
        <v>0</v>
      </c>
      <c r="O118" s="13">
        <f t="shared" si="25"/>
        <v>0</v>
      </c>
      <c r="P118" t="str">
        <f t="shared" si="15"/>
        <v/>
      </c>
      <c r="Q118" t="str">
        <f t="shared" si="26"/>
        <v/>
      </c>
      <c r="R118" t="str">
        <f t="shared" si="21"/>
        <v/>
      </c>
      <c r="S118" s="15" t="str">
        <f t="shared" si="22"/>
        <v/>
      </c>
    </row>
    <row r="119" spans="1:19" x14ac:dyDescent="0.25">
      <c r="A119" s="3">
        <v>45570</v>
      </c>
      <c r="B119" s="4">
        <v>62067.61</v>
      </c>
      <c r="C119" s="4">
        <v>62371.02</v>
      </c>
      <c r="D119" s="4">
        <v>61689.58</v>
      </c>
      <c r="E119" s="4">
        <v>62089.95</v>
      </c>
      <c r="F119" s="5">
        <v>13305410749</v>
      </c>
      <c r="G119" s="1">
        <f t="shared" si="16"/>
        <v>62815.669499999996</v>
      </c>
      <c r="H119" s="1">
        <f t="shared" si="17"/>
        <v>2037.5221175072707</v>
      </c>
      <c r="I119" s="1">
        <f t="shared" si="18"/>
        <v>66890.713735014535</v>
      </c>
      <c r="J119" s="1">
        <f t="shared" si="19"/>
        <v>58740.625264985458</v>
      </c>
      <c r="K119" s="2">
        <f t="shared" si="20"/>
        <v>3.2436526327356434E-2</v>
      </c>
      <c r="L119" s="16" t="str">
        <f t="shared" si="23"/>
        <v/>
      </c>
      <c r="M119" s="12" t="str">
        <f t="shared" si="24"/>
        <v/>
      </c>
      <c r="N119" s="13">
        <f t="shared" si="27"/>
        <v>0</v>
      </c>
      <c r="O119" s="13">
        <f t="shared" si="25"/>
        <v>0</v>
      </c>
      <c r="P119" t="str">
        <f t="shared" si="15"/>
        <v/>
      </c>
      <c r="Q119" t="str">
        <f t="shared" si="26"/>
        <v/>
      </c>
      <c r="R119" t="str">
        <f t="shared" si="21"/>
        <v/>
      </c>
      <c r="S119" s="15" t="str">
        <f t="shared" si="22"/>
        <v/>
      </c>
    </row>
    <row r="120" spans="1:19" x14ac:dyDescent="0.25">
      <c r="A120" s="3">
        <v>45571</v>
      </c>
      <c r="B120" s="4">
        <v>62084.99</v>
      </c>
      <c r="C120" s="4">
        <v>62959.57</v>
      </c>
      <c r="D120" s="4">
        <v>61833.15</v>
      </c>
      <c r="E120" s="4">
        <v>62818.95</v>
      </c>
      <c r="F120" s="5">
        <v>14776233667</v>
      </c>
      <c r="G120" s="1">
        <f t="shared" si="16"/>
        <v>63046.991500000004</v>
      </c>
      <c r="H120" s="1">
        <f t="shared" si="17"/>
        <v>1723.4396581874921</v>
      </c>
      <c r="I120" s="1">
        <f t="shared" si="18"/>
        <v>66493.870816374983</v>
      </c>
      <c r="J120" s="1">
        <f t="shared" si="19"/>
        <v>59600.112183625017</v>
      </c>
      <c r="K120" s="2">
        <f t="shared" si="20"/>
        <v>2.7335795367610712E-2</v>
      </c>
      <c r="L120" s="16" t="str">
        <f t="shared" si="23"/>
        <v/>
      </c>
      <c r="M120" s="12" t="str">
        <f t="shared" si="24"/>
        <v/>
      </c>
      <c r="N120" s="13">
        <f t="shared" si="27"/>
        <v>0</v>
      </c>
      <c r="O120" s="13">
        <f t="shared" si="25"/>
        <v>0</v>
      </c>
      <c r="P120" t="str">
        <f t="shared" si="15"/>
        <v/>
      </c>
      <c r="Q120" t="str">
        <f t="shared" si="26"/>
        <v/>
      </c>
      <c r="R120" t="str">
        <f t="shared" si="21"/>
        <v/>
      </c>
      <c r="S120" s="15" t="str">
        <f t="shared" si="22"/>
        <v/>
      </c>
    </row>
    <row r="121" spans="1:19" x14ac:dyDescent="0.25">
      <c r="A121" s="3">
        <v>45572</v>
      </c>
      <c r="B121" s="4">
        <v>62819.11</v>
      </c>
      <c r="C121" s="4">
        <v>64443.71</v>
      </c>
      <c r="D121" s="4">
        <v>62152.55</v>
      </c>
      <c r="E121" s="4">
        <v>62236.66</v>
      </c>
      <c r="F121" s="5">
        <v>34253562610</v>
      </c>
      <c r="G121" s="1">
        <f t="shared" si="16"/>
        <v>63143.397499999999</v>
      </c>
      <c r="H121" s="1">
        <f t="shared" si="17"/>
        <v>1612.5540225658858</v>
      </c>
      <c r="I121" s="1">
        <f t="shared" si="18"/>
        <v>66368.505545131775</v>
      </c>
      <c r="J121" s="1">
        <f t="shared" si="19"/>
        <v>59918.289454868231</v>
      </c>
      <c r="K121" s="2">
        <f t="shared" si="20"/>
        <v>2.5537967331673687E-2</v>
      </c>
      <c r="L121" s="16" t="str">
        <f t="shared" si="23"/>
        <v/>
      </c>
      <c r="M121" s="12" t="str">
        <f t="shared" si="24"/>
        <v/>
      </c>
      <c r="N121" s="13">
        <f t="shared" si="27"/>
        <v>0</v>
      </c>
      <c r="O121" s="13">
        <f t="shared" si="25"/>
        <v>0</v>
      </c>
      <c r="P121" t="str">
        <f t="shared" si="15"/>
        <v/>
      </c>
      <c r="Q121" t="str">
        <f t="shared" si="26"/>
        <v/>
      </c>
      <c r="R121" t="str">
        <f t="shared" si="21"/>
        <v/>
      </c>
      <c r="S121" s="15" t="str">
        <f t="shared" si="22"/>
        <v/>
      </c>
    </row>
    <row r="122" spans="1:19" x14ac:dyDescent="0.25">
      <c r="A122" s="3">
        <v>45573</v>
      </c>
      <c r="B122" s="4">
        <v>62221.64</v>
      </c>
      <c r="C122" s="4">
        <v>63174.3</v>
      </c>
      <c r="D122" s="4">
        <v>61843.56</v>
      </c>
      <c r="E122" s="4">
        <v>62131.97</v>
      </c>
      <c r="F122" s="5">
        <v>28134475157</v>
      </c>
      <c r="G122" s="1">
        <f t="shared" si="16"/>
        <v>63167.512000000002</v>
      </c>
      <c r="H122" s="1">
        <f t="shared" si="17"/>
        <v>1592.522700390467</v>
      </c>
      <c r="I122" s="1">
        <f t="shared" si="18"/>
        <v>66352.557400780934</v>
      </c>
      <c r="J122" s="1">
        <f t="shared" si="19"/>
        <v>59982.466599219071</v>
      </c>
      <c r="K122" s="2">
        <f t="shared" si="20"/>
        <v>2.5211103777373199E-2</v>
      </c>
      <c r="L122" s="16" t="str">
        <f t="shared" si="23"/>
        <v/>
      </c>
      <c r="M122" s="12" t="str">
        <f t="shared" si="24"/>
        <v/>
      </c>
      <c r="N122" s="13">
        <f t="shared" si="27"/>
        <v>0</v>
      </c>
      <c r="O122" s="13">
        <f t="shared" si="25"/>
        <v>0</v>
      </c>
      <c r="P122" t="str">
        <f t="shared" si="15"/>
        <v/>
      </c>
      <c r="Q122" t="str">
        <f t="shared" si="26"/>
        <v/>
      </c>
      <c r="R122" t="str">
        <f t="shared" si="21"/>
        <v/>
      </c>
      <c r="S122" s="15" t="str">
        <f t="shared" si="22"/>
        <v/>
      </c>
    </row>
    <row r="123" spans="1:19" x14ac:dyDescent="0.25">
      <c r="A123" s="3">
        <v>45574</v>
      </c>
      <c r="B123" s="4">
        <v>62131.73</v>
      </c>
      <c r="C123" s="4">
        <v>62508.84</v>
      </c>
      <c r="D123" s="4">
        <v>60314.61</v>
      </c>
      <c r="E123" s="4">
        <v>60582.1</v>
      </c>
      <c r="F123" s="5">
        <v>27670982363</v>
      </c>
      <c r="G123" s="1">
        <f t="shared" si="16"/>
        <v>63049.594000000005</v>
      </c>
      <c r="H123" s="1">
        <f t="shared" si="17"/>
        <v>1694.2806574578451</v>
      </c>
      <c r="I123" s="1">
        <f t="shared" si="18"/>
        <v>66438.155314915697</v>
      </c>
      <c r="J123" s="1">
        <f t="shared" si="19"/>
        <v>59661.032685084312</v>
      </c>
      <c r="K123" s="2">
        <f t="shared" si="20"/>
        <v>2.6872189810736052E-2</v>
      </c>
      <c r="L123" s="16" t="str">
        <f t="shared" si="23"/>
        <v/>
      </c>
      <c r="M123" s="12" t="str">
        <f t="shared" si="24"/>
        <v/>
      </c>
      <c r="N123" s="13">
        <f t="shared" si="27"/>
        <v>0</v>
      </c>
      <c r="O123" s="13">
        <f t="shared" si="25"/>
        <v>0</v>
      </c>
      <c r="P123" t="str">
        <f t="shared" si="15"/>
        <v/>
      </c>
      <c r="Q123" t="str">
        <f t="shared" si="26"/>
        <v/>
      </c>
      <c r="R123" t="str">
        <f t="shared" si="21"/>
        <v/>
      </c>
      <c r="S123" s="15" t="str">
        <f t="shared" si="22"/>
        <v/>
      </c>
    </row>
    <row r="124" spans="1:19" x14ac:dyDescent="0.25">
      <c r="A124" s="3">
        <v>45575</v>
      </c>
      <c r="B124" s="4">
        <v>60581.93</v>
      </c>
      <c r="C124" s="4">
        <v>61236.72</v>
      </c>
      <c r="D124" s="4">
        <v>58895.21</v>
      </c>
      <c r="E124" s="4">
        <v>60274.5</v>
      </c>
      <c r="F124" s="5">
        <v>30452813570</v>
      </c>
      <c r="G124" s="1">
        <f t="shared" si="16"/>
        <v>62903.670000000006</v>
      </c>
      <c r="H124" s="1">
        <f t="shared" si="17"/>
        <v>1803.4449908701777</v>
      </c>
      <c r="I124" s="1">
        <f t="shared" si="18"/>
        <v>66510.559981740356</v>
      </c>
      <c r="J124" s="1">
        <f t="shared" si="19"/>
        <v>59296.780018259647</v>
      </c>
      <c r="K124" s="2">
        <f t="shared" si="20"/>
        <v>2.8669948682965199E-2</v>
      </c>
      <c r="L124" s="16" t="str">
        <f t="shared" si="23"/>
        <v/>
      </c>
      <c r="M124" s="12" t="str">
        <f t="shared" si="24"/>
        <v/>
      </c>
      <c r="N124" s="13">
        <f t="shared" si="27"/>
        <v>0</v>
      </c>
      <c r="O124" s="13">
        <f t="shared" si="25"/>
        <v>0</v>
      </c>
      <c r="P124" t="str">
        <f t="shared" si="15"/>
        <v/>
      </c>
      <c r="Q124" t="str">
        <f t="shared" si="26"/>
        <v/>
      </c>
      <c r="R124" t="str">
        <f t="shared" si="21"/>
        <v/>
      </c>
      <c r="S124" s="15" t="str">
        <f t="shared" si="22"/>
        <v/>
      </c>
    </row>
    <row r="125" spans="1:19" x14ac:dyDescent="0.25">
      <c r="A125" s="3">
        <v>45576</v>
      </c>
      <c r="B125" s="4">
        <v>60275.46</v>
      </c>
      <c r="C125" s="4">
        <v>63400.87</v>
      </c>
      <c r="D125" s="4">
        <v>60046.13</v>
      </c>
      <c r="E125" s="4">
        <v>62445.09</v>
      </c>
      <c r="F125" s="5">
        <v>30327141594</v>
      </c>
      <c r="G125" s="1">
        <f t="shared" si="16"/>
        <v>62856.18250000001</v>
      </c>
      <c r="H125" s="1">
        <f t="shared" si="17"/>
        <v>1802.3348783580846</v>
      </c>
      <c r="I125" s="1">
        <f t="shared" si="18"/>
        <v>66460.852256716185</v>
      </c>
      <c r="J125" s="1">
        <f t="shared" si="19"/>
        <v>59251.512743283842</v>
      </c>
      <c r="K125" s="2">
        <f t="shared" si="20"/>
        <v>2.8673947520724542E-2</v>
      </c>
      <c r="L125" s="16" t="str">
        <f t="shared" si="23"/>
        <v/>
      </c>
      <c r="M125" s="12" t="str">
        <f t="shared" si="24"/>
        <v/>
      </c>
      <c r="N125" s="13">
        <f t="shared" si="27"/>
        <v>0</v>
      </c>
      <c r="O125" s="13">
        <f t="shared" si="25"/>
        <v>0</v>
      </c>
      <c r="P125" t="str">
        <f t="shared" si="15"/>
        <v/>
      </c>
      <c r="Q125" t="str">
        <f t="shared" si="26"/>
        <v/>
      </c>
      <c r="R125" t="str">
        <f t="shared" si="21"/>
        <v/>
      </c>
      <c r="S125" s="15" t="str">
        <f t="shared" si="22"/>
        <v/>
      </c>
    </row>
    <row r="126" spans="1:19" x14ac:dyDescent="0.25">
      <c r="A126" s="3">
        <v>45577</v>
      </c>
      <c r="B126" s="4">
        <v>62444.62</v>
      </c>
      <c r="C126" s="4">
        <v>63448.79</v>
      </c>
      <c r="D126" s="4">
        <v>62443.27</v>
      </c>
      <c r="E126" s="4">
        <v>63193.02</v>
      </c>
      <c r="F126" s="5">
        <v>16744110886</v>
      </c>
      <c r="G126" s="1">
        <f t="shared" si="16"/>
        <v>62833.398000000001</v>
      </c>
      <c r="H126" s="1">
        <f t="shared" si="17"/>
        <v>1794.6526750250969</v>
      </c>
      <c r="I126" s="1">
        <f t="shared" si="18"/>
        <v>66422.7033500502</v>
      </c>
      <c r="J126" s="1">
        <f t="shared" si="19"/>
        <v>59244.092649949809</v>
      </c>
      <c r="K126" s="2">
        <f t="shared" si="20"/>
        <v>2.8562082143402411E-2</v>
      </c>
      <c r="L126" s="16" t="str">
        <f t="shared" si="23"/>
        <v/>
      </c>
      <c r="M126" s="12" t="str">
        <f t="shared" si="24"/>
        <v/>
      </c>
      <c r="N126" s="13">
        <f t="shared" si="27"/>
        <v>0</v>
      </c>
      <c r="O126" s="13">
        <f t="shared" si="25"/>
        <v>0</v>
      </c>
      <c r="P126" t="str">
        <f t="shared" si="15"/>
        <v/>
      </c>
      <c r="Q126" t="str">
        <f t="shared" si="26"/>
        <v/>
      </c>
      <c r="R126" t="str">
        <f t="shared" si="21"/>
        <v/>
      </c>
      <c r="S126" s="15" t="str">
        <f t="shared" si="22"/>
        <v/>
      </c>
    </row>
    <row r="127" spans="1:19" x14ac:dyDescent="0.25">
      <c r="A127" s="3">
        <v>45578</v>
      </c>
      <c r="B127" s="4">
        <v>63192.95</v>
      </c>
      <c r="C127" s="4">
        <v>63272.65</v>
      </c>
      <c r="D127" s="4">
        <v>62035.64</v>
      </c>
      <c r="E127" s="4">
        <v>62851.38</v>
      </c>
      <c r="F127" s="5">
        <v>18177529690</v>
      </c>
      <c r="G127" s="1">
        <f t="shared" si="16"/>
        <v>62809.476999999992</v>
      </c>
      <c r="H127" s="1">
        <f t="shared" si="17"/>
        <v>1790.8723304788466</v>
      </c>
      <c r="I127" s="1">
        <f t="shared" si="18"/>
        <v>66391.221660957686</v>
      </c>
      <c r="J127" s="1">
        <f t="shared" si="19"/>
        <v>59227.732339042297</v>
      </c>
      <c r="K127" s="2">
        <f t="shared" si="20"/>
        <v>2.8512772530789373E-2</v>
      </c>
      <c r="L127" s="16" t="str">
        <f t="shared" si="23"/>
        <v/>
      </c>
      <c r="M127" s="12" t="str">
        <f t="shared" si="24"/>
        <v/>
      </c>
      <c r="N127" s="13">
        <f t="shared" si="27"/>
        <v>0</v>
      </c>
      <c r="O127" s="13">
        <f t="shared" si="25"/>
        <v>0</v>
      </c>
      <c r="P127" t="str">
        <f t="shared" si="15"/>
        <v/>
      </c>
      <c r="Q127" t="str">
        <f t="shared" si="26"/>
        <v/>
      </c>
      <c r="R127" t="str">
        <f t="shared" si="21"/>
        <v/>
      </c>
      <c r="S127" s="15" t="str">
        <f t="shared" si="22"/>
        <v/>
      </c>
    </row>
    <row r="128" spans="1:19" x14ac:dyDescent="0.25">
      <c r="A128" s="3">
        <v>45579</v>
      </c>
      <c r="B128" s="4">
        <v>62848.4</v>
      </c>
      <c r="C128" s="4">
        <v>66482.490000000005</v>
      </c>
      <c r="D128" s="4">
        <v>62442.15</v>
      </c>
      <c r="E128" s="4">
        <v>66046.13</v>
      </c>
      <c r="F128" s="5">
        <v>43706958056</v>
      </c>
      <c r="G128" s="1">
        <f t="shared" si="16"/>
        <v>62896.684999999983</v>
      </c>
      <c r="H128" s="1">
        <f t="shared" si="17"/>
        <v>1906.1332167436997</v>
      </c>
      <c r="I128" s="1">
        <f t="shared" si="18"/>
        <v>66708.951433487382</v>
      </c>
      <c r="J128" s="1">
        <f t="shared" si="19"/>
        <v>59084.418566512584</v>
      </c>
      <c r="K128" s="2">
        <f t="shared" si="20"/>
        <v>3.0305781882522111E-2</v>
      </c>
      <c r="L128" s="16" t="str">
        <f t="shared" si="23"/>
        <v/>
      </c>
      <c r="M128" s="12" t="str">
        <f t="shared" si="24"/>
        <v/>
      </c>
      <c r="N128" s="13">
        <f t="shared" si="27"/>
        <v>0</v>
      </c>
      <c r="O128" s="13">
        <f t="shared" si="25"/>
        <v>0</v>
      </c>
      <c r="P128" t="str">
        <f t="shared" si="15"/>
        <v/>
      </c>
      <c r="Q128" t="str">
        <f t="shared" si="26"/>
        <v/>
      </c>
      <c r="R128" t="str">
        <f t="shared" si="21"/>
        <v/>
      </c>
      <c r="S128" s="15" t="str">
        <f t="shared" si="22"/>
        <v/>
      </c>
    </row>
    <row r="129" spans="1:19" x14ac:dyDescent="0.25">
      <c r="A129" s="3">
        <v>45580</v>
      </c>
      <c r="B129" s="4">
        <v>66050.37</v>
      </c>
      <c r="C129" s="4">
        <v>67881.679999999993</v>
      </c>
      <c r="D129" s="4">
        <v>64809.2</v>
      </c>
      <c r="E129" s="4">
        <v>67041.11</v>
      </c>
      <c r="F129" s="5">
        <v>48863870879</v>
      </c>
      <c r="G129" s="1">
        <f t="shared" si="16"/>
        <v>63091.583499999986</v>
      </c>
      <c r="H129" s="1">
        <f t="shared" si="17"/>
        <v>2119.9471563306652</v>
      </c>
      <c r="I129" s="1">
        <f t="shared" si="18"/>
        <v>67331.477812661324</v>
      </c>
      <c r="J129" s="1">
        <f t="shared" si="19"/>
        <v>58851.689187338656</v>
      </c>
      <c r="K129" s="2">
        <f t="shared" si="20"/>
        <v>3.3601108717308793E-2</v>
      </c>
      <c r="L129" s="16" t="str">
        <f t="shared" si="23"/>
        <v/>
      </c>
      <c r="M129" s="12" t="str">
        <f t="shared" si="24"/>
        <v/>
      </c>
      <c r="N129" s="13">
        <f t="shared" si="27"/>
        <v>0</v>
      </c>
      <c r="O129" s="13">
        <f t="shared" si="25"/>
        <v>0</v>
      </c>
      <c r="P129" t="str">
        <f t="shared" si="15"/>
        <v/>
      </c>
      <c r="Q129" t="str">
        <f t="shared" si="26"/>
        <v/>
      </c>
      <c r="R129" t="str">
        <f t="shared" si="21"/>
        <v/>
      </c>
      <c r="S129" s="15" t="str">
        <f t="shared" si="22"/>
        <v/>
      </c>
    </row>
    <row r="130" spans="1:19" x14ac:dyDescent="0.25">
      <c r="A130" s="3">
        <v>45581</v>
      </c>
      <c r="B130" s="4">
        <v>67042.460000000006</v>
      </c>
      <c r="C130" s="4">
        <v>68375.289999999994</v>
      </c>
      <c r="D130" s="4">
        <v>66758.73</v>
      </c>
      <c r="E130" s="4">
        <v>67612.72</v>
      </c>
      <c r="F130" s="5">
        <v>38195189534</v>
      </c>
      <c r="G130" s="1">
        <f t="shared" si="16"/>
        <v>63213.168500000007</v>
      </c>
      <c r="H130" s="1">
        <f t="shared" si="17"/>
        <v>2307.5233372447638</v>
      </c>
      <c r="I130" s="1">
        <f t="shared" si="18"/>
        <v>67828.215174489538</v>
      </c>
      <c r="J130" s="1">
        <f t="shared" si="19"/>
        <v>58598.121825510476</v>
      </c>
      <c r="K130" s="2">
        <f t="shared" si="20"/>
        <v>3.650383918415296E-2</v>
      </c>
      <c r="L130" s="16" t="str">
        <f t="shared" si="23"/>
        <v/>
      </c>
      <c r="M130" s="12" t="str">
        <f t="shared" si="24"/>
        <v/>
      </c>
      <c r="N130" s="13">
        <f t="shared" si="27"/>
        <v>0</v>
      </c>
      <c r="O130" s="13">
        <f t="shared" si="25"/>
        <v>0</v>
      </c>
      <c r="P130" t="str">
        <f t="shared" si="15"/>
        <v/>
      </c>
      <c r="Q130" t="str">
        <f t="shared" si="26"/>
        <v/>
      </c>
      <c r="R130" t="str">
        <f t="shared" si="21"/>
        <v/>
      </c>
      <c r="S130" s="15" t="str">
        <f t="shared" si="22"/>
        <v/>
      </c>
    </row>
    <row r="131" spans="1:19" x14ac:dyDescent="0.25">
      <c r="A131" s="3">
        <v>45582</v>
      </c>
      <c r="B131" s="4">
        <v>67617.08</v>
      </c>
      <c r="C131" s="4">
        <v>67912.210000000006</v>
      </c>
      <c r="D131" s="4">
        <v>66647.39</v>
      </c>
      <c r="E131" s="4">
        <v>67399.839999999997</v>
      </c>
      <c r="F131" s="5">
        <v>32790898511</v>
      </c>
      <c r="G131" s="1">
        <f t="shared" si="16"/>
        <v>63293.627500000002</v>
      </c>
      <c r="H131" s="1">
        <f t="shared" si="17"/>
        <v>2427.0829132647777</v>
      </c>
      <c r="I131" s="1">
        <f t="shared" si="18"/>
        <v>68147.793326529558</v>
      </c>
      <c r="J131" s="1">
        <f t="shared" si="19"/>
        <v>58439.461673470447</v>
      </c>
      <c r="K131" s="2">
        <f t="shared" si="20"/>
        <v>3.8346402459943973E-2</v>
      </c>
      <c r="L131" s="16" t="str">
        <f t="shared" si="23"/>
        <v/>
      </c>
      <c r="M131" s="12" t="str">
        <f t="shared" si="24"/>
        <v/>
      </c>
      <c r="N131" s="13">
        <f t="shared" si="27"/>
        <v>0</v>
      </c>
      <c r="O131" s="13">
        <f t="shared" si="25"/>
        <v>0</v>
      </c>
      <c r="P131" t="str">
        <f t="shared" si="15"/>
        <v/>
      </c>
      <c r="Q131" t="str">
        <f t="shared" si="26"/>
        <v/>
      </c>
      <c r="R131" t="str">
        <f t="shared" si="21"/>
        <v/>
      </c>
      <c r="S131" s="15" t="str">
        <f t="shared" si="22"/>
        <v/>
      </c>
    </row>
    <row r="132" spans="1:19" x14ac:dyDescent="0.25">
      <c r="A132" s="3">
        <v>45583</v>
      </c>
      <c r="B132" s="4">
        <v>67419.11</v>
      </c>
      <c r="C132" s="4">
        <v>68969.75</v>
      </c>
      <c r="D132" s="4">
        <v>67177.820000000007</v>
      </c>
      <c r="E132" s="4">
        <v>68418.789999999994</v>
      </c>
      <c r="F132" s="5">
        <v>36857165014</v>
      </c>
      <c r="G132" s="1">
        <f t="shared" si="16"/>
        <v>63420.18450000001</v>
      </c>
      <c r="H132" s="1">
        <f t="shared" si="17"/>
        <v>2627.2048617383912</v>
      </c>
      <c r="I132" s="1">
        <f t="shared" si="18"/>
        <v>68674.594223476786</v>
      </c>
      <c r="J132" s="1">
        <f t="shared" si="19"/>
        <v>58165.774776523227</v>
      </c>
      <c r="K132" s="2">
        <f t="shared" si="20"/>
        <v>4.1425373994905215E-2</v>
      </c>
      <c r="L132" s="16" t="str">
        <f t="shared" si="23"/>
        <v/>
      </c>
      <c r="M132" s="12" t="str">
        <f t="shared" si="24"/>
        <v/>
      </c>
      <c r="N132" s="13">
        <f t="shared" si="27"/>
        <v>0</v>
      </c>
      <c r="O132" s="13">
        <f t="shared" si="25"/>
        <v>0</v>
      </c>
      <c r="P132" t="str">
        <f t="shared" si="15"/>
        <v/>
      </c>
      <c r="Q132" t="str">
        <f t="shared" si="26"/>
        <v/>
      </c>
      <c r="R132" t="str">
        <f t="shared" si="21"/>
        <v/>
      </c>
      <c r="S132" s="15" t="str">
        <f t="shared" si="22"/>
        <v/>
      </c>
    </row>
    <row r="133" spans="1:19" x14ac:dyDescent="0.25">
      <c r="A133" s="3">
        <v>45584</v>
      </c>
      <c r="B133" s="4">
        <v>68418.98</v>
      </c>
      <c r="C133" s="4">
        <v>68668.009999999995</v>
      </c>
      <c r="D133" s="4">
        <v>68024.639999999999</v>
      </c>
      <c r="E133" s="4">
        <v>68362.73</v>
      </c>
      <c r="F133" s="5">
        <v>14443497908</v>
      </c>
      <c r="G133" s="1">
        <f t="shared" si="16"/>
        <v>63556.556000000004</v>
      </c>
      <c r="H133" s="1">
        <f t="shared" si="17"/>
        <v>2812.4907293066376</v>
      </c>
      <c r="I133" s="1">
        <f t="shared" si="18"/>
        <v>69181.537458613282</v>
      </c>
      <c r="J133" s="1">
        <f t="shared" si="19"/>
        <v>57931.574541386726</v>
      </c>
      <c r="K133" s="2">
        <f t="shared" si="20"/>
        <v>4.4251779931351806E-2</v>
      </c>
      <c r="L133" s="16" t="str">
        <f t="shared" si="23"/>
        <v/>
      </c>
      <c r="M133" s="12" t="str">
        <f t="shared" si="24"/>
        <v/>
      </c>
      <c r="N133" s="13">
        <f t="shared" si="27"/>
        <v>0</v>
      </c>
      <c r="O133" s="13">
        <f t="shared" si="25"/>
        <v>0</v>
      </c>
      <c r="P133" t="str">
        <f t="shared" si="15"/>
        <v/>
      </c>
      <c r="Q133" t="str">
        <f t="shared" si="26"/>
        <v/>
      </c>
      <c r="R133" t="str">
        <f t="shared" si="21"/>
        <v/>
      </c>
      <c r="S133" s="15" t="str">
        <f t="shared" si="22"/>
        <v/>
      </c>
    </row>
    <row r="134" spans="1:19" x14ac:dyDescent="0.25">
      <c r="A134" s="3">
        <v>45585</v>
      </c>
      <c r="B134" s="4">
        <v>68364.179999999993</v>
      </c>
      <c r="C134" s="4">
        <v>69359.009999999995</v>
      </c>
      <c r="D134" s="4">
        <v>68105.72</v>
      </c>
      <c r="E134" s="4">
        <v>69001.7</v>
      </c>
      <c r="F134" s="5">
        <v>18975847518</v>
      </c>
      <c r="G134" s="1">
        <f t="shared" si="16"/>
        <v>63840.16599999999</v>
      </c>
      <c r="H134" s="1">
        <f t="shared" si="17"/>
        <v>3063.2054423420045</v>
      </c>
      <c r="I134" s="1">
        <f t="shared" si="18"/>
        <v>69966.576884683993</v>
      </c>
      <c r="J134" s="1">
        <f t="shared" si="19"/>
        <v>57713.75511531598</v>
      </c>
      <c r="K134" s="2">
        <f t="shared" si="20"/>
        <v>4.7982416623760113E-2</v>
      </c>
      <c r="L134" s="16" t="str">
        <f t="shared" si="23"/>
        <v/>
      </c>
      <c r="M134" s="12" t="str">
        <f t="shared" si="24"/>
        <v/>
      </c>
      <c r="N134" s="13">
        <f t="shared" si="27"/>
        <v>0</v>
      </c>
      <c r="O134" s="13">
        <f t="shared" si="25"/>
        <v>0</v>
      </c>
      <c r="P134" t="str">
        <f t="shared" si="15"/>
        <v/>
      </c>
      <c r="Q134" t="str">
        <f t="shared" si="26"/>
        <v/>
      </c>
      <c r="R134" t="str">
        <f t="shared" si="21"/>
        <v/>
      </c>
      <c r="S134" s="15" t="str">
        <f t="shared" si="22"/>
        <v/>
      </c>
    </row>
    <row r="135" spans="1:19" x14ac:dyDescent="0.25">
      <c r="A135" s="3">
        <v>45586</v>
      </c>
      <c r="B135" s="4">
        <v>69002</v>
      </c>
      <c r="C135" s="4">
        <v>69462.73</v>
      </c>
      <c r="D135" s="4">
        <v>66829.850000000006</v>
      </c>
      <c r="E135" s="4">
        <v>67367.850000000006</v>
      </c>
      <c r="F135" s="5">
        <v>37498611780</v>
      </c>
      <c r="G135" s="1">
        <f t="shared" si="16"/>
        <v>64166.707999999999</v>
      </c>
      <c r="H135" s="1">
        <f t="shared" si="17"/>
        <v>3074.2935769318137</v>
      </c>
      <c r="I135" s="1">
        <f t="shared" si="18"/>
        <v>70315.295153863626</v>
      </c>
      <c r="J135" s="1">
        <f t="shared" si="19"/>
        <v>58018.120846136371</v>
      </c>
      <c r="K135" s="2">
        <f t="shared" si="20"/>
        <v>4.7911037869229844E-2</v>
      </c>
      <c r="L135" s="16" t="str">
        <f t="shared" si="23"/>
        <v/>
      </c>
      <c r="M135" s="12" t="str">
        <f t="shared" si="24"/>
        <v/>
      </c>
      <c r="N135" s="13">
        <f t="shared" si="27"/>
        <v>0</v>
      </c>
      <c r="O135" s="13">
        <f t="shared" si="25"/>
        <v>0</v>
      </c>
      <c r="P135" t="str">
        <f t="shared" si="15"/>
        <v/>
      </c>
      <c r="Q135" t="str">
        <f t="shared" si="26"/>
        <v/>
      </c>
      <c r="R135" t="str">
        <f t="shared" si="21"/>
        <v/>
      </c>
      <c r="S135" s="15" t="str">
        <f t="shared" si="22"/>
        <v/>
      </c>
    </row>
    <row r="136" spans="1:19" x14ac:dyDescent="0.25">
      <c r="A136" s="3">
        <v>45587</v>
      </c>
      <c r="B136" s="4">
        <v>67360.7</v>
      </c>
      <c r="C136" s="4">
        <v>67801.58</v>
      </c>
      <c r="D136" s="4">
        <v>66581.37</v>
      </c>
      <c r="E136" s="4">
        <v>67361.41</v>
      </c>
      <c r="F136" s="5">
        <v>31808472566</v>
      </c>
      <c r="G136" s="1">
        <f t="shared" si="16"/>
        <v>64503.139000000003</v>
      </c>
      <c r="H136" s="1">
        <f t="shared" si="17"/>
        <v>3035.1291226237713</v>
      </c>
      <c r="I136" s="1">
        <f t="shared" si="18"/>
        <v>70573.397245247543</v>
      </c>
      <c r="J136" s="1">
        <f t="shared" si="19"/>
        <v>58432.880754752463</v>
      </c>
      <c r="K136" s="2">
        <f t="shared" si="20"/>
        <v>4.7053975506893879E-2</v>
      </c>
      <c r="L136" s="16" t="str">
        <f t="shared" si="23"/>
        <v/>
      </c>
      <c r="M136" s="12" t="str">
        <f t="shared" si="24"/>
        <v/>
      </c>
      <c r="N136" s="13">
        <f t="shared" si="27"/>
        <v>0</v>
      </c>
      <c r="O136" s="13">
        <f t="shared" si="25"/>
        <v>0</v>
      </c>
      <c r="P136" t="str">
        <f t="shared" si="15"/>
        <v/>
      </c>
      <c r="Q136" t="str">
        <f t="shared" si="26"/>
        <v/>
      </c>
      <c r="R136" t="str">
        <f t="shared" si="21"/>
        <v/>
      </c>
      <c r="S136" s="15" t="str">
        <f t="shared" si="22"/>
        <v/>
      </c>
    </row>
    <row r="137" spans="1:19" x14ac:dyDescent="0.25">
      <c r="A137" s="3">
        <v>45588</v>
      </c>
      <c r="B137" s="4">
        <v>67362.38</v>
      </c>
      <c r="C137" s="4">
        <v>67402.740000000005</v>
      </c>
      <c r="D137" s="4">
        <v>65188.04</v>
      </c>
      <c r="E137" s="4">
        <v>66432.2</v>
      </c>
      <c r="F137" s="5">
        <v>32263980353</v>
      </c>
      <c r="G137" s="1">
        <f t="shared" si="16"/>
        <v>64786.778999999995</v>
      </c>
      <c r="H137" s="1">
        <f t="shared" si="17"/>
        <v>2930.1053392109698</v>
      </c>
      <c r="I137" s="1">
        <f t="shared" si="18"/>
        <v>70646.989678421931</v>
      </c>
      <c r="J137" s="1">
        <f t="shared" si="19"/>
        <v>58926.568321578059</v>
      </c>
      <c r="K137" s="2">
        <f t="shared" si="20"/>
        <v>4.5226902532243034E-2</v>
      </c>
      <c r="L137" s="16" t="str">
        <f t="shared" si="23"/>
        <v/>
      </c>
      <c r="M137" s="12" t="str">
        <f t="shared" si="24"/>
        <v/>
      </c>
      <c r="N137" s="13">
        <f t="shared" si="27"/>
        <v>0</v>
      </c>
      <c r="O137" s="13">
        <f t="shared" si="25"/>
        <v>0</v>
      </c>
      <c r="P137" t="str">
        <f t="shared" si="15"/>
        <v/>
      </c>
      <c r="Q137" t="str">
        <f t="shared" si="26"/>
        <v/>
      </c>
      <c r="R137" t="str">
        <f t="shared" si="21"/>
        <v/>
      </c>
      <c r="S137" s="15" t="str">
        <f t="shared" si="22"/>
        <v/>
      </c>
    </row>
    <row r="138" spans="1:19" x14ac:dyDescent="0.25">
      <c r="A138" s="3">
        <v>45589</v>
      </c>
      <c r="B138" s="4">
        <v>66653.7</v>
      </c>
      <c r="C138" s="4">
        <v>68798.960000000006</v>
      </c>
      <c r="D138" s="4">
        <v>66454.100000000006</v>
      </c>
      <c r="E138" s="4">
        <v>68161.05</v>
      </c>
      <c r="F138" s="5">
        <v>31414428647</v>
      </c>
      <c r="G138" s="1">
        <f t="shared" si="16"/>
        <v>65091.457499999997</v>
      </c>
      <c r="H138" s="1">
        <f t="shared" si="17"/>
        <v>2949.2136921860429</v>
      </c>
      <c r="I138" s="1">
        <f t="shared" si="18"/>
        <v>70989.884884372077</v>
      </c>
      <c r="J138" s="1">
        <f t="shared" si="19"/>
        <v>59193.030115627909</v>
      </c>
      <c r="K138" s="2">
        <f t="shared" si="20"/>
        <v>4.5308767163280111E-2</v>
      </c>
      <c r="L138" s="16" t="str">
        <f t="shared" si="23"/>
        <v/>
      </c>
      <c r="M138" s="12" t="str">
        <f t="shared" si="24"/>
        <v/>
      </c>
      <c r="N138" s="13">
        <f t="shared" si="27"/>
        <v>0</v>
      </c>
      <c r="O138" s="13">
        <f t="shared" si="25"/>
        <v>0</v>
      </c>
      <c r="P138" t="str">
        <f t="shared" si="15"/>
        <v/>
      </c>
      <c r="Q138" t="str">
        <f t="shared" si="26"/>
        <v/>
      </c>
      <c r="R138" t="str">
        <f t="shared" si="21"/>
        <v/>
      </c>
      <c r="S138" s="15" t="str">
        <f t="shared" si="22"/>
        <v/>
      </c>
    </row>
    <row r="139" spans="1:19" x14ac:dyDescent="0.25">
      <c r="A139" s="3">
        <v>45590</v>
      </c>
      <c r="B139" s="4">
        <v>68165.3</v>
      </c>
      <c r="C139" s="4">
        <v>68722.16</v>
      </c>
      <c r="D139" s="4">
        <v>65521.79</v>
      </c>
      <c r="E139" s="4">
        <v>66642.41</v>
      </c>
      <c r="F139" s="5">
        <v>41469984306</v>
      </c>
      <c r="G139" s="1">
        <f t="shared" si="16"/>
        <v>65319.080499999996</v>
      </c>
      <c r="H139" s="1">
        <f t="shared" si="17"/>
        <v>2880.2369093302304</v>
      </c>
      <c r="I139" s="1">
        <f t="shared" si="18"/>
        <v>71079.554318660463</v>
      </c>
      <c r="J139" s="1">
        <f t="shared" si="19"/>
        <v>59558.606681339537</v>
      </c>
      <c r="K139" s="2">
        <f t="shared" si="20"/>
        <v>4.4094878361464848E-2</v>
      </c>
      <c r="L139" s="16" t="str">
        <f t="shared" si="23"/>
        <v/>
      </c>
      <c r="M139" s="12" t="str">
        <f t="shared" si="24"/>
        <v/>
      </c>
      <c r="N139" s="13">
        <f t="shared" si="27"/>
        <v>0</v>
      </c>
      <c r="O139" s="13">
        <f t="shared" si="25"/>
        <v>0</v>
      </c>
      <c r="P139" t="str">
        <f t="shared" si="15"/>
        <v/>
      </c>
      <c r="Q139" t="str">
        <f t="shared" si="26"/>
        <v/>
      </c>
      <c r="R139" t="str">
        <f t="shared" si="21"/>
        <v/>
      </c>
      <c r="S139" s="15" t="str">
        <f t="shared" si="22"/>
        <v/>
      </c>
    </row>
    <row r="140" spans="1:19" x14ac:dyDescent="0.25">
      <c r="A140" s="3">
        <v>45591</v>
      </c>
      <c r="B140" s="4">
        <v>66628.73</v>
      </c>
      <c r="C140" s="4">
        <v>67317.919999999998</v>
      </c>
      <c r="D140" s="4">
        <v>66360.59</v>
      </c>
      <c r="E140" s="4">
        <v>67014.7</v>
      </c>
      <c r="F140" s="5">
        <v>19588098156</v>
      </c>
      <c r="G140" s="1">
        <f t="shared" si="16"/>
        <v>65528.867999999995</v>
      </c>
      <c r="H140" s="1">
        <f t="shared" si="17"/>
        <v>2841.0875002005464</v>
      </c>
      <c r="I140" s="1">
        <f t="shared" si="18"/>
        <v>71211.043000401085</v>
      </c>
      <c r="J140" s="1">
        <f t="shared" si="19"/>
        <v>59846.692999598905</v>
      </c>
      <c r="K140" s="2">
        <f t="shared" si="20"/>
        <v>4.3356273149729167E-2</v>
      </c>
      <c r="L140" s="16" t="str">
        <f t="shared" si="23"/>
        <v/>
      </c>
      <c r="M140" s="12" t="str">
        <f t="shared" si="24"/>
        <v/>
      </c>
      <c r="N140" s="13">
        <f t="shared" si="27"/>
        <v>0</v>
      </c>
      <c r="O140" s="13">
        <f t="shared" si="25"/>
        <v>0</v>
      </c>
      <c r="P140" t="str">
        <f t="shared" si="15"/>
        <v/>
      </c>
      <c r="Q140" t="str">
        <f t="shared" si="26"/>
        <v/>
      </c>
      <c r="R140" t="str">
        <f t="shared" si="21"/>
        <v/>
      </c>
      <c r="S140" s="15" t="str">
        <f t="shared" si="22"/>
        <v/>
      </c>
    </row>
    <row r="141" spans="1:19" x14ac:dyDescent="0.25">
      <c r="A141" s="3">
        <v>45592</v>
      </c>
      <c r="B141" s="4">
        <v>67023.48</v>
      </c>
      <c r="C141" s="4">
        <v>68221.31</v>
      </c>
      <c r="D141" s="4">
        <v>66847.23</v>
      </c>
      <c r="E141" s="4">
        <v>67929.3</v>
      </c>
      <c r="F141" s="5">
        <v>16721307878</v>
      </c>
      <c r="G141" s="1">
        <f t="shared" si="16"/>
        <v>65813.499999999985</v>
      </c>
      <c r="H141" s="1">
        <f t="shared" si="17"/>
        <v>2778.3648945207442</v>
      </c>
      <c r="I141" s="1">
        <f t="shared" si="18"/>
        <v>71370.229789041477</v>
      </c>
      <c r="J141" s="1">
        <f t="shared" si="19"/>
        <v>60256.770210958493</v>
      </c>
      <c r="K141" s="2">
        <f t="shared" si="20"/>
        <v>4.2215729212406954E-2</v>
      </c>
      <c r="L141" s="16" t="str">
        <f t="shared" si="23"/>
        <v/>
      </c>
      <c r="M141" s="12" t="str">
        <f t="shared" si="24"/>
        <v/>
      </c>
      <c r="N141" s="13">
        <f t="shared" si="27"/>
        <v>0</v>
      </c>
      <c r="O141" s="13">
        <f t="shared" si="25"/>
        <v>0</v>
      </c>
      <c r="P141" t="str">
        <f t="shared" si="15"/>
        <v/>
      </c>
      <c r="Q141" t="str">
        <f t="shared" si="26"/>
        <v/>
      </c>
      <c r="R141" t="str">
        <f t="shared" si="21"/>
        <v/>
      </c>
      <c r="S141" s="15" t="str">
        <f t="shared" si="22"/>
        <v/>
      </c>
    </row>
    <row r="142" spans="1:19" x14ac:dyDescent="0.25">
      <c r="A142" s="3">
        <v>45593</v>
      </c>
      <c r="B142" s="4">
        <v>67922.67</v>
      </c>
      <c r="C142" s="4">
        <v>70212.27</v>
      </c>
      <c r="D142" s="4">
        <v>67535.13</v>
      </c>
      <c r="E142" s="4">
        <v>69907.759999999995</v>
      </c>
      <c r="F142" s="5">
        <v>38799856657</v>
      </c>
      <c r="G142" s="1">
        <f t="shared" si="16"/>
        <v>66202.289499999984</v>
      </c>
      <c r="H142" s="1">
        <f t="shared" si="17"/>
        <v>2780.127548716303</v>
      </c>
      <c r="I142" s="1">
        <f t="shared" si="18"/>
        <v>71762.544597432585</v>
      </c>
      <c r="J142" s="1">
        <f t="shared" si="19"/>
        <v>60642.034402567377</v>
      </c>
      <c r="K142" s="2">
        <f t="shared" si="20"/>
        <v>4.1994432061391224E-2</v>
      </c>
      <c r="L142" s="16" t="str">
        <f t="shared" si="23"/>
        <v/>
      </c>
      <c r="M142" s="12" t="str">
        <f t="shared" si="24"/>
        <v/>
      </c>
      <c r="N142" s="13">
        <f t="shared" si="27"/>
        <v>0</v>
      </c>
      <c r="O142" s="13">
        <f t="shared" si="25"/>
        <v>0</v>
      </c>
      <c r="P142" t="str">
        <f t="shared" si="15"/>
        <v/>
      </c>
      <c r="Q142" t="str">
        <f t="shared" si="26"/>
        <v/>
      </c>
      <c r="R142" t="str">
        <f t="shared" si="21"/>
        <v/>
      </c>
      <c r="S142" s="15" t="str">
        <f t="shared" si="22"/>
        <v/>
      </c>
    </row>
    <row r="143" spans="1:19" x14ac:dyDescent="0.25">
      <c r="A143" s="3">
        <v>45594</v>
      </c>
      <c r="B143" s="4">
        <v>69910.05</v>
      </c>
      <c r="C143" s="4">
        <v>73577.210000000006</v>
      </c>
      <c r="D143" s="4">
        <v>69729.91</v>
      </c>
      <c r="E143" s="4">
        <v>72720.490000000005</v>
      </c>
      <c r="F143" s="5">
        <v>58541874402</v>
      </c>
      <c r="G143" s="1">
        <f t="shared" si="16"/>
        <v>66809.209000000003</v>
      </c>
      <c r="H143" s="1">
        <f t="shared" si="17"/>
        <v>2813.3746051408766</v>
      </c>
      <c r="I143" s="1">
        <f t="shared" si="18"/>
        <v>72435.958210281751</v>
      </c>
      <c r="J143" s="1">
        <f t="shared" si="19"/>
        <v>61182.459789718247</v>
      </c>
      <c r="K143" s="2">
        <f t="shared" si="20"/>
        <v>4.2110580970070706E-2</v>
      </c>
      <c r="L143" s="16" t="str">
        <f t="shared" si="23"/>
        <v/>
      </c>
      <c r="M143" s="12" t="str">
        <f t="shared" si="24"/>
        <v/>
      </c>
      <c r="N143" s="13">
        <f t="shared" si="27"/>
        <v>0</v>
      </c>
      <c r="O143" s="13">
        <f t="shared" si="25"/>
        <v>0</v>
      </c>
      <c r="P143" t="str">
        <f t="shared" si="15"/>
        <v/>
      </c>
      <c r="Q143" t="str">
        <f t="shared" si="26"/>
        <v/>
      </c>
      <c r="R143" t="str">
        <f t="shared" si="21"/>
        <v/>
      </c>
      <c r="S143" s="15" t="str">
        <f t="shared" si="22"/>
        <v/>
      </c>
    </row>
    <row r="144" spans="1:19" x14ac:dyDescent="0.25">
      <c r="A144" s="3">
        <v>45595</v>
      </c>
      <c r="B144" s="4">
        <v>72715.37</v>
      </c>
      <c r="C144" s="4">
        <v>72905.3</v>
      </c>
      <c r="D144" s="4">
        <v>71411.73</v>
      </c>
      <c r="E144" s="4">
        <v>72339.539999999994</v>
      </c>
      <c r="F144" s="5">
        <v>40646637831</v>
      </c>
      <c r="G144" s="1">
        <f t="shared" si="16"/>
        <v>67412.460999999996</v>
      </c>
      <c r="H144" s="1">
        <f t="shared" si="17"/>
        <v>2625.6862406554542</v>
      </c>
      <c r="I144" s="1">
        <f t="shared" si="18"/>
        <v>72663.83348131091</v>
      </c>
      <c r="J144" s="1">
        <f t="shared" si="19"/>
        <v>62161.088518689088</v>
      </c>
      <c r="K144" s="2">
        <f t="shared" si="20"/>
        <v>3.8949568102185951E-2</v>
      </c>
      <c r="L144" s="16" t="str">
        <f t="shared" si="23"/>
        <v/>
      </c>
      <c r="M144" s="12" t="str">
        <f t="shared" si="24"/>
        <v/>
      </c>
      <c r="N144" s="13">
        <f t="shared" si="27"/>
        <v>0</v>
      </c>
      <c r="O144" s="13">
        <f t="shared" si="25"/>
        <v>0</v>
      </c>
      <c r="P144" t="str">
        <f t="shared" si="15"/>
        <v/>
      </c>
      <c r="Q144" t="str">
        <f t="shared" si="26"/>
        <v/>
      </c>
      <c r="R144" t="str">
        <f t="shared" si="21"/>
        <v/>
      </c>
      <c r="S144" s="15" t="str">
        <f t="shared" si="22"/>
        <v/>
      </c>
    </row>
    <row r="145" spans="1:19" x14ac:dyDescent="0.25">
      <c r="A145" s="3">
        <v>45596</v>
      </c>
      <c r="B145" s="4">
        <v>72335.05</v>
      </c>
      <c r="C145" s="4">
        <v>72662.31</v>
      </c>
      <c r="D145" s="4">
        <v>69590.5</v>
      </c>
      <c r="E145" s="4">
        <v>70215.19</v>
      </c>
      <c r="F145" s="5">
        <v>40627912076</v>
      </c>
      <c r="G145" s="1">
        <f t="shared" si="16"/>
        <v>67800.965999999986</v>
      </c>
      <c r="H145" s="1">
        <f t="shared" si="17"/>
        <v>2418.7004878466191</v>
      </c>
      <c r="I145" s="1">
        <f t="shared" si="18"/>
        <v>72638.366975693221</v>
      </c>
      <c r="J145" s="1">
        <f t="shared" si="19"/>
        <v>62963.56502430675</v>
      </c>
      <c r="K145" s="2">
        <f t="shared" si="20"/>
        <v>3.5673540224288543E-2</v>
      </c>
      <c r="L145" s="16" t="str">
        <f t="shared" si="23"/>
        <v/>
      </c>
      <c r="M145" s="12" t="str">
        <f t="shared" si="24"/>
        <v/>
      </c>
      <c r="N145" s="13">
        <f t="shared" si="27"/>
        <v>0</v>
      </c>
      <c r="O145" s="13">
        <f t="shared" si="25"/>
        <v>0</v>
      </c>
      <c r="P145" t="str">
        <f t="shared" si="15"/>
        <v/>
      </c>
      <c r="Q145" t="str">
        <f t="shared" si="26"/>
        <v/>
      </c>
      <c r="R145" t="str">
        <f t="shared" si="21"/>
        <v/>
      </c>
      <c r="S145" s="15" t="str">
        <f t="shared" si="22"/>
        <v/>
      </c>
    </row>
    <row r="146" spans="1:19" x14ac:dyDescent="0.25">
      <c r="A146" s="3">
        <v>45597</v>
      </c>
      <c r="B146" s="4">
        <v>70216.899999999994</v>
      </c>
      <c r="C146" s="4">
        <v>71559.02</v>
      </c>
      <c r="D146" s="4">
        <v>68779.7</v>
      </c>
      <c r="E146" s="4">
        <v>69482.47</v>
      </c>
      <c r="F146" s="5">
        <v>49989795365</v>
      </c>
      <c r="G146" s="1">
        <f t="shared" si="16"/>
        <v>68115.438499999989</v>
      </c>
      <c r="H146" s="1">
        <f t="shared" si="17"/>
        <v>2185.7018533890109</v>
      </c>
      <c r="I146" s="1">
        <f t="shared" si="18"/>
        <v>72486.842206778005</v>
      </c>
      <c r="J146" s="1">
        <f t="shared" si="19"/>
        <v>63744.034793221967</v>
      </c>
      <c r="K146" s="2">
        <f t="shared" si="20"/>
        <v>3.2088200583029518E-2</v>
      </c>
      <c r="L146" s="16" t="str">
        <f t="shared" si="23"/>
        <v/>
      </c>
      <c r="M146" s="12" t="str">
        <f t="shared" si="24"/>
        <v/>
      </c>
      <c r="N146" s="13">
        <f t="shared" si="27"/>
        <v>0</v>
      </c>
      <c r="O146" s="13">
        <f t="shared" si="25"/>
        <v>0</v>
      </c>
      <c r="P146" t="str">
        <f t="shared" si="15"/>
        <v/>
      </c>
      <c r="Q146" t="str">
        <f t="shared" si="26"/>
        <v/>
      </c>
      <c r="R146" t="str">
        <f t="shared" si="21"/>
        <v/>
      </c>
      <c r="S146" s="15" t="str">
        <f t="shared" si="22"/>
        <v/>
      </c>
    </row>
    <row r="147" spans="1:19" x14ac:dyDescent="0.25">
      <c r="A147" s="3">
        <v>45598</v>
      </c>
      <c r="B147" s="4">
        <v>69486.02</v>
      </c>
      <c r="C147" s="4">
        <v>69867.350000000006</v>
      </c>
      <c r="D147" s="4">
        <v>69033.72</v>
      </c>
      <c r="E147" s="4">
        <v>69289.27</v>
      </c>
      <c r="F147" s="5">
        <v>18184612091</v>
      </c>
      <c r="G147" s="1">
        <f t="shared" si="16"/>
        <v>68437.333000000013</v>
      </c>
      <c r="H147" s="1">
        <f t="shared" si="17"/>
        <v>1811.7134425820848</v>
      </c>
      <c r="I147" s="1">
        <f t="shared" si="18"/>
        <v>72060.759885164181</v>
      </c>
      <c r="J147" s="1">
        <f t="shared" si="19"/>
        <v>64813.906114835845</v>
      </c>
      <c r="K147" s="2">
        <f t="shared" si="20"/>
        <v>2.6472589786368274E-2</v>
      </c>
      <c r="L147" s="16" t="str">
        <f t="shared" si="23"/>
        <v/>
      </c>
      <c r="M147" s="12" t="str">
        <f t="shared" si="24"/>
        <v/>
      </c>
      <c r="N147" s="13">
        <f t="shared" si="27"/>
        <v>0</v>
      </c>
      <c r="O147" s="13">
        <f t="shared" si="25"/>
        <v>0</v>
      </c>
      <c r="P147" t="str">
        <f t="shared" si="15"/>
        <v/>
      </c>
      <c r="Q147" t="str">
        <f t="shared" si="26"/>
        <v/>
      </c>
      <c r="R147" t="str">
        <f t="shared" si="21"/>
        <v/>
      </c>
      <c r="S147" s="15" t="str">
        <f t="shared" si="22"/>
        <v/>
      </c>
    </row>
    <row r="148" spans="1:19" x14ac:dyDescent="0.25">
      <c r="A148" s="3">
        <v>45599</v>
      </c>
      <c r="B148" s="4">
        <v>69296.38</v>
      </c>
      <c r="C148" s="4">
        <v>69361.66</v>
      </c>
      <c r="D148" s="4">
        <v>67482.52</v>
      </c>
      <c r="E148" s="4">
        <v>68741.119999999995</v>
      </c>
      <c r="F148" s="5">
        <v>34868307655</v>
      </c>
      <c r="G148" s="1">
        <f t="shared" si="16"/>
        <v>68572.08249999999</v>
      </c>
      <c r="H148" s="1">
        <f t="shared" si="17"/>
        <v>1722.5301549843075</v>
      </c>
      <c r="I148" s="1">
        <f t="shared" si="18"/>
        <v>72017.142809968602</v>
      </c>
      <c r="J148" s="1">
        <f t="shared" si="19"/>
        <v>65127.022190031377</v>
      </c>
      <c r="K148" s="2">
        <f t="shared" si="20"/>
        <v>2.5119991871098677E-2</v>
      </c>
      <c r="L148" s="16" t="str">
        <f t="shared" si="23"/>
        <v/>
      </c>
      <c r="M148" s="12" t="str">
        <f t="shared" si="24"/>
        <v/>
      </c>
      <c r="N148" s="13">
        <f t="shared" si="27"/>
        <v>0</v>
      </c>
      <c r="O148" s="13">
        <f t="shared" si="25"/>
        <v>0</v>
      </c>
      <c r="P148" t="str">
        <f t="shared" si="15"/>
        <v/>
      </c>
      <c r="Q148" t="str">
        <f t="shared" si="26"/>
        <v/>
      </c>
      <c r="R148" t="str">
        <f t="shared" si="21"/>
        <v/>
      </c>
      <c r="S148" s="15" t="str">
        <f t="shared" si="22"/>
        <v/>
      </c>
    </row>
    <row r="149" spans="1:19" x14ac:dyDescent="0.25">
      <c r="A149" s="3">
        <v>45600</v>
      </c>
      <c r="B149" s="4">
        <v>68742.13</v>
      </c>
      <c r="C149" s="4">
        <v>69433.179999999993</v>
      </c>
      <c r="D149" s="4">
        <v>66803.649999999994</v>
      </c>
      <c r="E149" s="4">
        <v>67811.509999999995</v>
      </c>
      <c r="F149" s="5">
        <v>41184819348</v>
      </c>
      <c r="G149" s="1">
        <f t="shared" si="16"/>
        <v>68610.602500000008</v>
      </c>
      <c r="H149" s="1">
        <f t="shared" si="17"/>
        <v>1694.8841054273482</v>
      </c>
      <c r="I149" s="1">
        <f t="shared" si="18"/>
        <v>72000.37071085471</v>
      </c>
      <c r="J149" s="1">
        <f t="shared" si="19"/>
        <v>65220.834289145314</v>
      </c>
      <c r="K149" s="2">
        <f t="shared" si="20"/>
        <v>2.4702947411478392E-2</v>
      </c>
      <c r="L149" s="16" t="str">
        <f t="shared" si="23"/>
        <v/>
      </c>
      <c r="M149" s="12" t="str">
        <f t="shared" si="24"/>
        <v/>
      </c>
      <c r="N149" s="13">
        <f t="shared" si="27"/>
        <v>0</v>
      </c>
      <c r="O149" s="13">
        <f t="shared" si="25"/>
        <v>0</v>
      </c>
      <c r="P149" t="str">
        <f t="shared" ref="P149:P212" si="28">IF(L149="BUY", E149, "")</f>
        <v/>
      </c>
      <c r="Q149" t="str">
        <f t="shared" si="26"/>
        <v/>
      </c>
      <c r="R149" t="str">
        <f t="shared" si="21"/>
        <v/>
      </c>
      <c r="S149" s="15" t="str">
        <f t="shared" si="22"/>
        <v/>
      </c>
    </row>
    <row r="150" spans="1:19" x14ac:dyDescent="0.25">
      <c r="A150" s="3">
        <v>45601</v>
      </c>
      <c r="B150" s="4">
        <v>67811.17</v>
      </c>
      <c r="C150" s="4">
        <v>70522.789999999994</v>
      </c>
      <c r="D150" s="4">
        <v>67458.87</v>
      </c>
      <c r="E150" s="4">
        <v>69359.56</v>
      </c>
      <c r="F150" s="5">
        <v>46046889204</v>
      </c>
      <c r="G150" s="1">
        <f t="shared" ref="G150:G213" si="29">AVERAGE(E131:E150)</f>
        <v>68697.944500000012</v>
      </c>
      <c r="H150" s="1">
        <f t="shared" ref="H150:H213" si="30">_xlfn.STDEV.S(E131:E150)</f>
        <v>1685.7390357986988</v>
      </c>
      <c r="I150" s="1">
        <f t="shared" ref="I150:I213" si="31">G150 + (2 * H150)</f>
        <v>72069.422571597417</v>
      </c>
      <c r="J150" s="1">
        <f t="shared" ref="J150:J213" si="32">G150 - (2 * H150)</f>
        <v>65326.466428402615</v>
      </c>
      <c r="K150" s="2">
        <f t="shared" ref="K150:K213" si="33">_xlfn.STDEV.S(E131:E150)/AVERAGE(E131:E150)</f>
        <v>2.4538420298713573E-2</v>
      </c>
      <c r="L150" s="16" t="str">
        <f t="shared" si="23"/>
        <v/>
      </c>
      <c r="M150" s="12" t="str">
        <f t="shared" si="24"/>
        <v/>
      </c>
      <c r="N150" s="13">
        <f t="shared" si="27"/>
        <v>0</v>
      </c>
      <c r="O150" s="13">
        <f t="shared" si="25"/>
        <v>0</v>
      </c>
      <c r="P150" t="str">
        <f t="shared" si="28"/>
        <v/>
      </c>
      <c r="Q150" t="str">
        <f t="shared" si="26"/>
        <v/>
      </c>
      <c r="R150" t="str">
        <f t="shared" ref="R150:R213" si="34">IF(AND(P150&lt;&gt;"", Q150&lt;&gt;""), Q150 - P150, "")</f>
        <v/>
      </c>
      <c r="S150" s="15" t="str">
        <f t="shared" ref="S150:S213" si="35">IF(AND(P150&lt;&gt;"", Q150&lt;&gt;""), (Q150 - P150) / P150, "")</f>
        <v/>
      </c>
    </row>
    <row r="151" spans="1:19" x14ac:dyDescent="0.25">
      <c r="A151" s="3">
        <v>45602</v>
      </c>
      <c r="B151" s="4">
        <v>69358.5</v>
      </c>
      <c r="C151" s="4">
        <v>76460.160000000003</v>
      </c>
      <c r="D151" s="4">
        <v>69322.03</v>
      </c>
      <c r="E151" s="4">
        <v>75639.08</v>
      </c>
      <c r="F151" s="5">
        <v>118592653963</v>
      </c>
      <c r="G151" s="1">
        <f t="shared" si="29"/>
        <v>69109.906500000012</v>
      </c>
      <c r="H151" s="1">
        <f t="shared" si="30"/>
        <v>2260.561630110803</v>
      </c>
      <c r="I151" s="1">
        <f t="shared" si="31"/>
        <v>73631.029760221616</v>
      </c>
      <c r="J151" s="1">
        <f t="shared" si="32"/>
        <v>64588.783239778408</v>
      </c>
      <c r="K151" s="2">
        <f t="shared" si="33"/>
        <v>3.2709661242426982E-2</v>
      </c>
      <c r="L151" s="16" t="str">
        <f t="shared" ref="L151:L214" si="36">IF(AND(N151=1, N150=0), "BUY", "")</f>
        <v/>
      </c>
      <c r="M151" s="12" t="str">
        <f t="shared" ref="M151:M214" si="37">IF(AND(N151=0, N150=1), "SELL", "")</f>
        <v/>
      </c>
      <c r="N151" s="13">
        <f t="shared" si="27"/>
        <v>0</v>
      </c>
      <c r="O151" s="13">
        <f t="shared" ref="O151:O214" si="38">IF(N150=1, O150 + 1, IF(AND(E151 &lt; J151, N150=0), 1, 0))</f>
        <v>0</v>
      </c>
      <c r="P151" t="str">
        <f t="shared" si="28"/>
        <v/>
      </c>
      <c r="Q151" t="str">
        <f t="shared" si="26"/>
        <v/>
      </c>
      <c r="R151" t="str">
        <f t="shared" si="34"/>
        <v/>
      </c>
      <c r="S151" s="15" t="str">
        <f t="shared" si="35"/>
        <v/>
      </c>
    </row>
    <row r="152" spans="1:19" x14ac:dyDescent="0.25">
      <c r="A152" s="3">
        <v>45603</v>
      </c>
      <c r="B152" s="4">
        <v>75637.09</v>
      </c>
      <c r="C152" s="4">
        <v>76943.12</v>
      </c>
      <c r="D152" s="4">
        <v>74480.42</v>
      </c>
      <c r="E152" s="4">
        <v>75904.86</v>
      </c>
      <c r="F152" s="5">
        <v>63467654989</v>
      </c>
      <c r="G152" s="1">
        <f t="shared" si="29"/>
        <v>69484.210000000006</v>
      </c>
      <c r="H152" s="1">
        <f t="shared" si="30"/>
        <v>2714.33162884288</v>
      </c>
      <c r="I152" s="1">
        <f t="shared" si="31"/>
        <v>74912.873257685773</v>
      </c>
      <c r="J152" s="1">
        <f t="shared" si="32"/>
        <v>64055.546742314247</v>
      </c>
      <c r="K152" s="2">
        <f t="shared" si="33"/>
        <v>3.9064006467697907E-2</v>
      </c>
      <c r="L152" s="16" t="str">
        <f t="shared" si="36"/>
        <v/>
      </c>
      <c r="M152" s="12" t="str">
        <f t="shared" si="37"/>
        <v/>
      </c>
      <c r="N152" s="13">
        <f t="shared" si="27"/>
        <v>0</v>
      </c>
      <c r="O152" s="13">
        <f t="shared" si="38"/>
        <v>0</v>
      </c>
      <c r="P152" t="str">
        <f t="shared" si="28"/>
        <v/>
      </c>
      <c r="Q152" t="str">
        <f t="shared" si="26"/>
        <v/>
      </c>
      <c r="R152" t="str">
        <f t="shared" si="34"/>
        <v/>
      </c>
      <c r="S152" s="15" t="str">
        <f t="shared" si="35"/>
        <v/>
      </c>
    </row>
    <row r="153" spans="1:19" x14ac:dyDescent="0.25">
      <c r="A153" s="3">
        <v>45604</v>
      </c>
      <c r="B153" s="4">
        <v>75902.84</v>
      </c>
      <c r="C153" s="4">
        <v>77252.75</v>
      </c>
      <c r="D153" s="4">
        <v>75648.740000000005</v>
      </c>
      <c r="E153" s="4">
        <v>76545.48</v>
      </c>
      <c r="F153" s="5">
        <v>55176858003</v>
      </c>
      <c r="G153" s="1">
        <f t="shared" si="29"/>
        <v>69893.347500000003</v>
      </c>
      <c r="H153" s="1">
        <f t="shared" si="30"/>
        <v>3122.4170325648865</v>
      </c>
      <c r="I153" s="1">
        <f t="shared" si="31"/>
        <v>76138.18156512978</v>
      </c>
      <c r="J153" s="1">
        <f t="shared" si="32"/>
        <v>63648.513434870227</v>
      </c>
      <c r="K153" s="2">
        <f t="shared" si="33"/>
        <v>4.4674023269022652E-2</v>
      </c>
      <c r="L153" s="16" t="str">
        <f t="shared" si="36"/>
        <v/>
      </c>
      <c r="M153" s="12" t="str">
        <f t="shared" si="37"/>
        <v/>
      </c>
      <c r="N153" s="13">
        <f t="shared" si="27"/>
        <v>0</v>
      </c>
      <c r="O153" s="13">
        <f t="shared" si="38"/>
        <v>0</v>
      </c>
      <c r="P153" t="str">
        <f t="shared" si="28"/>
        <v/>
      </c>
      <c r="Q153" t="str">
        <f t="shared" si="26"/>
        <v/>
      </c>
      <c r="R153" t="str">
        <f t="shared" si="34"/>
        <v/>
      </c>
      <c r="S153" s="15" t="str">
        <f t="shared" si="35"/>
        <v/>
      </c>
    </row>
    <row r="154" spans="1:19" x14ac:dyDescent="0.25">
      <c r="A154" s="3">
        <v>45605</v>
      </c>
      <c r="B154" s="4">
        <v>76556.19</v>
      </c>
      <c r="C154" s="4">
        <v>76932.77</v>
      </c>
      <c r="D154" s="4">
        <v>75773.789999999994</v>
      </c>
      <c r="E154" s="4">
        <v>76778.87</v>
      </c>
      <c r="F154" s="5">
        <v>29009480361</v>
      </c>
      <c r="G154" s="1">
        <f t="shared" si="29"/>
        <v>70282.206000000006</v>
      </c>
      <c r="H154" s="1">
        <f t="shared" si="30"/>
        <v>3470.4120834721439</v>
      </c>
      <c r="I154" s="1">
        <f t="shared" si="31"/>
        <v>77223.0301669443</v>
      </c>
      <c r="J154" s="1">
        <f t="shared" si="32"/>
        <v>63341.381833055719</v>
      </c>
      <c r="K154" s="2">
        <f t="shared" si="33"/>
        <v>4.9378246372519148E-2</v>
      </c>
      <c r="L154" s="16" t="str">
        <f t="shared" si="36"/>
        <v/>
      </c>
      <c r="M154" s="12" t="str">
        <f t="shared" si="37"/>
        <v/>
      </c>
      <c r="N154" s="13">
        <f t="shared" si="27"/>
        <v>0</v>
      </c>
      <c r="O154" s="13">
        <f t="shared" si="38"/>
        <v>0</v>
      </c>
      <c r="P154" t="str">
        <f t="shared" si="28"/>
        <v/>
      </c>
      <c r="Q154" t="str">
        <f t="shared" si="26"/>
        <v/>
      </c>
      <c r="R154" t="str">
        <f t="shared" si="34"/>
        <v/>
      </c>
      <c r="S154" s="15" t="str">
        <f t="shared" si="35"/>
        <v/>
      </c>
    </row>
    <row r="155" spans="1:19" x14ac:dyDescent="0.25">
      <c r="A155" s="3">
        <v>45606</v>
      </c>
      <c r="B155" s="4">
        <v>76775.55</v>
      </c>
      <c r="C155" s="4">
        <v>81474.42</v>
      </c>
      <c r="D155" s="4">
        <v>76565.429999999993</v>
      </c>
      <c r="E155" s="4">
        <v>80474.19</v>
      </c>
      <c r="F155" s="5">
        <v>82570594495</v>
      </c>
      <c r="G155" s="1">
        <f t="shared" si="29"/>
        <v>70937.523000000001</v>
      </c>
      <c r="H155" s="1">
        <f t="shared" si="30"/>
        <v>4075.767283946087</v>
      </c>
      <c r="I155" s="1">
        <f t="shared" si="31"/>
        <v>79089.057567892174</v>
      </c>
      <c r="J155" s="1">
        <f t="shared" si="32"/>
        <v>62785.988432107828</v>
      </c>
      <c r="K155" s="2">
        <f t="shared" si="33"/>
        <v>5.7455731629452118E-2</v>
      </c>
      <c r="L155" s="16" t="str">
        <f t="shared" si="36"/>
        <v/>
      </c>
      <c r="M155" s="12" t="str">
        <f t="shared" si="37"/>
        <v/>
      </c>
      <c r="N155" s="13">
        <f t="shared" si="27"/>
        <v>0</v>
      </c>
      <c r="O155" s="13">
        <f t="shared" si="38"/>
        <v>0</v>
      </c>
      <c r="P155" t="str">
        <f t="shared" si="28"/>
        <v/>
      </c>
      <c r="Q155" t="str">
        <f t="shared" ref="Q155:Q218" si="39">IF(L155="BUY",
   IF(COUNTA(M156:M176)&gt;0,
      INDEX(E156:E176, MATCH("SELL", M156:M176, 0)),
      E176),
   "")</f>
        <v/>
      </c>
      <c r="R155" t="str">
        <f t="shared" si="34"/>
        <v/>
      </c>
      <c r="S155" s="15" t="str">
        <f t="shared" si="35"/>
        <v/>
      </c>
    </row>
    <row r="156" spans="1:19" x14ac:dyDescent="0.25">
      <c r="A156" s="3">
        <v>45607</v>
      </c>
      <c r="B156" s="4">
        <v>80471.41</v>
      </c>
      <c r="C156" s="4">
        <v>89604.5</v>
      </c>
      <c r="D156" s="4">
        <v>80283.25</v>
      </c>
      <c r="E156" s="4">
        <v>88701.48</v>
      </c>
      <c r="F156" s="5">
        <v>117966845037</v>
      </c>
      <c r="G156" s="1">
        <f t="shared" si="29"/>
        <v>72004.526499999993</v>
      </c>
      <c r="H156" s="1">
        <f t="shared" si="30"/>
        <v>5598.9912382483535</v>
      </c>
      <c r="I156" s="1">
        <f t="shared" si="31"/>
        <v>83202.508976496698</v>
      </c>
      <c r="J156" s="1">
        <f t="shared" si="32"/>
        <v>60806.544023503287</v>
      </c>
      <c r="K156" s="2">
        <f t="shared" si="33"/>
        <v>7.7758878648390997E-2</v>
      </c>
      <c r="L156" s="16" t="str">
        <f t="shared" si="36"/>
        <v/>
      </c>
      <c r="M156" s="12" t="str">
        <f t="shared" si="37"/>
        <v/>
      </c>
      <c r="N156" s="13">
        <f t="shared" si="27"/>
        <v>0</v>
      </c>
      <c r="O156" s="13">
        <f t="shared" si="38"/>
        <v>0</v>
      </c>
      <c r="P156" t="str">
        <f t="shared" si="28"/>
        <v/>
      </c>
      <c r="Q156" t="str">
        <f t="shared" si="39"/>
        <v/>
      </c>
      <c r="R156" t="str">
        <f t="shared" si="34"/>
        <v/>
      </c>
      <c r="S156" s="15" t="str">
        <f t="shared" si="35"/>
        <v/>
      </c>
    </row>
    <row r="157" spans="1:19" x14ac:dyDescent="0.25">
      <c r="A157" s="3">
        <v>45608</v>
      </c>
      <c r="B157" s="4">
        <v>88705.56</v>
      </c>
      <c r="C157" s="4">
        <v>89956.88</v>
      </c>
      <c r="D157" s="4">
        <v>85155.11</v>
      </c>
      <c r="E157" s="4">
        <v>87955.81</v>
      </c>
      <c r="F157" s="5">
        <v>133673285375</v>
      </c>
      <c r="G157" s="1">
        <f t="shared" si="29"/>
        <v>73080.70699999998</v>
      </c>
      <c r="H157" s="1">
        <f t="shared" si="30"/>
        <v>6472.0235513559674</v>
      </c>
      <c r="I157" s="1">
        <f t="shared" si="31"/>
        <v>86024.754102711915</v>
      </c>
      <c r="J157" s="1">
        <f t="shared" si="32"/>
        <v>60136.659897288046</v>
      </c>
      <c r="K157" s="2">
        <f t="shared" si="33"/>
        <v>8.8559947173964385E-2</v>
      </c>
      <c r="L157" s="16" t="str">
        <f t="shared" si="36"/>
        <v/>
      </c>
      <c r="M157" s="12" t="str">
        <f t="shared" si="37"/>
        <v/>
      </c>
      <c r="N157" s="13">
        <f t="shared" si="27"/>
        <v>0</v>
      </c>
      <c r="O157" s="13">
        <f t="shared" si="38"/>
        <v>0</v>
      </c>
      <c r="P157" t="str">
        <f t="shared" si="28"/>
        <v/>
      </c>
      <c r="Q157" t="str">
        <f t="shared" si="39"/>
        <v/>
      </c>
      <c r="R157" t="str">
        <f t="shared" si="34"/>
        <v/>
      </c>
      <c r="S157" s="15" t="str">
        <f t="shared" si="35"/>
        <v/>
      </c>
    </row>
    <row r="158" spans="1:19" x14ac:dyDescent="0.25">
      <c r="A158" s="3">
        <v>45609</v>
      </c>
      <c r="B158" s="4">
        <v>87929.97</v>
      </c>
      <c r="C158" s="4">
        <v>93434.35</v>
      </c>
      <c r="D158" s="4">
        <v>86256.93</v>
      </c>
      <c r="E158" s="4">
        <v>90584.16</v>
      </c>
      <c r="F158" s="5">
        <v>123559027869</v>
      </c>
      <c r="G158" s="1">
        <f t="shared" si="29"/>
        <v>74201.862499999988</v>
      </c>
      <c r="H158" s="1">
        <f t="shared" si="30"/>
        <v>7444.1172003513693</v>
      </c>
      <c r="I158" s="1">
        <f t="shared" si="31"/>
        <v>89090.096900702731</v>
      </c>
      <c r="J158" s="1">
        <f t="shared" si="32"/>
        <v>59313.628099297246</v>
      </c>
      <c r="K158" s="2">
        <f t="shared" si="33"/>
        <v>0.10032251145112928</v>
      </c>
      <c r="L158" s="16" t="str">
        <f t="shared" si="36"/>
        <v/>
      </c>
      <c r="M158" s="12" t="str">
        <f t="shared" si="37"/>
        <v/>
      </c>
      <c r="N158" s="13">
        <f t="shared" si="27"/>
        <v>0</v>
      </c>
      <c r="O158" s="13">
        <f t="shared" si="38"/>
        <v>0</v>
      </c>
      <c r="P158" t="str">
        <f t="shared" si="28"/>
        <v/>
      </c>
      <c r="Q158" t="str">
        <f t="shared" si="39"/>
        <v/>
      </c>
      <c r="R158" t="str">
        <f t="shared" si="34"/>
        <v/>
      </c>
      <c r="S158" s="15" t="str">
        <f t="shared" si="35"/>
        <v/>
      </c>
    </row>
    <row r="159" spans="1:19" x14ac:dyDescent="0.25">
      <c r="A159" s="3">
        <v>45610</v>
      </c>
      <c r="B159" s="4">
        <v>90574.88</v>
      </c>
      <c r="C159" s="4">
        <v>91765.22</v>
      </c>
      <c r="D159" s="4">
        <v>86682.81</v>
      </c>
      <c r="E159" s="4">
        <v>87250.43</v>
      </c>
      <c r="F159" s="5">
        <v>87616705248</v>
      </c>
      <c r="G159" s="1">
        <f t="shared" si="29"/>
        <v>75232.263499999972</v>
      </c>
      <c r="H159" s="1">
        <f t="shared" si="30"/>
        <v>7762.1483876468292</v>
      </c>
      <c r="I159" s="1">
        <f t="shared" si="31"/>
        <v>90756.560275293625</v>
      </c>
      <c r="J159" s="1">
        <f t="shared" si="32"/>
        <v>59707.966724706312</v>
      </c>
      <c r="K159" s="2">
        <f t="shared" si="33"/>
        <v>0.10317579222705206</v>
      </c>
      <c r="L159" s="16" t="str">
        <f t="shared" si="36"/>
        <v/>
      </c>
      <c r="M159" s="12" t="str">
        <f t="shared" si="37"/>
        <v/>
      </c>
      <c r="N159" s="13">
        <f t="shared" si="27"/>
        <v>0</v>
      </c>
      <c r="O159" s="13">
        <f t="shared" si="38"/>
        <v>0</v>
      </c>
      <c r="P159" t="str">
        <f t="shared" si="28"/>
        <v/>
      </c>
      <c r="Q159" t="str">
        <f t="shared" si="39"/>
        <v/>
      </c>
      <c r="R159" t="str">
        <f t="shared" si="34"/>
        <v/>
      </c>
      <c r="S159" s="15" t="str">
        <f t="shared" si="35"/>
        <v/>
      </c>
    </row>
    <row r="160" spans="1:19" x14ac:dyDescent="0.25">
      <c r="A160" s="3">
        <v>45611</v>
      </c>
      <c r="B160" s="4">
        <v>87284.18</v>
      </c>
      <c r="C160" s="4">
        <v>91868.74</v>
      </c>
      <c r="D160" s="4">
        <v>87124.9</v>
      </c>
      <c r="E160" s="4">
        <v>91066.01</v>
      </c>
      <c r="F160" s="5">
        <v>78243109518</v>
      </c>
      <c r="G160" s="1">
        <f t="shared" si="29"/>
        <v>76434.828999999998</v>
      </c>
      <c r="H160" s="1">
        <f t="shared" si="30"/>
        <v>8268.5959699112373</v>
      </c>
      <c r="I160" s="1">
        <f t="shared" si="31"/>
        <v>92972.020939822469</v>
      </c>
      <c r="J160" s="1">
        <f t="shared" si="32"/>
        <v>59897.637060177527</v>
      </c>
      <c r="K160" s="2">
        <f t="shared" si="33"/>
        <v>0.10817837990991302</v>
      </c>
      <c r="L160" s="16" t="str">
        <f t="shared" si="36"/>
        <v/>
      </c>
      <c r="M160" s="12" t="str">
        <f t="shared" si="37"/>
        <v/>
      </c>
      <c r="N160" s="13">
        <f t="shared" si="27"/>
        <v>0</v>
      </c>
      <c r="O160" s="13">
        <f t="shared" si="38"/>
        <v>0</v>
      </c>
      <c r="P160" t="str">
        <f t="shared" si="28"/>
        <v/>
      </c>
      <c r="Q160" t="str">
        <f t="shared" si="39"/>
        <v/>
      </c>
      <c r="R160" t="str">
        <f t="shared" si="34"/>
        <v/>
      </c>
      <c r="S160" s="15" t="str">
        <f t="shared" si="35"/>
        <v/>
      </c>
    </row>
    <row r="161" spans="1:19" x14ac:dyDescent="0.25">
      <c r="A161" s="3">
        <v>45612</v>
      </c>
      <c r="B161" s="4">
        <v>91064.37</v>
      </c>
      <c r="C161" s="4">
        <v>91763.95</v>
      </c>
      <c r="D161" s="4">
        <v>90094.23</v>
      </c>
      <c r="E161" s="4">
        <v>90558.48</v>
      </c>
      <c r="F161" s="5">
        <v>44333192814</v>
      </c>
      <c r="G161" s="1">
        <f t="shared" si="29"/>
        <v>77566.287999999986</v>
      </c>
      <c r="H161" s="1">
        <f t="shared" si="30"/>
        <v>8585.6471772289442</v>
      </c>
      <c r="I161" s="1">
        <f t="shared" si="31"/>
        <v>94737.582354457874</v>
      </c>
      <c r="J161" s="1">
        <f t="shared" si="32"/>
        <v>60394.993645542098</v>
      </c>
      <c r="K161" s="2">
        <f t="shared" si="33"/>
        <v>0.11068786967385813</v>
      </c>
      <c r="L161" s="16" t="str">
        <f t="shared" si="36"/>
        <v/>
      </c>
      <c r="M161" s="12" t="str">
        <f t="shared" si="37"/>
        <v/>
      </c>
      <c r="N161" s="13">
        <f t="shared" si="27"/>
        <v>0</v>
      </c>
      <c r="O161" s="13">
        <f t="shared" si="38"/>
        <v>0</v>
      </c>
      <c r="P161" t="str">
        <f t="shared" si="28"/>
        <v/>
      </c>
      <c r="Q161" t="str">
        <f t="shared" si="39"/>
        <v/>
      </c>
      <c r="R161" t="str">
        <f t="shared" si="34"/>
        <v/>
      </c>
      <c r="S161" s="15" t="str">
        <f t="shared" si="35"/>
        <v/>
      </c>
    </row>
    <row r="162" spans="1:19" x14ac:dyDescent="0.25">
      <c r="A162" s="3">
        <v>45613</v>
      </c>
      <c r="B162" s="4">
        <v>90558.46</v>
      </c>
      <c r="C162" s="4">
        <v>91433.04</v>
      </c>
      <c r="D162" s="4">
        <v>88741.66</v>
      </c>
      <c r="E162" s="4">
        <v>89845.85</v>
      </c>
      <c r="F162" s="5">
        <v>46350159305</v>
      </c>
      <c r="G162" s="1">
        <f t="shared" si="29"/>
        <v>78563.19249999999</v>
      </c>
      <c r="H162" s="1">
        <f t="shared" si="30"/>
        <v>8804.3399337993396</v>
      </c>
      <c r="I162" s="1">
        <f t="shared" si="31"/>
        <v>96171.872367598669</v>
      </c>
      <c r="J162" s="1">
        <f t="shared" si="32"/>
        <v>60954.512632401311</v>
      </c>
      <c r="K162" s="2">
        <f t="shared" si="33"/>
        <v>0.11206698268784508</v>
      </c>
      <c r="L162" s="16" t="str">
        <f t="shared" si="36"/>
        <v/>
      </c>
      <c r="M162" s="12" t="str">
        <f t="shared" si="37"/>
        <v/>
      </c>
      <c r="N162" s="13">
        <f t="shared" si="27"/>
        <v>0</v>
      </c>
      <c r="O162" s="13">
        <f t="shared" si="38"/>
        <v>0</v>
      </c>
      <c r="P162" t="str">
        <f t="shared" si="28"/>
        <v/>
      </c>
      <c r="Q162" t="str">
        <f t="shared" si="39"/>
        <v/>
      </c>
      <c r="R162" t="str">
        <f t="shared" si="34"/>
        <v/>
      </c>
      <c r="S162" s="15" t="str">
        <f t="shared" si="35"/>
        <v/>
      </c>
    </row>
    <row r="163" spans="1:19" x14ac:dyDescent="0.25">
      <c r="A163" s="3">
        <v>45614</v>
      </c>
      <c r="B163" s="4">
        <v>89843.72</v>
      </c>
      <c r="C163" s="4">
        <v>92596.79</v>
      </c>
      <c r="D163" s="4">
        <v>89393.59</v>
      </c>
      <c r="E163" s="4">
        <v>90542.64</v>
      </c>
      <c r="F163" s="5">
        <v>75535775084</v>
      </c>
      <c r="G163" s="1">
        <f t="shared" si="29"/>
        <v>79454.299999999988</v>
      </c>
      <c r="H163" s="1">
        <f t="shared" si="30"/>
        <v>9079.4741619667584</v>
      </c>
      <c r="I163" s="1">
        <f t="shared" si="31"/>
        <v>97613.248323933512</v>
      </c>
      <c r="J163" s="1">
        <f t="shared" si="32"/>
        <v>61295.351676066472</v>
      </c>
      <c r="K163" s="2">
        <f t="shared" si="33"/>
        <v>0.11427291111955878</v>
      </c>
      <c r="L163" s="16" t="str">
        <f t="shared" si="36"/>
        <v/>
      </c>
      <c r="M163" s="12" t="str">
        <f t="shared" si="37"/>
        <v/>
      </c>
      <c r="N163" s="13">
        <f t="shared" si="27"/>
        <v>0</v>
      </c>
      <c r="O163" s="13">
        <f t="shared" si="38"/>
        <v>0</v>
      </c>
      <c r="P163" t="str">
        <f t="shared" si="28"/>
        <v/>
      </c>
      <c r="Q163" t="str">
        <f t="shared" si="39"/>
        <v/>
      </c>
      <c r="R163" t="str">
        <f t="shared" si="34"/>
        <v/>
      </c>
      <c r="S163" s="15" t="str">
        <f t="shared" si="35"/>
        <v/>
      </c>
    </row>
    <row r="164" spans="1:19" x14ac:dyDescent="0.25">
      <c r="A164" s="3">
        <v>45615</v>
      </c>
      <c r="B164" s="4">
        <v>90536.81</v>
      </c>
      <c r="C164" s="4">
        <v>94002.87</v>
      </c>
      <c r="D164" s="4">
        <v>90426.98</v>
      </c>
      <c r="E164" s="4">
        <v>92343.79</v>
      </c>
      <c r="F164" s="5">
        <v>74521048295</v>
      </c>
      <c r="G164" s="1">
        <f t="shared" si="29"/>
        <v>80454.512499999997</v>
      </c>
      <c r="H164" s="1">
        <f t="shared" si="30"/>
        <v>9352.2043891659378</v>
      </c>
      <c r="I164" s="1">
        <f t="shared" si="31"/>
        <v>99158.921278331865</v>
      </c>
      <c r="J164" s="1">
        <f t="shared" si="32"/>
        <v>61750.103721668122</v>
      </c>
      <c r="K164" s="2">
        <f t="shared" si="33"/>
        <v>0.11624213606621428</v>
      </c>
      <c r="L164" s="16" t="str">
        <f t="shared" si="36"/>
        <v/>
      </c>
      <c r="M164" s="12" t="str">
        <f t="shared" si="37"/>
        <v/>
      </c>
      <c r="N164" s="13">
        <f t="shared" si="27"/>
        <v>0</v>
      </c>
      <c r="O164" s="13">
        <f t="shared" si="38"/>
        <v>0</v>
      </c>
      <c r="P164" t="str">
        <f t="shared" si="28"/>
        <v/>
      </c>
      <c r="Q164" t="str">
        <f t="shared" si="39"/>
        <v/>
      </c>
      <c r="R164" t="str">
        <f t="shared" si="34"/>
        <v/>
      </c>
      <c r="S164" s="15" t="str">
        <f t="shared" si="35"/>
        <v/>
      </c>
    </row>
    <row r="165" spans="1:19" x14ac:dyDescent="0.25">
      <c r="A165" s="3">
        <v>45616</v>
      </c>
      <c r="B165" s="4">
        <v>92341.89</v>
      </c>
      <c r="C165" s="4">
        <v>94902.02</v>
      </c>
      <c r="D165" s="4">
        <v>91619.5</v>
      </c>
      <c r="E165" s="4">
        <v>94339.49</v>
      </c>
      <c r="F165" s="5">
        <v>71730956426</v>
      </c>
      <c r="G165" s="1">
        <f t="shared" si="29"/>
        <v>81660.727500000008</v>
      </c>
      <c r="H165" s="1">
        <f t="shared" si="30"/>
        <v>9516.3587524186678</v>
      </c>
      <c r="I165" s="1">
        <f t="shared" si="31"/>
        <v>100693.44500483734</v>
      </c>
      <c r="J165" s="1">
        <f t="shared" si="32"/>
        <v>62628.009995162676</v>
      </c>
      <c r="K165" s="2">
        <f t="shared" si="33"/>
        <v>0.11653531683781126</v>
      </c>
      <c r="L165" s="16" t="str">
        <f t="shared" si="36"/>
        <v/>
      </c>
      <c r="M165" s="12" t="str">
        <f t="shared" si="37"/>
        <v/>
      </c>
      <c r="N165" s="13">
        <f t="shared" si="27"/>
        <v>0</v>
      </c>
      <c r="O165" s="13">
        <f t="shared" si="38"/>
        <v>0</v>
      </c>
      <c r="P165" t="str">
        <f t="shared" si="28"/>
        <v/>
      </c>
      <c r="Q165" t="str">
        <f t="shared" si="39"/>
        <v/>
      </c>
      <c r="R165" t="str">
        <f t="shared" si="34"/>
        <v/>
      </c>
      <c r="S165" s="15" t="str">
        <f t="shared" si="35"/>
        <v/>
      </c>
    </row>
    <row r="166" spans="1:19" x14ac:dyDescent="0.25">
      <c r="A166" s="3">
        <v>45617</v>
      </c>
      <c r="B166" s="4">
        <v>94334.64</v>
      </c>
      <c r="C166" s="4">
        <v>99014.22</v>
      </c>
      <c r="D166" s="4">
        <v>94132.6</v>
      </c>
      <c r="E166" s="4">
        <v>98504.73</v>
      </c>
      <c r="F166" s="5">
        <v>106024505582</v>
      </c>
      <c r="G166" s="1">
        <f t="shared" si="29"/>
        <v>83111.840500000006</v>
      </c>
      <c r="H166" s="1">
        <f t="shared" si="30"/>
        <v>9770.9464065083648</v>
      </c>
      <c r="I166" s="1">
        <f t="shared" si="31"/>
        <v>102653.73331301674</v>
      </c>
      <c r="J166" s="1">
        <f t="shared" si="32"/>
        <v>63569.947686983272</v>
      </c>
      <c r="K166" s="2">
        <f t="shared" si="33"/>
        <v>0.11756383143155594</v>
      </c>
      <c r="L166" s="16" t="str">
        <f t="shared" si="36"/>
        <v/>
      </c>
      <c r="M166" s="12" t="str">
        <f t="shared" si="37"/>
        <v/>
      </c>
      <c r="N166" s="13">
        <f t="shared" si="27"/>
        <v>0</v>
      </c>
      <c r="O166" s="13">
        <f t="shared" si="38"/>
        <v>0</v>
      </c>
      <c r="P166" t="str">
        <f t="shared" si="28"/>
        <v/>
      </c>
      <c r="Q166" t="str">
        <f t="shared" si="39"/>
        <v/>
      </c>
      <c r="R166" t="str">
        <f t="shared" si="34"/>
        <v/>
      </c>
      <c r="S166" s="15" t="str">
        <f t="shared" si="35"/>
        <v/>
      </c>
    </row>
    <row r="167" spans="1:19" x14ac:dyDescent="0.25">
      <c r="A167" s="3">
        <v>45618</v>
      </c>
      <c r="B167" s="4">
        <v>98496.43</v>
      </c>
      <c r="C167" s="4">
        <v>99655.5</v>
      </c>
      <c r="D167" s="4">
        <v>97222.66</v>
      </c>
      <c r="E167" s="4">
        <v>98997.66</v>
      </c>
      <c r="F167" s="5">
        <v>78473580551</v>
      </c>
      <c r="G167" s="1">
        <f t="shared" si="29"/>
        <v>84597.26</v>
      </c>
      <c r="H167" s="1">
        <f t="shared" si="30"/>
        <v>9817.0712323450025</v>
      </c>
      <c r="I167" s="1">
        <f t="shared" si="31"/>
        <v>104231.40246469001</v>
      </c>
      <c r="J167" s="1">
        <f t="shared" si="32"/>
        <v>64963.11753530999</v>
      </c>
      <c r="K167" s="2">
        <f t="shared" si="33"/>
        <v>0.11604478953981492</v>
      </c>
      <c r="L167" s="16" t="str">
        <f t="shared" si="36"/>
        <v/>
      </c>
      <c r="M167" s="12" t="str">
        <f t="shared" si="37"/>
        <v/>
      </c>
      <c r="N167" s="13">
        <f t="shared" ref="N167:N230" si="40">IF(N166=1,
     IF(E167 &gt; I167, 0, 1),
     IF(E167 &lt; J167, 1, 0)
)</f>
        <v>0</v>
      </c>
      <c r="O167" s="13">
        <f t="shared" si="38"/>
        <v>0</v>
      </c>
      <c r="P167" t="str">
        <f t="shared" si="28"/>
        <v/>
      </c>
      <c r="Q167" t="str">
        <f t="shared" si="39"/>
        <v/>
      </c>
      <c r="R167" t="str">
        <f t="shared" si="34"/>
        <v/>
      </c>
      <c r="S167" s="15" t="str">
        <f t="shared" si="35"/>
        <v/>
      </c>
    </row>
    <row r="168" spans="1:19" x14ac:dyDescent="0.25">
      <c r="A168" s="3">
        <v>45619</v>
      </c>
      <c r="B168" s="4">
        <v>99006.74</v>
      </c>
      <c r="C168" s="4">
        <v>99014.68</v>
      </c>
      <c r="D168" s="4">
        <v>97232.89</v>
      </c>
      <c r="E168" s="4">
        <v>97777.279999999999</v>
      </c>
      <c r="F168" s="5">
        <v>44414644677</v>
      </c>
      <c r="G168" s="1">
        <f t="shared" si="29"/>
        <v>86049.067999999999</v>
      </c>
      <c r="H168" s="1">
        <f t="shared" si="30"/>
        <v>9490.3377072663952</v>
      </c>
      <c r="I168" s="1">
        <f t="shared" si="31"/>
        <v>105029.74341453279</v>
      </c>
      <c r="J168" s="1">
        <f t="shared" si="32"/>
        <v>67068.392585467212</v>
      </c>
      <c r="K168" s="2">
        <f t="shared" si="33"/>
        <v>0.11028983727361689</v>
      </c>
      <c r="L168" s="16" t="str">
        <f t="shared" si="36"/>
        <v/>
      </c>
      <c r="M168" s="12" t="str">
        <f t="shared" si="37"/>
        <v/>
      </c>
      <c r="N168" s="13">
        <f t="shared" si="40"/>
        <v>0</v>
      </c>
      <c r="O168" s="13">
        <f t="shared" si="38"/>
        <v>0</v>
      </c>
      <c r="P168" t="str">
        <f t="shared" si="28"/>
        <v/>
      </c>
      <c r="Q168" t="str">
        <f t="shared" si="39"/>
        <v/>
      </c>
      <c r="R168" t="str">
        <f t="shared" si="34"/>
        <v/>
      </c>
      <c r="S168" s="15" t="str">
        <f t="shared" si="35"/>
        <v/>
      </c>
    </row>
    <row r="169" spans="1:19" x14ac:dyDescent="0.25">
      <c r="A169" s="3">
        <v>45620</v>
      </c>
      <c r="B169" s="4">
        <v>97778.09</v>
      </c>
      <c r="C169" s="4">
        <v>98647.18</v>
      </c>
      <c r="D169" s="4">
        <v>95788.08</v>
      </c>
      <c r="E169" s="4">
        <v>98013.82</v>
      </c>
      <c r="F169" s="5">
        <v>51712020623</v>
      </c>
      <c r="G169" s="1">
        <f t="shared" si="29"/>
        <v>87559.183500000014</v>
      </c>
      <c r="H169" s="1">
        <f t="shared" si="30"/>
        <v>8814.46621458353</v>
      </c>
      <c r="I169" s="1">
        <f t="shared" si="31"/>
        <v>105188.11592916708</v>
      </c>
      <c r="J169" s="1">
        <f t="shared" si="32"/>
        <v>69930.25107083295</v>
      </c>
      <c r="K169" s="2">
        <f t="shared" si="33"/>
        <v>0.10066866617804321</v>
      </c>
      <c r="L169" s="16" t="str">
        <f t="shared" si="36"/>
        <v/>
      </c>
      <c r="M169" s="12" t="str">
        <f t="shared" si="37"/>
        <v/>
      </c>
      <c r="N169" s="13">
        <f t="shared" si="40"/>
        <v>0</v>
      </c>
      <c r="O169" s="13">
        <f t="shared" si="38"/>
        <v>0</v>
      </c>
      <c r="P169" t="str">
        <f t="shared" si="28"/>
        <v/>
      </c>
      <c r="Q169" t="str">
        <f t="shared" si="39"/>
        <v/>
      </c>
      <c r="R169" t="str">
        <f t="shared" si="34"/>
        <v/>
      </c>
      <c r="S169" s="15" t="str">
        <f t="shared" si="35"/>
        <v/>
      </c>
    </row>
    <row r="170" spans="1:19" x14ac:dyDescent="0.25">
      <c r="A170" s="3">
        <v>45621</v>
      </c>
      <c r="B170" s="4">
        <v>98033.45</v>
      </c>
      <c r="C170" s="4">
        <v>98935.03</v>
      </c>
      <c r="D170" s="4">
        <v>92642.91</v>
      </c>
      <c r="E170" s="4">
        <v>93102.3</v>
      </c>
      <c r="F170" s="5">
        <v>80909462490</v>
      </c>
      <c r="G170" s="1">
        <f t="shared" si="29"/>
        <v>88746.320500000002</v>
      </c>
      <c r="H170" s="1">
        <f t="shared" si="30"/>
        <v>7771.4573522131723</v>
      </c>
      <c r="I170" s="1">
        <f t="shared" si="31"/>
        <v>104289.23520442634</v>
      </c>
      <c r="J170" s="1">
        <f t="shared" si="32"/>
        <v>73203.405795573664</v>
      </c>
      <c r="K170" s="2">
        <f t="shared" si="33"/>
        <v>8.7569347195787933E-2</v>
      </c>
      <c r="L170" s="16" t="str">
        <f t="shared" si="36"/>
        <v/>
      </c>
      <c r="M170" s="12" t="str">
        <f t="shared" si="37"/>
        <v/>
      </c>
      <c r="N170" s="13">
        <f t="shared" si="40"/>
        <v>0</v>
      </c>
      <c r="O170" s="13">
        <f t="shared" si="38"/>
        <v>0</v>
      </c>
      <c r="P170" t="str">
        <f t="shared" si="28"/>
        <v/>
      </c>
      <c r="Q170" t="str">
        <f t="shared" si="39"/>
        <v/>
      </c>
      <c r="R170" t="str">
        <f t="shared" si="34"/>
        <v/>
      </c>
      <c r="S170" s="15" t="str">
        <f t="shared" si="35"/>
        <v/>
      </c>
    </row>
    <row r="171" spans="1:19" x14ac:dyDescent="0.25">
      <c r="A171" s="3">
        <v>45622</v>
      </c>
      <c r="B171" s="4">
        <v>93087.28</v>
      </c>
      <c r="C171" s="4">
        <v>94991.75</v>
      </c>
      <c r="D171" s="4">
        <v>90770.81</v>
      </c>
      <c r="E171" s="4">
        <v>91985.32</v>
      </c>
      <c r="F171" s="5">
        <v>91656519855</v>
      </c>
      <c r="G171" s="1">
        <f t="shared" si="29"/>
        <v>89563.632500000007</v>
      </c>
      <c r="H171" s="1">
        <f t="shared" si="30"/>
        <v>7155.5897336770204</v>
      </c>
      <c r="I171" s="1">
        <f t="shared" si="31"/>
        <v>103874.81196735405</v>
      </c>
      <c r="J171" s="1">
        <f t="shared" si="32"/>
        <v>75252.453032645964</v>
      </c>
      <c r="K171" s="2">
        <f t="shared" si="33"/>
        <v>7.9893920489178677E-2</v>
      </c>
      <c r="L171" s="16" t="str">
        <f t="shared" si="36"/>
        <v/>
      </c>
      <c r="M171" s="12" t="str">
        <f t="shared" si="37"/>
        <v/>
      </c>
      <c r="N171" s="13">
        <f t="shared" si="40"/>
        <v>0</v>
      </c>
      <c r="O171" s="13">
        <f t="shared" si="38"/>
        <v>0</v>
      </c>
      <c r="P171" t="str">
        <f t="shared" si="28"/>
        <v/>
      </c>
      <c r="Q171" t="str">
        <f t="shared" si="39"/>
        <v/>
      </c>
      <c r="R171" t="str">
        <f t="shared" si="34"/>
        <v/>
      </c>
      <c r="S171" s="15" t="str">
        <f t="shared" si="35"/>
        <v/>
      </c>
    </row>
    <row r="172" spans="1:19" x14ac:dyDescent="0.25">
      <c r="A172" s="3">
        <v>45623</v>
      </c>
      <c r="B172" s="4">
        <v>91978.14</v>
      </c>
      <c r="C172" s="4">
        <v>97361.18</v>
      </c>
      <c r="D172" s="4">
        <v>91778.66</v>
      </c>
      <c r="E172" s="4">
        <v>95962.53</v>
      </c>
      <c r="F172" s="5">
        <v>71133452438</v>
      </c>
      <c r="G172" s="1">
        <f t="shared" si="29"/>
        <v>90566.516000000003</v>
      </c>
      <c r="H172" s="1">
        <f t="shared" si="30"/>
        <v>6517.6486760127336</v>
      </c>
      <c r="I172" s="1">
        <f t="shared" si="31"/>
        <v>103601.81335202546</v>
      </c>
      <c r="J172" s="1">
        <f t="shared" si="32"/>
        <v>77531.218647974543</v>
      </c>
      <c r="K172" s="2">
        <f t="shared" si="33"/>
        <v>7.1965324094091607E-2</v>
      </c>
      <c r="L172" s="16" t="str">
        <f t="shared" si="36"/>
        <v/>
      </c>
      <c r="M172" s="12" t="str">
        <f t="shared" si="37"/>
        <v/>
      </c>
      <c r="N172" s="13">
        <f t="shared" si="40"/>
        <v>0</v>
      </c>
      <c r="O172" s="13">
        <f t="shared" si="38"/>
        <v>0</v>
      </c>
      <c r="P172" t="str">
        <f t="shared" si="28"/>
        <v/>
      </c>
      <c r="Q172" t="str">
        <f t="shared" si="39"/>
        <v/>
      </c>
      <c r="R172" t="str">
        <f t="shared" si="34"/>
        <v/>
      </c>
      <c r="S172" s="15" t="str">
        <f t="shared" si="35"/>
        <v/>
      </c>
    </row>
    <row r="173" spans="1:19" x14ac:dyDescent="0.25">
      <c r="A173" s="3">
        <v>45624</v>
      </c>
      <c r="B173" s="4">
        <v>95954.95</v>
      </c>
      <c r="C173" s="4">
        <v>96650.2</v>
      </c>
      <c r="D173" s="4">
        <v>94677.35</v>
      </c>
      <c r="E173" s="4">
        <v>95652.47</v>
      </c>
      <c r="F173" s="5">
        <v>52260008261</v>
      </c>
      <c r="G173" s="1">
        <f t="shared" si="29"/>
        <v>91521.8655</v>
      </c>
      <c r="H173" s="1">
        <f t="shared" si="30"/>
        <v>5703.8249643204363</v>
      </c>
      <c r="I173" s="1">
        <f t="shared" si="31"/>
        <v>102929.51542864088</v>
      </c>
      <c r="J173" s="1">
        <f t="shared" si="32"/>
        <v>80114.21557135912</v>
      </c>
      <c r="K173" s="2">
        <f t="shared" si="33"/>
        <v>6.2321991943230619E-2</v>
      </c>
      <c r="L173" s="16" t="str">
        <f t="shared" si="36"/>
        <v/>
      </c>
      <c r="M173" s="12" t="str">
        <f t="shared" si="37"/>
        <v/>
      </c>
      <c r="N173" s="13">
        <f t="shared" si="40"/>
        <v>0</v>
      </c>
      <c r="O173" s="13">
        <f t="shared" si="38"/>
        <v>0</v>
      </c>
      <c r="P173" t="str">
        <f t="shared" si="28"/>
        <v/>
      </c>
      <c r="Q173" t="str">
        <f t="shared" si="39"/>
        <v/>
      </c>
      <c r="R173" t="str">
        <f t="shared" si="34"/>
        <v/>
      </c>
      <c r="S173" s="15" t="str">
        <f t="shared" si="35"/>
        <v/>
      </c>
    </row>
    <row r="174" spans="1:19" x14ac:dyDescent="0.25">
      <c r="A174" s="3">
        <v>45625</v>
      </c>
      <c r="B174" s="4">
        <v>95653.95</v>
      </c>
      <c r="C174" s="4">
        <v>98693.17</v>
      </c>
      <c r="D174" s="4">
        <v>95407.88</v>
      </c>
      <c r="E174" s="4">
        <v>97461.52</v>
      </c>
      <c r="F174" s="5">
        <v>54968682476</v>
      </c>
      <c r="G174" s="1">
        <f t="shared" si="29"/>
        <v>92555.998000000007</v>
      </c>
      <c r="H174" s="1">
        <f t="shared" si="30"/>
        <v>4671.7163754692319</v>
      </c>
      <c r="I174" s="1">
        <f t="shared" si="31"/>
        <v>101899.43075093847</v>
      </c>
      <c r="J174" s="1">
        <f t="shared" si="32"/>
        <v>83212.565249061547</v>
      </c>
      <c r="K174" s="2">
        <f t="shared" si="33"/>
        <v>5.0474485461971155E-2</v>
      </c>
      <c r="L174" s="16" t="str">
        <f t="shared" si="36"/>
        <v/>
      </c>
      <c r="M174" s="12" t="str">
        <f t="shared" si="37"/>
        <v/>
      </c>
      <c r="N174" s="13">
        <f t="shared" si="40"/>
        <v>0</v>
      </c>
      <c r="O174" s="13">
        <f t="shared" si="38"/>
        <v>0</v>
      </c>
      <c r="P174" t="str">
        <f t="shared" si="28"/>
        <v/>
      </c>
      <c r="Q174" t="str">
        <f t="shared" si="39"/>
        <v/>
      </c>
      <c r="R174" t="str">
        <f t="shared" si="34"/>
        <v/>
      </c>
      <c r="S174" s="15" t="str">
        <f t="shared" si="35"/>
        <v/>
      </c>
    </row>
    <row r="175" spans="1:19" x14ac:dyDescent="0.25">
      <c r="A175" s="3">
        <v>45626</v>
      </c>
      <c r="B175" s="4">
        <v>97468.81</v>
      </c>
      <c r="C175" s="4">
        <v>97499.34</v>
      </c>
      <c r="D175" s="4">
        <v>96144.22</v>
      </c>
      <c r="E175" s="4">
        <v>96449.05</v>
      </c>
      <c r="F175" s="5">
        <v>31634227866</v>
      </c>
      <c r="G175" s="1">
        <f t="shared" si="29"/>
        <v>93354.741000000009</v>
      </c>
      <c r="H175" s="1">
        <f t="shared" si="30"/>
        <v>3777.3543072575094</v>
      </c>
      <c r="I175" s="1">
        <f t="shared" si="31"/>
        <v>100909.44961451503</v>
      </c>
      <c r="J175" s="1">
        <f t="shared" si="32"/>
        <v>85800.032385484985</v>
      </c>
      <c r="K175" s="2">
        <f t="shared" si="33"/>
        <v>4.046237252436391E-2</v>
      </c>
      <c r="L175" s="16" t="str">
        <f t="shared" si="36"/>
        <v/>
      </c>
      <c r="M175" s="12" t="str">
        <f t="shared" si="37"/>
        <v/>
      </c>
      <c r="N175" s="13">
        <f t="shared" si="40"/>
        <v>0</v>
      </c>
      <c r="O175" s="13">
        <f t="shared" si="38"/>
        <v>0</v>
      </c>
      <c r="P175" t="str">
        <f t="shared" si="28"/>
        <v/>
      </c>
      <c r="Q175" t="str">
        <f t="shared" si="39"/>
        <v/>
      </c>
      <c r="R175" t="str">
        <f t="shared" si="34"/>
        <v/>
      </c>
      <c r="S175" s="15" t="str">
        <f t="shared" si="35"/>
        <v/>
      </c>
    </row>
    <row r="176" spans="1:19" x14ac:dyDescent="0.25">
      <c r="A176" s="3">
        <v>45627</v>
      </c>
      <c r="B176" s="4">
        <v>96461.34</v>
      </c>
      <c r="C176" s="4">
        <v>97888.13</v>
      </c>
      <c r="D176" s="4">
        <v>95770.19</v>
      </c>
      <c r="E176" s="4">
        <v>97279.79</v>
      </c>
      <c r="F176" s="5">
        <v>36590695296</v>
      </c>
      <c r="G176" s="1">
        <f t="shared" si="29"/>
        <v>93783.656500000012</v>
      </c>
      <c r="H176" s="1">
        <f t="shared" si="30"/>
        <v>3707.5563471890555</v>
      </c>
      <c r="I176" s="1">
        <f t="shared" si="31"/>
        <v>101198.76919437812</v>
      </c>
      <c r="J176" s="1">
        <f t="shared" si="32"/>
        <v>86368.543805621899</v>
      </c>
      <c r="K176" s="2">
        <f t="shared" si="33"/>
        <v>3.9533075223922999E-2</v>
      </c>
      <c r="L176" s="16" t="str">
        <f t="shared" si="36"/>
        <v/>
      </c>
      <c r="M176" s="12" t="str">
        <f t="shared" si="37"/>
        <v/>
      </c>
      <c r="N176" s="13">
        <f t="shared" si="40"/>
        <v>0</v>
      </c>
      <c r="O176" s="13">
        <f t="shared" si="38"/>
        <v>0</v>
      </c>
      <c r="P176" t="str">
        <f t="shared" si="28"/>
        <v/>
      </c>
      <c r="Q176" t="str">
        <f t="shared" si="39"/>
        <v/>
      </c>
      <c r="R176" t="str">
        <f t="shared" si="34"/>
        <v/>
      </c>
      <c r="S176" s="15" t="str">
        <f t="shared" si="35"/>
        <v/>
      </c>
    </row>
    <row r="177" spans="1:19" x14ac:dyDescent="0.25">
      <c r="A177" s="3">
        <v>45628</v>
      </c>
      <c r="B177" s="4">
        <v>97276.01</v>
      </c>
      <c r="C177" s="4">
        <v>98152.6</v>
      </c>
      <c r="D177" s="4">
        <v>94482.87</v>
      </c>
      <c r="E177" s="4">
        <v>95865.3</v>
      </c>
      <c r="F177" s="5">
        <v>72680784305</v>
      </c>
      <c r="G177" s="1">
        <f t="shared" si="29"/>
        <v>94179.131000000023</v>
      </c>
      <c r="H177" s="1">
        <f t="shared" si="30"/>
        <v>3467.2524426074565</v>
      </c>
      <c r="I177" s="1">
        <f t="shared" si="31"/>
        <v>101113.63588521494</v>
      </c>
      <c r="J177" s="1">
        <f t="shared" si="32"/>
        <v>87244.626114785104</v>
      </c>
      <c r="K177" s="2">
        <f t="shared" si="33"/>
        <v>3.6815506851591732E-2</v>
      </c>
      <c r="L177" s="16" t="str">
        <f t="shared" si="36"/>
        <v/>
      </c>
      <c r="M177" s="12" t="str">
        <f t="shared" si="37"/>
        <v/>
      </c>
      <c r="N177" s="13">
        <f t="shared" si="40"/>
        <v>0</v>
      </c>
      <c r="O177" s="13">
        <f t="shared" si="38"/>
        <v>0</v>
      </c>
      <c r="P177" t="str">
        <f t="shared" si="28"/>
        <v/>
      </c>
      <c r="Q177" t="str">
        <f t="shared" si="39"/>
        <v/>
      </c>
      <c r="R177" t="str">
        <f t="shared" si="34"/>
        <v/>
      </c>
      <c r="S177" s="15" t="str">
        <f t="shared" si="35"/>
        <v/>
      </c>
    </row>
    <row r="178" spans="1:19" x14ac:dyDescent="0.25">
      <c r="A178" s="3">
        <v>45629</v>
      </c>
      <c r="B178" s="4">
        <v>95854.59</v>
      </c>
      <c r="C178" s="4">
        <v>96297.2</v>
      </c>
      <c r="D178" s="4">
        <v>93629.56</v>
      </c>
      <c r="E178" s="4">
        <v>96002.16</v>
      </c>
      <c r="F178" s="5">
        <v>67067810961</v>
      </c>
      <c r="G178" s="1">
        <f t="shared" si="29"/>
        <v>94450.031000000017</v>
      </c>
      <c r="H178" s="1">
        <f t="shared" si="30"/>
        <v>3382.2044551989134</v>
      </c>
      <c r="I178" s="1">
        <f t="shared" si="31"/>
        <v>101214.43991039785</v>
      </c>
      <c r="J178" s="1">
        <f t="shared" si="32"/>
        <v>87685.622089602184</v>
      </c>
      <c r="K178" s="2">
        <f t="shared" si="33"/>
        <v>3.5809458391802038E-2</v>
      </c>
      <c r="L178" s="16" t="str">
        <f t="shared" si="36"/>
        <v/>
      </c>
      <c r="M178" s="12" t="str">
        <f t="shared" si="37"/>
        <v/>
      </c>
      <c r="N178" s="13">
        <f t="shared" si="40"/>
        <v>0</v>
      </c>
      <c r="O178" s="13">
        <f t="shared" si="38"/>
        <v>0</v>
      </c>
      <c r="P178" t="str">
        <f t="shared" si="28"/>
        <v/>
      </c>
      <c r="Q178" t="str">
        <f t="shared" si="39"/>
        <v/>
      </c>
      <c r="R178" t="str">
        <f t="shared" si="34"/>
        <v/>
      </c>
      <c r="S178" s="15" t="str">
        <f t="shared" si="35"/>
        <v/>
      </c>
    </row>
    <row r="179" spans="1:19" x14ac:dyDescent="0.25">
      <c r="A179" s="3">
        <v>45630</v>
      </c>
      <c r="B179" s="4">
        <v>95988.53</v>
      </c>
      <c r="C179" s="4">
        <v>99207.33</v>
      </c>
      <c r="D179" s="4">
        <v>94660.52</v>
      </c>
      <c r="E179" s="4">
        <v>98768.53</v>
      </c>
      <c r="F179" s="5">
        <v>77199817112</v>
      </c>
      <c r="G179" s="1">
        <f t="shared" si="29"/>
        <v>95025.936000000016</v>
      </c>
      <c r="H179" s="1">
        <f t="shared" si="30"/>
        <v>3056.7326917881314</v>
      </c>
      <c r="I179" s="1">
        <f t="shared" si="31"/>
        <v>101139.40138357627</v>
      </c>
      <c r="J179" s="1">
        <f t="shared" si="32"/>
        <v>88912.470616423758</v>
      </c>
      <c r="K179" s="2">
        <f t="shared" si="33"/>
        <v>3.2167351572186892E-2</v>
      </c>
      <c r="L179" s="16" t="str">
        <f t="shared" si="36"/>
        <v/>
      </c>
      <c r="M179" s="12" t="str">
        <f t="shared" si="37"/>
        <v/>
      </c>
      <c r="N179" s="13">
        <f t="shared" si="40"/>
        <v>0</v>
      </c>
      <c r="O179" s="13">
        <f t="shared" si="38"/>
        <v>0</v>
      </c>
      <c r="P179" t="str">
        <f t="shared" si="28"/>
        <v/>
      </c>
      <c r="Q179" t="str">
        <f t="shared" si="39"/>
        <v/>
      </c>
      <c r="R179" t="str">
        <f t="shared" si="34"/>
        <v/>
      </c>
      <c r="S179" s="15" t="str">
        <f t="shared" si="35"/>
        <v/>
      </c>
    </row>
    <row r="180" spans="1:19" x14ac:dyDescent="0.25">
      <c r="A180" s="3">
        <v>45631</v>
      </c>
      <c r="B180" s="4">
        <v>98741.54</v>
      </c>
      <c r="C180" s="4">
        <v>103900.47</v>
      </c>
      <c r="D180" s="4">
        <v>91998.78</v>
      </c>
      <c r="E180" s="4">
        <v>96593.57</v>
      </c>
      <c r="F180" s="5">
        <v>149218945580</v>
      </c>
      <c r="G180" s="1">
        <f t="shared" si="29"/>
        <v>95302.314000000013</v>
      </c>
      <c r="H180" s="1">
        <f t="shared" si="30"/>
        <v>2926.9837779087625</v>
      </c>
      <c r="I180" s="1">
        <f t="shared" si="31"/>
        <v>101156.28155581754</v>
      </c>
      <c r="J180" s="1">
        <f t="shared" si="32"/>
        <v>89448.346444182491</v>
      </c>
      <c r="K180" s="2">
        <f t="shared" si="33"/>
        <v>3.0712620240351794E-2</v>
      </c>
      <c r="L180" s="16" t="str">
        <f t="shared" si="36"/>
        <v/>
      </c>
      <c r="M180" s="12" t="str">
        <f t="shared" si="37"/>
        <v/>
      </c>
      <c r="N180" s="13">
        <f t="shared" si="40"/>
        <v>0</v>
      </c>
      <c r="O180" s="13">
        <f t="shared" si="38"/>
        <v>0</v>
      </c>
      <c r="P180" t="str">
        <f t="shared" si="28"/>
        <v/>
      </c>
      <c r="Q180" t="str">
        <f t="shared" si="39"/>
        <v/>
      </c>
      <c r="R180" t="str">
        <f t="shared" si="34"/>
        <v/>
      </c>
      <c r="S180" s="15" t="str">
        <f t="shared" si="35"/>
        <v/>
      </c>
    </row>
    <row r="181" spans="1:19" x14ac:dyDescent="0.25">
      <c r="A181" s="3">
        <v>45632</v>
      </c>
      <c r="B181" s="4">
        <v>97074.23</v>
      </c>
      <c r="C181" s="4">
        <v>102039.88</v>
      </c>
      <c r="D181" s="4">
        <v>96514.880000000005</v>
      </c>
      <c r="E181" s="4">
        <v>99920.71</v>
      </c>
      <c r="F181" s="5">
        <v>94534772658</v>
      </c>
      <c r="G181" s="1">
        <f t="shared" si="29"/>
        <v>95770.425500000012</v>
      </c>
      <c r="H181" s="1">
        <f t="shared" si="30"/>
        <v>2876.588803566648</v>
      </c>
      <c r="I181" s="1">
        <f t="shared" si="31"/>
        <v>101523.60310713331</v>
      </c>
      <c r="J181" s="1">
        <f t="shared" si="32"/>
        <v>90017.247892866711</v>
      </c>
      <c r="K181" s="2">
        <f t="shared" si="33"/>
        <v>3.0036295532242858E-2</v>
      </c>
      <c r="L181" s="16" t="str">
        <f t="shared" si="36"/>
        <v/>
      </c>
      <c r="M181" s="12" t="str">
        <f t="shared" si="37"/>
        <v/>
      </c>
      <c r="N181" s="13">
        <f t="shared" si="40"/>
        <v>0</v>
      </c>
      <c r="O181" s="13">
        <f t="shared" si="38"/>
        <v>0</v>
      </c>
      <c r="P181" t="str">
        <f t="shared" si="28"/>
        <v/>
      </c>
      <c r="Q181" t="str">
        <f t="shared" si="39"/>
        <v/>
      </c>
      <c r="R181" t="str">
        <f t="shared" si="34"/>
        <v/>
      </c>
      <c r="S181" s="15" t="str">
        <f t="shared" si="35"/>
        <v/>
      </c>
    </row>
    <row r="182" spans="1:19" x14ac:dyDescent="0.25">
      <c r="A182" s="3">
        <v>45633</v>
      </c>
      <c r="B182" s="4">
        <v>99916.71</v>
      </c>
      <c r="C182" s="4">
        <v>100563.38</v>
      </c>
      <c r="D182" s="4">
        <v>99030.88</v>
      </c>
      <c r="E182" s="4">
        <v>99923.34</v>
      </c>
      <c r="F182" s="5">
        <v>44177510897</v>
      </c>
      <c r="G182" s="1">
        <f t="shared" si="29"/>
        <v>96274.300000000017</v>
      </c>
      <c r="H182" s="1">
        <f t="shared" si="30"/>
        <v>2658.5395031403796</v>
      </c>
      <c r="I182" s="1">
        <f t="shared" si="31"/>
        <v>101591.37900628078</v>
      </c>
      <c r="J182" s="1">
        <f t="shared" si="32"/>
        <v>90957.220993719253</v>
      </c>
      <c r="K182" s="2">
        <f t="shared" si="33"/>
        <v>2.7614217949550181E-2</v>
      </c>
      <c r="L182" s="16" t="str">
        <f t="shared" si="36"/>
        <v/>
      </c>
      <c r="M182" s="12" t="str">
        <f t="shared" si="37"/>
        <v/>
      </c>
      <c r="N182" s="13">
        <f t="shared" si="40"/>
        <v>0</v>
      </c>
      <c r="O182" s="13">
        <f t="shared" si="38"/>
        <v>0</v>
      </c>
      <c r="P182" t="str">
        <f t="shared" si="28"/>
        <v/>
      </c>
      <c r="Q182" t="str">
        <f t="shared" si="39"/>
        <v/>
      </c>
      <c r="R182" t="str">
        <f t="shared" si="34"/>
        <v/>
      </c>
      <c r="S182" s="15" t="str">
        <f t="shared" si="35"/>
        <v/>
      </c>
    </row>
    <row r="183" spans="1:19" x14ac:dyDescent="0.25">
      <c r="A183" s="3">
        <v>45634</v>
      </c>
      <c r="B183" s="4">
        <v>99921.91</v>
      </c>
      <c r="C183" s="4">
        <v>101399.99</v>
      </c>
      <c r="D183" s="4">
        <v>98771.520000000004</v>
      </c>
      <c r="E183" s="4">
        <v>101236.02</v>
      </c>
      <c r="F183" s="5">
        <v>44125751925</v>
      </c>
      <c r="G183" s="1">
        <f t="shared" si="29"/>
        <v>96808.969000000012</v>
      </c>
      <c r="H183" s="1">
        <f t="shared" si="30"/>
        <v>2516.6616747398152</v>
      </c>
      <c r="I183" s="1">
        <f t="shared" si="31"/>
        <v>101842.29234947964</v>
      </c>
      <c r="J183" s="1">
        <f t="shared" si="32"/>
        <v>91775.645650520382</v>
      </c>
      <c r="K183" s="2">
        <f t="shared" si="33"/>
        <v>2.5996162346691398E-2</v>
      </c>
      <c r="L183" s="16" t="str">
        <f t="shared" si="36"/>
        <v/>
      </c>
      <c r="M183" s="12" t="str">
        <f t="shared" si="37"/>
        <v/>
      </c>
      <c r="N183" s="13">
        <f t="shared" si="40"/>
        <v>0</v>
      </c>
      <c r="O183" s="13">
        <f t="shared" si="38"/>
        <v>0</v>
      </c>
      <c r="P183" t="str">
        <f t="shared" si="28"/>
        <v/>
      </c>
      <c r="Q183" t="str">
        <f t="shared" si="39"/>
        <v/>
      </c>
      <c r="R183" t="str">
        <f t="shared" si="34"/>
        <v/>
      </c>
      <c r="S183" s="15" t="str">
        <f t="shared" si="35"/>
        <v/>
      </c>
    </row>
    <row r="184" spans="1:19" x14ac:dyDescent="0.25">
      <c r="A184" s="3">
        <v>45635</v>
      </c>
      <c r="B184" s="4">
        <v>101237.06</v>
      </c>
      <c r="C184" s="4">
        <v>101272.51</v>
      </c>
      <c r="D184" s="4">
        <v>94355.91</v>
      </c>
      <c r="E184" s="4">
        <v>97432.72</v>
      </c>
      <c r="F184" s="5">
        <v>110676473908</v>
      </c>
      <c r="G184" s="1">
        <f t="shared" si="29"/>
        <v>97063.415500000017</v>
      </c>
      <c r="H184" s="1">
        <f t="shared" si="30"/>
        <v>2288.3516832415576</v>
      </c>
      <c r="I184" s="1">
        <f t="shared" si="31"/>
        <v>101640.11886648313</v>
      </c>
      <c r="J184" s="1">
        <f t="shared" si="32"/>
        <v>92486.712133516907</v>
      </c>
      <c r="K184" s="2">
        <f t="shared" si="33"/>
        <v>2.3575841334797839E-2</v>
      </c>
      <c r="L184" s="16" t="str">
        <f t="shared" si="36"/>
        <v/>
      </c>
      <c r="M184" s="12" t="str">
        <f t="shared" si="37"/>
        <v/>
      </c>
      <c r="N184" s="13">
        <f t="shared" si="40"/>
        <v>0</v>
      </c>
      <c r="O184" s="13">
        <f t="shared" si="38"/>
        <v>0</v>
      </c>
      <c r="P184" t="str">
        <f t="shared" si="28"/>
        <v/>
      </c>
      <c r="Q184" t="str">
        <f t="shared" si="39"/>
        <v/>
      </c>
      <c r="R184" t="str">
        <f t="shared" si="34"/>
        <v/>
      </c>
      <c r="S184" s="15" t="str">
        <f t="shared" si="35"/>
        <v/>
      </c>
    </row>
    <row r="185" spans="1:19" x14ac:dyDescent="0.25">
      <c r="A185" s="3">
        <v>45636</v>
      </c>
      <c r="B185" s="4">
        <v>97441.23</v>
      </c>
      <c r="C185" s="4">
        <v>98270.16</v>
      </c>
      <c r="D185" s="4">
        <v>94321.26</v>
      </c>
      <c r="E185" s="4">
        <v>96675.43</v>
      </c>
      <c r="F185" s="5">
        <v>104823780634</v>
      </c>
      <c r="G185" s="1">
        <f t="shared" si="29"/>
        <v>97180.212500000009</v>
      </c>
      <c r="H185" s="1">
        <f t="shared" si="30"/>
        <v>2199.909650443507</v>
      </c>
      <c r="I185" s="1">
        <f t="shared" si="31"/>
        <v>101580.03180088702</v>
      </c>
      <c r="J185" s="1">
        <f t="shared" si="32"/>
        <v>92780.393199112994</v>
      </c>
      <c r="K185" s="2">
        <f t="shared" si="33"/>
        <v>2.2637423749649721E-2</v>
      </c>
      <c r="L185" s="16" t="str">
        <f t="shared" si="36"/>
        <v/>
      </c>
      <c r="M185" s="12" t="str">
        <f t="shared" si="37"/>
        <v/>
      </c>
      <c r="N185" s="13">
        <f t="shared" si="40"/>
        <v>0</v>
      </c>
      <c r="O185" s="13">
        <f t="shared" si="38"/>
        <v>0</v>
      </c>
      <c r="P185" t="str">
        <f t="shared" si="28"/>
        <v/>
      </c>
      <c r="Q185" t="str">
        <f t="shared" si="39"/>
        <v/>
      </c>
      <c r="R185" t="str">
        <f t="shared" si="34"/>
        <v/>
      </c>
      <c r="S185" s="15" t="str">
        <f t="shared" si="35"/>
        <v/>
      </c>
    </row>
    <row r="186" spans="1:19" x14ac:dyDescent="0.25">
      <c r="A186" s="3">
        <v>45637</v>
      </c>
      <c r="B186" s="4">
        <v>96656.06</v>
      </c>
      <c r="C186" s="4">
        <v>101913.36</v>
      </c>
      <c r="D186" s="4">
        <v>95747.23</v>
      </c>
      <c r="E186" s="4">
        <v>101173.03</v>
      </c>
      <c r="F186" s="5">
        <v>85391409936</v>
      </c>
      <c r="G186" s="1">
        <f t="shared" si="29"/>
        <v>97313.627500000002</v>
      </c>
      <c r="H186" s="1">
        <f t="shared" si="30"/>
        <v>2359.5795864180523</v>
      </c>
      <c r="I186" s="1">
        <f t="shared" si="31"/>
        <v>102032.78667283611</v>
      </c>
      <c r="J186" s="1">
        <f t="shared" si="32"/>
        <v>92594.468327163893</v>
      </c>
      <c r="K186" s="2">
        <f t="shared" si="33"/>
        <v>2.42471650377852E-2</v>
      </c>
      <c r="L186" s="16" t="str">
        <f t="shared" si="36"/>
        <v/>
      </c>
      <c r="M186" s="12" t="str">
        <f t="shared" si="37"/>
        <v/>
      </c>
      <c r="N186" s="13">
        <f t="shared" si="40"/>
        <v>0</v>
      </c>
      <c r="O186" s="13">
        <f t="shared" si="38"/>
        <v>0</v>
      </c>
      <c r="P186" t="str">
        <f t="shared" si="28"/>
        <v/>
      </c>
      <c r="Q186" t="str">
        <f t="shared" si="39"/>
        <v/>
      </c>
      <c r="R186" t="str">
        <f t="shared" si="34"/>
        <v/>
      </c>
      <c r="S186" s="15" t="str">
        <f t="shared" si="35"/>
        <v/>
      </c>
    </row>
    <row r="187" spans="1:19" x14ac:dyDescent="0.25">
      <c r="A187" s="3">
        <v>45638</v>
      </c>
      <c r="B187" s="4">
        <v>101167.8</v>
      </c>
      <c r="C187" s="4">
        <v>102524.91</v>
      </c>
      <c r="D187" s="4">
        <v>99339.95</v>
      </c>
      <c r="E187" s="4">
        <v>100043</v>
      </c>
      <c r="F187" s="5">
        <v>72073983533</v>
      </c>
      <c r="G187" s="1">
        <f t="shared" si="29"/>
        <v>97365.894500000009</v>
      </c>
      <c r="H187" s="1">
        <f t="shared" si="30"/>
        <v>2409.8872289087776</v>
      </c>
      <c r="I187" s="1">
        <f t="shared" si="31"/>
        <v>102185.66895781757</v>
      </c>
      <c r="J187" s="1">
        <f t="shared" si="32"/>
        <v>92546.120042182447</v>
      </c>
      <c r="K187" s="2">
        <f t="shared" si="33"/>
        <v>2.4750835405808112E-2</v>
      </c>
      <c r="L187" s="16" t="str">
        <f t="shared" si="36"/>
        <v/>
      </c>
      <c r="M187" s="12" t="str">
        <f t="shared" si="37"/>
        <v/>
      </c>
      <c r="N187" s="13">
        <f t="shared" si="40"/>
        <v>0</v>
      </c>
      <c r="O187" s="13">
        <f t="shared" si="38"/>
        <v>0</v>
      </c>
      <c r="P187" t="str">
        <f t="shared" si="28"/>
        <v/>
      </c>
      <c r="Q187" t="str">
        <f t="shared" si="39"/>
        <v/>
      </c>
      <c r="R187" t="str">
        <f t="shared" si="34"/>
        <v/>
      </c>
      <c r="S187" s="15" t="str">
        <f t="shared" si="35"/>
        <v/>
      </c>
    </row>
    <row r="188" spans="1:19" x14ac:dyDescent="0.25">
      <c r="A188" s="3">
        <v>45639</v>
      </c>
      <c r="B188" s="4">
        <v>100046.65</v>
      </c>
      <c r="C188" s="4">
        <v>101888.8</v>
      </c>
      <c r="D188" s="4">
        <v>99233.279999999999</v>
      </c>
      <c r="E188" s="4">
        <v>101459.26</v>
      </c>
      <c r="F188" s="5">
        <v>56894751583</v>
      </c>
      <c r="G188" s="1">
        <f t="shared" si="29"/>
        <v>97549.993500000011</v>
      </c>
      <c r="H188" s="1">
        <f t="shared" si="30"/>
        <v>2577.7604204144959</v>
      </c>
      <c r="I188" s="1">
        <f t="shared" si="31"/>
        <v>102705.514340829</v>
      </c>
      <c r="J188" s="1">
        <f t="shared" si="32"/>
        <v>92394.47265917102</v>
      </c>
      <c r="K188" s="2">
        <f t="shared" si="33"/>
        <v>2.6425018884439964E-2</v>
      </c>
      <c r="L188" s="16" t="str">
        <f t="shared" si="36"/>
        <v/>
      </c>
      <c r="M188" s="12" t="str">
        <f t="shared" si="37"/>
        <v/>
      </c>
      <c r="N188" s="13">
        <f t="shared" si="40"/>
        <v>0</v>
      </c>
      <c r="O188" s="13">
        <f t="shared" si="38"/>
        <v>0</v>
      </c>
      <c r="P188" t="str">
        <f t="shared" si="28"/>
        <v/>
      </c>
      <c r="Q188" t="str">
        <f t="shared" si="39"/>
        <v/>
      </c>
      <c r="R188" t="str">
        <f t="shared" si="34"/>
        <v/>
      </c>
      <c r="S188" s="15" t="str">
        <f t="shared" si="35"/>
        <v/>
      </c>
    </row>
    <row r="189" spans="1:19" x14ac:dyDescent="0.25">
      <c r="A189" s="3">
        <v>45640</v>
      </c>
      <c r="B189" s="4">
        <v>101451.44</v>
      </c>
      <c r="C189" s="4">
        <v>102618.88</v>
      </c>
      <c r="D189" s="4">
        <v>100634.05</v>
      </c>
      <c r="E189" s="4">
        <v>101372.97</v>
      </c>
      <c r="F189" s="5">
        <v>40422968793</v>
      </c>
      <c r="G189" s="1">
        <f t="shared" si="29"/>
        <v>97717.951000000015</v>
      </c>
      <c r="H189" s="1">
        <f t="shared" si="30"/>
        <v>2715.3360437316805</v>
      </c>
      <c r="I189" s="1">
        <f t="shared" si="31"/>
        <v>103148.62308746338</v>
      </c>
      <c r="J189" s="1">
        <f t="shared" si="32"/>
        <v>92287.278912536654</v>
      </c>
      <c r="K189" s="2">
        <f t="shared" si="33"/>
        <v>2.7787484448294257E-2</v>
      </c>
      <c r="L189" s="16" t="str">
        <f t="shared" si="36"/>
        <v/>
      </c>
      <c r="M189" s="12" t="str">
        <f t="shared" si="37"/>
        <v/>
      </c>
      <c r="N189" s="13">
        <f t="shared" si="40"/>
        <v>0</v>
      </c>
      <c r="O189" s="13">
        <f t="shared" si="38"/>
        <v>0</v>
      </c>
      <c r="P189" t="str">
        <f t="shared" si="28"/>
        <v/>
      </c>
      <c r="Q189" t="str">
        <f t="shared" si="39"/>
        <v/>
      </c>
      <c r="R189" t="str">
        <f t="shared" si="34"/>
        <v/>
      </c>
      <c r="S189" s="15" t="str">
        <f t="shared" si="35"/>
        <v/>
      </c>
    </row>
    <row r="190" spans="1:19" x14ac:dyDescent="0.25">
      <c r="A190" s="3">
        <v>45641</v>
      </c>
      <c r="B190" s="4">
        <v>101373.53</v>
      </c>
      <c r="C190" s="4">
        <v>105047.54</v>
      </c>
      <c r="D190" s="4">
        <v>101227.03</v>
      </c>
      <c r="E190" s="4">
        <v>104298.7</v>
      </c>
      <c r="F190" s="5">
        <v>51145914137</v>
      </c>
      <c r="G190" s="1">
        <f t="shared" si="29"/>
        <v>98277.771000000008</v>
      </c>
      <c r="H190" s="1">
        <f t="shared" si="30"/>
        <v>2863.7663953591627</v>
      </c>
      <c r="I190" s="1">
        <f t="shared" si="31"/>
        <v>104005.30379071833</v>
      </c>
      <c r="J190" s="1">
        <f t="shared" si="32"/>
        <v>92550.238209281684</v>
      </c>
      <c r="K190" s="2">
        <f t="shared" si="33"/>
        <v>2.9139513098635116E-2</v>
      </c>
      <c r="L190" s="16" t="str">
        <f t="shared" si="36"/>
        <v/>
      </c>
      <c r="M190" s="12" t="str">
        <f t="shared" si="37"/>
        <v/>
      </c>
      <c r="N190" s="13">
        <f t="shared" si="40"/>
        <v>0</v>
      </c>
      <c r="O190" s="13">
        <f t="shared" si="38"/>
        <v>0</v>
      </c>
      <c r="P190" t="str">
        <f t="shared" si="28"/>
        <v/>
      </c>
      <c r="Q190" t="str">
        <f t="shared" si="39"/>
        <v/>
      </c>
      <c r="R190" t="str">
        <f t="shared" si="34"/>
        <v/>
      </c>
      <c r="S190" s="15" t="str">
        <f t="shared" si="35"/>
        <v/>
      </c>
    </row>
    <row r="191" spans="1:19" x14ac:dyDescent="0.25">
      <c r="A191" s="3">
        <v>45642</v>
      </c>
      <c r="B191" s="4">
        <v>104293.58</v>
      </c>
      <c r="C191" s="4">
        <v>107780.58</v>
      </c>
      <c r="D191" s="4">
        <v>103322.98</v>
      </c>
      <c r="E191" s="4">
        <v>106029.72</v>
      </c>
      <c r="F191" s="5">
        <v>91020417816</v>
      </c>
      <c r="G191" s="1">
        <f t="shared" si="29"/>
        <v>98979.991000000009</v>
      </c>
      <c r="H191" s="1">
        <f t="shared" si="30"/>
        <v>2959.8854575969117</v>
      </c>
      <c r="I191" s="1">
        <f t="shared" si="31"/>
        <v>104899.76191519383</v>
      </c>
      <c r="J191" s="1">
        <f t="shared" si="32"/>
        <v>93060.220084806191</v>
      </c>
      <c r="K191" s="2">
        <f t="shared" si="33"/>
        <v>2.9903876810788065E-2</v>
      </c>
      <c r="L191" s="16" t="str">
        <f t="shared" si="36"/>
        <v/>
      </c>
      <c r="M191" s="12" t="str">
        <f t="shared" si="37"/>
        <v/>
      </c>
      <c r="N191" s="13">
        <f t="shared" si="40"/>
        <v>0</v>
      </c>
      <c r="O191" s="13">
        <f t="shared" si="38"/>
        <v>0</v>
      </c>
      <c r="P191" t="str">
        <f t="shared" si="28"/>
        <v/>
      </c>
      <c r="Q191" t="str">
        <f t="shared" si="39"/>
        <v/>
      </c>
      <c r="R191" t="str">
        <f t="shared" si="34"/>
        <v/>
      </c>
      <c r="S191" s="15" t="str">
        <f t="shared" si="35"/>
        <v/>
      </c>
    </row>
    <row r="192" spans="1:19" x14ac:dyDescent="0.25">
      <c r="A192" s="3">
        <v>45643</v>
      </c>
      <c r="B192" s="4">
        <v>106030.69</v>
      </c>
      <c r="C192" s="4">
        <v>108268.45</v>
      </c>
      <c r="D192" s="4">
        <v>105291.73</v>
      </c>
      <c r="E192" s="4">
        <v>106140.6</v>
      </c>
      <c r="F192" s="5">
        <v>68589364868</v>
      </c>
      <c r="G192" s="1">
        <f t="shared" si="29"/>
        <v>99488.89449999998</v>
      </c>
      <c r="H192" s="1">
        <f t="shared" si="30"/>
        <v>3272.2687400728005</v>
      </c>
      <c r="I192" s="1">
        <f t="shared" si="31"/>
        <v>106033.43198014559</v>
      </c>
      <c r="J192" s="1">
        <f t="shared" si="32"/>
        <v>92944.357019854375</v>
      </c>
      <c r="K192" s="2">
        <f t="shared" si="33"/>
        <v>3.2890794058152907E-2</v>
      </c>
      <c r="L192" s="16" t="str">
        <f t="shared" si="36"/>
        <v/>
      </c>
      <c r="M192" s="12" t="str">
        <f t="shared" si="37"/>
        <v/>
      </c>
      <c r="N192" s="13">
        <f t="shared" si="40"/>
        <v>0</v>
      </c>
      <c r="O192" s="13">
        <f t="shared" si="38"/>
        <v>0</v>
      </c>
      <c r="P192" t="str">
        <f t="shared" si="28"/>
        <v/>
      </c>
      <c r="Q192" t="str">
        <f t="shared" si="39"/>
        <v/>
      </c>
      <c r="R192" t="str">
        <f t="shared" si="34"/>
        <v/>
      </c>
      <c r="S192" s="15" t="str">
        <f t="shared" si="35"/>
        <v/>
      </c>
    </row>
    <row r="193" spans="1:19" x14ac:dyDescent="0.25">
      <c r="A193" s="3">
        <v>45644</v>
      </c>
      <c r="B193" s="4">
        <v>106147.3</v>
      </c>
      <c r="C193" s="4">
        <v>106470.61</v>
      </c>
      <c r="D193" s="4">
        <v>100041.54</v>
      </c>
      <c r="E193" s="4">
        <v>100041.54</v>
      </c>
      <c r="F193" s="5">
        <v>93865656139</v>
      </c>
      <c r="G193" s="1">
        <f t="shared" si="29"/>
        <v>99708.347999999998</v>
      </c>
      <c r="H193" s="1">
        <f t="shared" si="30"/>
        <v>3146.1854829478157</v>
      </c>
      <c r="I193" s="1">
        <f t="shared" si="31"/>
        <v>106000.71896589563</v>
      </c>
      <c r="J193" s="1">
        <f t="shared" si="32"/>
        <v>93415.977034104362</v>
      </c>
      <c r="K193" s="2">
        <f t="shared" si="33"/>
        <v>3.1553882358454237E-2</v>
      </c>
      <c r="L193" s="16" t="str">
        <f t="shared" si="36"/>
        <v/>
      </c>
      <c r="M193" s="12" t="str">
        <f t="shared" si="37"/>
        <v/>
      </c>
      <c r="N193" s="13">
        <f t="shared" si="40"/>
        <v>0</v>
      </c>
      <c r="O193" s="13">
        <f t="shared" si="38"/>
        <v>0</v>
      </c>
      <c r="P193" t="str">
        <f t="shared" si="28"/>
        <v/>
      </c>
      <c r="Q193" t="str">
        <f t="shared" si="39"/>
        <v/>
      </c>
      <c r="R193" t="str">
        <f t="shared" si="34"/>
        <v/>
      </c>
      <c r="S193" s="15" t="str">
        <f t="shared" si="35"/>
        <v/>
      </c>
    </row>
    <row r="194" spans="1:19" x14ac:dyDescent="0.25">
      <c r="A194" s="3">
        <v>45645</v>
      </c>
      <c r="B194" s="4">
        <v>100070.69</v>
      </c>
      <c r="C194" s="4">
        <v>102748.15</v>
      </c>
      <c r="D194" s="4">
        <v>95587.68</v>
      </c>
      <c r="E194" s="4">
        <v>97490.95</v>
      </c>
      <c r="F194" s="5">
        <v>97221662392</v>
      </c>
      <c r="G194" s="1">
        <f t="shared" si="29"/>
        <v>99709.819500000012</v>
      </c>
      <c r="H194" s="1">
        <f t="shared" si="30"/>
        <v>3145.0860024363069</v>
      </c>
      <c r="I194" s="1">
        <f t="shared" si="31"/>
        <v>105999.99150487263</v>
      </c>
      <c r="J194" s="1">
        <f t="shared" si="32"/>
        <v>93419.647495127399</v>
      </c>
      <c r="K194" s="2">
        <f t="shared" si="33"/>
        <v>3.1542389889055077E-2</v>
      </c>
      <c r="L194" s="16" t="str">
        <f t="shared" si="36"/>
        <v/>
      </c>
      <c r="M194" s="12" t="str">
        <f t="shared" si="37"/>
        <v/>
      </c>
      <c r="N194" s="13">
        <f t="shared" si="40"/>
        <v>0</v>
      </c>
      <c r="O194" s="13">
        <f t="shared" si="38"/>
        <v>0</v>
      </c>
      <c r="P194" t="str">
        <f t="shared" si="28"/>
        <v/>
      </c>
      <c r="Q194" t="str">
        <f t="shared" si="39"/>
        <v/>
      </c>
      <c r="R194" t="str">
        <f t="shared" si="34"/>
        <v/>
      </c>
      <c r="S194" s="15" t="str">
        <f t="shared" si="35"/>
        <v/>
      </c>
    </row>
    <row r="195" spans="1:19" x14ac:dyDescent="0.25">
      <c r="A195" s="3">
        <v>45646</v>
      </c>
      <c r="B195" s="4">
        <v>97484.7</v>
      </c>
      <c r="C195" s="4">
        <v>98098.91</v>
      </c>
      <c r="D195" s="4">
        <v>92175.18</v>
      </c>
      <c r="E195" s="4">
        <v>97755.93</v>
      </c>
      <c r="F195" s="5">
        <v>105634083408</v>
      </c>
      <c r="G195" s="1">
        <f t="shared" si="29"/>
        <v>99775.163499999995</v>
      </c>
      <c r="H195" s="1">
        <f t="shared" si="30"/>
        <v>3086.8091425754055</v>
      </c>
      <c r="I195" s="1">
        <f t="shared" si="31"/>
        <v>105948.7817851508</v>
      </c>
      <c r="J195" s="1">
        <f t="shared" si="32"/>
        <v>93601.54521484919</v>
      </c>
      <c r="K195" s="2">
        <f t="shared" si="33"/>
        <v>3.0937650556447403E-2</v>
      </c>
      <c r="L195" s="16" t="str">
        <f t="shared" si="36"/>
        <v/>
      </c>
      <c r="M195" s="12" t="str">
        <f t="shared" si="37"/>
        <v/>
      </c>
      <c r="N195" s="13">
        <f t="shared" si="40"/>
        <v>0</v>
      </c>
      <c r="O195" s="13">
        <f t="shared" si="38"/>
        <v>0</v>
      </c>
      <c r="P195" t="str">
        <f t="shared" si="28"/>
        <v/>
      </c>
      <c r="Q195" t="str">
        <f t="shared" si="39"/>
        <v/>
      </c>
      <c r="R195" t="str">
        <f t="shared" si="34"/>
        <v/>
      </c>
      <c r="S195" s="15" t="str">
        <f t="shared" si="35"/>
        <v/>
      </c>
    </row>
    <row r="196" spans="1:19" x14ac:dyDescent="0.25">
      <c r="A196" s="3">
        <v>45647</v>
      </c>
      <c r="B196" s="4">
        <v>97756.2</v>
      </c>
      <c r="C196" s="4">
        <v>99507.1</v>
      </c>
      <c r="D196" s="4">
        <v>96426.52</v>
      </c>
      <c r="E196" s="4">
        <v>97224.73</v>
      </c>
      <c r="F196" s="5">
        <v>51765334294</v>
      </c>
      <c r="G196" s="1">
        <f t="shared" si="29"/>
        <v>99772.410499999998</v>
      </c>
      <c r="H196" s="1">
        <f t="shared" si="30"/>
        <v>3089.1754437602467</v>
      </c>
      <c r="I196" s="1">
        <f t="shared" si="31"/>
        <v>105950.7613875205</v>
      </c>
      <c r="J196" s="1">
        <f t="shared" si="32"/>
        <v>93594.059612479497</v>
      </c>
      <c r="K196" s="2">
        <f t="shared" si="33"/>
        <v>3.0962221202025051E-2</v>
      </c>
      <c r="L196" s="16" t="str">
        <f t="shared" si="36"/>
        <v/>
      </c>
      <c r="M196" s="12" t="str">
        <f t="shared" si="37"/>
        <v/>
      </c>
      <c r="N196" s="13">
        <f t="shared" si="40"/>
        <v>0</v>
      </c>
      <c r="O196" s="13">
        <f t="shared" si="38"/>
        <v>0</v>
      </c>
      <c r="P196" t="str">
        <f t="shared" si="28"/>
        <v/>
      </c>
      <c r="Q196" t="str">
        <f t="shared" si="39"/>
        <v/>
      </c>
      <c r="R196" t="str">
        <f t="shared" si="34"/>
        <v/>
      </c>
      <c r="S196" s="15" t="str">
        <f t="shared" si="35"/>
        <v/>
      </c>
    </row>
    <row r="197" spans="1:19" x14ac:dyDescent="0.25">
      <c r="A197" s="3">
        <v>45648</v>
      </c>
      <c r="B197" s="4">
        <v>97218.32</v>
      </c>
      <c r="C197" s="4">
        <v>97360.27</v>
      </c>
      <c r="D197" s="4">
        <v>94202.19</v>
      </c>
      <c r="E197" s="4">
        <v>95104.94</v>
      </c>
      <c r="F197" s="5">
        <v>43147981314</v>
      </c>
      <c r="G197" s="1">
        <f t="shared" si="29"/>
        <v>99734.392499999987</v>
      </c>
      <c r="H197" s="1">
        <f t="shared" si="30"/>
        <v>3143.9830132708307</v>
      </c>
      <c r="I197" s="1">
        <f t="shared" si="31"/>
        <v>106022.35852654165</v>
      </c>
      <c r="J197" s="1">
        <f t="shared" si="32"/>
        <v>93446.426473458327</v>
      </c>
      <c r="K197" s="2">
        <f t="shared" si="33"/>
        <v>3.1523559069864801E-2</v>
      </c>
      <c r="L197" s="16" t="str">
        <f t="shared" si="36"/>
        <v/>
      </c>
      <c r="M197" s="12" t="str">
        <f t="shared" si="37"/>
        <v/>
      </c>
      <c r="N197" s="13">
        <f t="shared" si="40"/>
        <v>0</v>
      </c>
      <c r="O197" s="13">
        <f t="shared" si="38"/>
        <v>0</v>
      </c>
      <c r="P197" t="str">
        <f t="shared" si="28"/>
        <v/>
      </c>
      <c r="Q197" t="str">
        <f t="shared" si="39"/>
        <v/>
      </c>
      <c r="R197" t="str">
        <f t="shared" si="34"/>
        <v/>
      </c>
      <c r="S197" s="15" t="str">
        <f t="shared" si="35"/>
        <v/>
      </c>
    </row>
    <row r="198" spans="1:19" x14ac:dyDescent="0.25">
      <c r="A198" s="3">
        <v>45649</v>
      </c>
      <c r="B198" s="4">
        <v>95099.39</v>
      </c>
      <c r="C198" s="4">
        <v>96416.21</v>
      </c>
      <c r="D198" s="4">
        <v>92403.13</v>
      </c>
      <c r="E198" s="4">
        <v>94686.24</v>
      </c>
      <c r="F198" s="5">
        <v>65239002919</v>
      </c>
      <c r="G198" s="1">
        <f t="shared" si="29"/>
        <v>99668.5965</v>
      </c>
      <c r="H198" s="1">
        <f t="shared" si="30"/>
        <v>3238.5478919762713</v>
      </c>
      <c r="I198" s="1">
        <f t="shared" si="31"/>
        <v>106145.69228395254</v>
      </c>
      <c r="J198" s="1">
        <f t="shared" si="32"/>
        <v>93191.500716047463</v>
      </c>
      <c r="K198" s="2">
        <f t="shared" si="33"/>
        <v>3.2493162397207745E-2</v>
      </c>
      <c r="L198" s="16" t="str">
        <f t="shared" si="36"/>
        <v/>
      </c>
      <c r="M198" s="12" t="str">
        <f t="shared" si="37"/>
        <v/>
      </c>
      <c r="N198" s="13">
        <f t="shared" si="40"/>
        <v>0</v>
      </c>
      <c r="O198" s="13">
        <f t="shared" si="38"/>
        <v>0</v>
      </c>
      <c r="P198" t="str">
        <f t="shared" si="28"/>
        <v/>
      </c>
      <c r="Q198" t="str">
        <f t="shared" si="39"/>
        <v/>
      </c>
      <c r="R198" t="str">
        <f t="shared" si="34"/>
        <v/>
      </c>
      <c r="S198" s="15" t="str">
        <f t="shared" si="35"/>
        <v/>
      </c>
    </row>
    <row r="199" spans="1:19" x14ac:dyDescent="0.25">
      <c r="A199" s="3">
        <v>45650</v>
      </c>
      <c r="B199" s="4">
        <v>94684.34</v>
      </c>
      <c r="C199" s="4">
        <v>99404.06</v>
      </c>
      <c r="D199" s="4">
        <v>93448.02</v>
      </c>
      <c r="E199" s="4">
        <v>98676.09</v>
      </c>
      <c r="F199" s="5">
        <v>47114953674</v>
      </c>
      <c r="G199" s="1">
        <f t="shared" si="29"/>
        <v>99663.974499999997</v>
      </c>
      <c r="H199" s="1">
        <f t="shared" si="30"/>
        <v>3239.9657138723182</v>
      </c>
      <c r="I199" s="1">
        <f t="shared" si="31"/>
        <v>106143.90592774464</v>
      </c>
      <c r="J199" s="1">
        <f t="shared" si="32"/>
        <v>93184.043072255357</v>
      </c>
      <c r="K199" s="2">
        <f t="shared" si="33"/>
        <v>3.2508895316755791E-2</v>
      </c>
      <c r="L199" s="16" t="str">
        <f t="shared" si="36"/>
        <v/>
      </c>
      <c r="M199" s="12" t="str">
        <f t="shared" si="37"/>
        <v/>
      </c>
      <c r="N199" s="13">
        <f t="shared" si="40"/>
        <v>0</v>
      </c>
      <c r="O199" s="13">
        <f t="shared" si="38"/>
        <v>0</v>
      </c>
      <c r="P199" t="str">
        <f t="shared" si="28"/>
        <v/>
      </c>
      <c r="Q199" t="str">
        <f t="shared" si="39"/>
        <v/>
      </c>
      <c r="R199" t="str">
        <f t="shared" si="34"/>
        <v/>
      </c>
      <c r="S199" s="15" t="str">
        <f t="shared" si="35"/>
        <v/>
      </c>
    </row>
    <row r="200" spans="1:19" x14ac:dyDescent="0.25">
      <c r="A200" s="3">
        <v>45651</v>
      </c>
      <c r="B200" s="4">
        <v>98675.91</v>
      </c>
      <c r="C200" s="4">
        <v>99478.75</v>
      </c>
      <c r="D200" s="4">
        <v>97593.47</v>
      </c>
      <c r="E200" s="4">
        <v>99299.199999999997</v>
      </c>
      <c r="F200" s="5">
        <v>33700394629</v>
      </c>
      <c r="G200" s="1">
        <f t="shared" si="29"/>
        <v>99799.255999999994</v>
      </c>
      <c r="H200" s="1">
        <f t="shared" si="30"/>
        <v>3160.5282176084038</v>
      </c>
      <c r="I200" s="1">
        <f t="shared" si="31"/>
        <v>106120.31243521679</v>
      </c>
      <c r="J200" s="1">
        <f t="shared" si="32"/>
        <v>93478.199564783194</v>
      </c>
      <c r="K200" s="2">
        <f t="shared" si="33"/>
        <v>3.166885550337574E-2</v>
      </c>
      <c r="L200" s="16" t="str">
        <f t="shared" si="36"/>
        <v/>
      </c>
      <c r="M200" s="12" t="str">
        <f t="shared" si="37"/>
        <v/>
      </c>
      <c r="N200" s="13">
        <f t="shared" si="40"/>
        <v>0</v>
      </c>
      <c r="O200" s="13">
        <f t="shared" si="38"/>
        <v>0</v>
      </c>
      <c r="P200" t="str">
        <f t="shared" si="28"/>
        <v/>
      </c>
      <c r="Q200" t="str">
        <f t="shared" si="39"/>
        <v/>
      </c>
      <c r="R200" t="str">
        <f t="shared" si="34"/>
        <v/>
      </c>
      <c r="S200" s="15" t="str">
        <f t="shared" si="35"/>
        <v/>
      </c>
    </row>
    <row r="201" spans="1:19" x14ac:dyDescent="0.25">
      <c r="A201" s="3">
        <v>45652</v>
      </c>
      <c r="B201" s="4">
        <v>99297.7</v>
      </c>
      <c r="C201" s="4">
        <v>99884.57</v>
      </c>
      <c r="D201" s="4">
        <v>95137.88</v>
      </c>
      <c r="E201" s="4">
        <v>95795.520000000004</v>
      </c>
      <c r="F201" s="5">
        <v>47054980873</v>
      </c>
      <c r="G201" s="1">
        <f t="shared" si="29"/>
        <v>99592.996499999979</v>
      </c>
      <c r="H201" s="1">
        <f t="shared" si="30"/>
        <v>3284.365875897628</v>
      </c>
      <c r="I201" s="1">
        <f t="shared" si="31"/>
        <v>106161.72825179524</v>
      </c>
      <c r="J201" s="1">
        <f t="shared" si="32"/>
        <v>93024.264748204718</v>
      </c>
      <c r="K201" s="2">
        <f t="shared" si="33"/>
        <v>3.2977879884331311E-2</v>
      </c>
      <c r="L201" s="16" t="str">
        <f t="shared" si="36"/>
        <v/>
      </c>
      <c r="M201" s="12" t="str">
        <f t="shared" si="37"/>
        <v/>
      </c>
      <c r="N201" s="13">
        <f t="shared" si="40"/>
        <v>0</v>
      </c>
      <c r="O201" s="13">
        <f t="shared" si="38"/>
        <v>0</v>
      </c>
      <c r="P201" t="str">
        <f t="shared" si="28"/>
        <v/>
      </c>
      <c r="Q201" t="str">
        <f t="shared" si="39"/>
        <v/>
      </c>
      <c r="R201" t="str">
        <f t="shared" si="34"/>
        <v/>
      </c>
      <c r="S201" s="15" t="str">
        <f t="shared" si="35"/>
        <v/>
      </c>
    </row>
    <row r="202" spans="1:19" x14ac:dyDescent="0.25">
      <c r="A202" s="3">
        <v>45653</v>
      </c>
      <c r="B202" s="4">
        <v>95704.98</v>
      </c>
      <c r="C202" s="4">
        <v>97294.84</v>
      </c>
      <c r="D202" s="4">
        <v>93310.74</v>
      </c>
      <c r="E202" s="4">
        <v>94164.86</v>
      </c>
      <c r="F202" s="5">
        <v>52419934565</v>
      </c>
      <c r="G202" s="1">
        <f t="shared" si="29"/>
        <v>99305.07249999998</v>
      </c>
      <c r="H202" s="1">
        <f t="shared" si="30"/>
        <v>3499.2605186297278</v>
      </c>
      <c r="I202" s="1">
        <f t="shared" si="31"/>
        <v>106303.59353725944</v>
      </c>
      <c r="J202" s="1">
        <f t="shared" si="32"/>
        <v>92306.551462740521</v>
      </c>
      <c r="K202" s="2">
        <f t="shared" si="33"/>
        <v>3.5237480125999893E-2</v>
      </c>
      <c r="L202" s="16" t="str">
        <f t="shared" si="36"/>
        <v/>
      </c>
      <c r="M202" s="12" t="str">
        <f t="shared" si="37"/>
        <v/>
      </c>
      <c r="N202" s="13">
        <f t="shared" si="40"/>
        <v>0</v>
      </c>
      <c r="O202" s="13">
        <f t="shared" si="38"/>
        <v>0</v>
      </c>
      <c r="P202" t="str">
        <f t="shared" si="28"/>
        <v/>
      </c>
      <c r="Q202" t="str">
        <f t="shared" si="39"/>
        <v/>
      </c>
      <c r="R202" t="str">
        <f t="shared" si="34"/>
        <v/>
      </c>
      <c r="S202" s="15" t="str">
        <f t="shared" si="35"/>
        <v/>
      </c>
    </row>
    <row r="203" spans="1:19" x14ac:dyDescent="0.25">
      <c r="A203" s="3">
        <v>45654</v>
      </c>
      <c r="B203" s="4">
        <v>94160.19</v>
      </c>
      <c r="C203" s="4">
        <v>95525.9</v>
      </c>
      <c r="D203" s="4">
        <v>94014.29</v>
      </c>
      <c r="E203" s="4">
        <v>95163.93</v>
      </c>
      <c r="F203" s="5">
        <v>24107436185</v>
      </c>
      <c r="G203" s="1">
        <f t="shared" si="29"/>
        <v>99001.467999999993</v>
      </c>
      <c r="H203" s="1">
        <f t="shared" si="30"/>
        <v>3585.2669905477869</v>
      </c>
      <c r="I203" s="1">
        <f t="shared" si="31"/>
        <v>106172.00198109557</v>
      </c>
      <c r="J203" s="1">
        <f t="shared" si="32"/>
        <v>91830.934018904416</v>
      </c>
      <c r="K203" s="2">
        <f t="shared" si="33"/>
        <v>3.6214281090738848E-2</v>
      </c>
      <c r="L203" s="16" t="str">
        <f t="shared" si="36"/>
        <v/>
      </c>
      <c r="M203" s="12" t="str">
        <f t="shared" si="37"/>
        <v/>
      </c>
      <c r="N203" s="13">
        <f t="shared" si="40"/>
        <v>0</v>
      </c>
      <c r="O203" s="13">
        <f t="shared" si="38"/>
        <v>0</v>
      </c>
      <c r="P203" t="str">
        <f t="shared" si="28"/>
        <v/>
      </c>
      <c r="Q203" t="str">
        <f t="shared" si="39"/>
        <v/>
      </c>
      <c r="R203" t="str">
        <f t="shared" si="34"/>
        <v/>
      </c>
      <c r="S203" s="15" t="str">
        <f t="shared" si="35"/>
        <v/>
      </c>
    </row>
    <row r="204" spans="1:19" x14ac:dyDescent="0.25">
      <c r="A204" s="3">
        <v>45655</v>
      </c>
      <c r="B204" s="4">
        <v>95174.05</v>
      </c>
      <c r="C204" s="4">
        <v>95174.88</v>
      </c>
      <c r="D204" s="4">
        <v>92881.79</v>
      </c>
      <c r="E204" s="4">
        <v>93530.23</v>
      </c>
      <c r="F204" s="5">
        <v>29635885267</v>
      </c>
      <c r="G204" s="1">
        <f t="shared" si="29"/>
        <v>98806.343499999988</v>
      </c>
      <c r="H204" s="1">
        <f t="shared" si="30"/>
        <v>3776.2460615624686</v>
      </c>
      <c r="I204" s="1">
        <f t="shared" si="31"/>
        <v>106358.83562312492</v>
      </c>
      <c r="J204" s="1">
        <f t="shared" si="32"/>
        <v>91253.851376875056</v>
      </c>
      <c r="K204" s="2">
        <f t="shared" si="33"/>
        <v>3.8218660136557621E-2</v>
      </c>
      <c r="L204" s="16" t="str">
        <f t="shared" si="36"/>
        <v/>
      </c>
      <c r="M204" s="12" t="str">
        <f t="shared" si="37"/>
        <v/>
      </c>
      <c r="N204" s="13">
        <f t="shared" si="40"/>
        <v>0</v>
      </c>
      <c r="O204" s="13">
        <f t="shared" si="38"/>
        <v>0</v>
      </c>
      <c r="P204" t="str">
        <f t="shared" si="28"/>
        <v/>
      </c>
      <c r="Q204" t="str">
        <f t="shared" si="39"/>
        <v/>
      </c>
      <c r="R204" t="str">
        <f t="shared" si="34"/>
        <v/>
      </c>
      <c r="S204" s="15" t="str">
        <f t="shared" si="35"/>
        <v/>
      </c>
    </row>
    <row r="205" spans="1:19" x14ac:dyDescent="0.25">
      <c r="A205" s="3">
        <v>45656</v>
      </c>
      <c r="B205" s="4">
        <v>93527.2</v>
      </c>
      <c r="C205" s="4">
        <v>94903.32</v>
      </c>
      <c r="D205" s="4">
        <v>91317.13</v>
      </c>
      <c r="E205" s="4">
        <v>92643.21</v>
      </c>
      <c r="F205" s="5">
        <v>56188003691</v>
      </c>
      <c r="G205" s="1">
        <f t="shared" si="29"/>
        <v>98604.732499999998</v>
      </c>
      <c r="H205" s="1">
        <f t="shared" si="30"/>
        <v>3997.1775194621296</v>
      </c>
      <c r="I205" s="1">
        <f t="shared" si="31"/>
        <v>106599.08753892426</v>
      </c>
      <c r="J205" s="1">
        <f t="shared" si="32"/>
        <v>90610.377461075739</v>
      </c>
      <c r="K205" s="2">
        <f t="shared" si="33"/>
        <v>4.0537380084288852E-2</v>
      </c>
      <c r="L205" s="16" t="str">
        <f t="shared" si="36"/>
        <v/>
      </c>
      <c r="M205" s="12" t="str">
        <f t="shared" si="37"/>
        <v/>
      </c>
      <c r="N205" s="13">
        <f t="shared" si="40"/>
        <v>0</v>
      </c>
      <c r="O205" s="13">
        <f t="shared" si="38"/>
        <v>0</v>
      </c>
      <c r="P205" t="str">
        <f t="shared" si="28"/>
        <v/>
      </c>
      <c r="Q205" t="str">
        <f t="shared" si="39"/>
        <v/>
      </c>
      <c r="R205" t="str">
        <f t="shared" si="34"/>
        <v/>
      </c>
      <c r="S205" s="15" t="str">
        <f t="shared" si="35"/>
        <v/>
      </c>
    </row>
    <row r="206" spans="1:19" x14ac:dyDescent="0.25">
      <c r="A206" s="3">
        <v>45657</v>
      </c>
      <c r="B206" s="4">
        <v>92643.25</v>
      </c>
      <c r="C206" s="4">
        <v>96090.6</v>
      </c>
      <c r="D206" s="4">
        <v>91914.03</v>
      </c>
      <c r="E206" s="4">
        <v>93429.2</v>
      </c>
      <c r="F206" s="5">
        <v>43625106843</v>
      </c>
      <c r="G206" s="1">
        <f t="shared" si="29"/>
        <v>98217.540999999997</v>
      </c>
      <c r="H206" s="1">
        <f t="shared" si="30"/>
        <v>4108.801680707943</v>
      </c>
      <c r="I206" s="1">
        <f t="shared" si="31"/>
        <v>106435.14436141588</v>
      </c>
      <c r="J206" s="1">
        <f t="shared" si="32"/>
        <v>89999.937638584117</v>
      </c>
      <c r="K206" s="2">
        <f t="shared" si="33"/>
        <v>4.1833685092034049E-2</v>
      </c>
      <c r="L206" s="16" t="str">
        <f t="shared" si="36"/>
        <v/>
      </c>
      <c r="M206" s="12" t="str">
        <f t="shared" si="37"/>
        <v/>
      </c>
      <c r="N206" s="13">
        <f t="shared" si="40"/>
        <v>0</v>
      </c>
      <c r="O206" s="13">
        <f t="shared" si="38"/>
        <v>0</v>
      </c>
      <c r="P206" t="str">
        <f t="shared" si="28"/>
        <v/>
      </c>
      <c r="Q206" t="str">
        <f t="shared" si="39"/>
        <v/>
      </c>
      <c r="R206" t="str">
        <f t="shared" si="34"/>
        <v/>
      </c>
      <c r="S206" s="15" t="str">
        <f t="shared" si="35"/>
        <v/>
      </c>
    </row>
    <row r="207" spans="1:19" x14ac:dyDescent="0.25">
      <c r="A207" s="3">
        <v>45658</v>
      </c>
      <c r="B207" s="4">
        <v>93425.1</v>
      </c>
      <c r="C207" s="4">
        <v>94929.87</v>
      </c>
      <c r="D207" s="4">
        <v>92788.13</v>
      </c>
      <c r="E207" s="4">
        <v>94419.76</v>
      </c>
      <c r="F207" s="5">
        <v>24519888919</v>
      </c>
      <c r="G207" s="1">
        <f t="shared" si="29"/>
        <v>97936.378999999986</v>
      </c>
      <c r="H207" s="1">
        <f t="shared" si="30"/>
        <v>4169.2645592464405</v>
      </c>
      <c r="I207" s="1">
        <f t="shared" si="31"/>
        <v>106274.90811849287</v>
      </c>
      <c r="J207" s="1">
        <f t="shared" si="32"/>
        <v>89597.849881507107</v>
      </c>
      <c r="K207" s="2">
        <f t="shared" si="33"/>
        <v>4.2571152842463586E-2</v>
      </c>
      <c r="L207" s="16" t="str">
        <f t="shared" si="36"/>
        <v/>
      </c>
      <c r="M207" s="12" t="str">
        <f t="shared" si="37"/>
        <v/>
      </c>
      <c r="N207" s="13">
        <f t="shared" si="40"/>
        <v>0</v>
      </c>
      <c r="O207" s="13">
        <f t="shared" si="38"/>
        <v>0</v>
      </c>
      <c r="P207" t="str">
        <f t="shared" si="28"/>
        <v/>
      </c>
      <c r="Q207" t="str">
        <f t="shared" si="39"/>
        <v/>
      </c>
      <c r="R207" t="str">
        <f t="shared" si="34"/>
        <v/>
      </c>
      <c r="S207" s="15" t="str">
        <f t="shared" si="35"/>
        <v/>
      </c>
    </row>
    <row r="208" spans="1:19" x14ac:dyDescent="0.25">
      <c r="A208" s="3">
        <v>45659</v>
      </c>
      <c r="B208" s="4">
        <v>94416.29</v>
      </c>
      <c r="C208" s="4">
        <v>97739.82</v>
      </c>
      <c r="D208" s="4">
        <v>94201.57</v>
      </c>
      <c r="E208" s="4">
        <v>96886.88</v>
      </c>
      <c r="F208" s="5">
        <v>46009564411</v>
      </c>
      <c r="G208" s="1">
        <f t="shared" si="29"/>
        <v>97707.75999999998</v>
      </c>
      <c r="H208" s="1">
        <f t="shared" si="30"/>
        <v>4090.541059324677</v>
      </c>
      <c r="I208" s="1">
        <f t="shared" si="31"/>
        <v>105888.84211864934</v>
      </c>
      <c r="J208" s="1">
        <f t="shared" si="32"/>
        <v>89526.677881350624</v>
      </c>
      <c r="K208" s="2">
        <f t="shared" si="33"/>
        <v>4.1865058203408592E-2</v>
      </c>
      <c r="L208" s="16" t="str">
        <f t="shared" si="36"/>
        <v/>
      </c>
      <c r="M208" s="12" t="str">
        <f t="shared" si="37"/>
        <v/>
      </c>
      <c r="N208" s="13">
        <f t="shared" si="40"/>
        <v>0</v>
      </c>
      <c r="O208" s="13">
        <f t="shared" si="38"/>
        <v>0</v>
      </c>
      <c r="P208" t="str">
        <f t="shared" si="28"/>
        <v/>
      </c>
      <c r="Q208" t="str">
        <f t="shared" si="39"/>
        <v/>
      </c>
      <c r="R208" t="str">
        <f t="shared" si="34"/>
        <v/>
      </c>
      <c r="S208" s="15" t="str">
        <f t="shared" si="35"/>
        <v/>
      </c>
    </row>
    <row r="209" spans="1:19" x14ac:dyDescent="0.25">
      <c r="A209" s="3">
        <v>45660</v>
      </c>
      <c r="B209" s="4">
        <v>96881.73</v>
      </c>
      <c r="C209" s="4">
        <v>98956.91</v>
      </c>
      <c r="D209" s="4">
        <v>96034.62</v>
      </c>
      <c r="E209" s="4">
        <v>98107.43</v>
      </c>
      <c r="F209" s="5">
        <v>35611391163</v>
      </c>
      <c r="G209" s="1">
        <f t="shared" si="29"/>
        <v>97544.482999999993</v>
      </c>
      <c r="H209" s="1">
        <f t="shared" si="30"/>
        <v>4000.7287572497671</v>
      </c>
      <c r="I209" s="1">
        <f t="shared" si="31"/>
        <v>105545.94051449953</v>
      </c>
      <c r="J209" s="1">
        <f t="shared" si="32"/>
        <v>89543.02548550046</v>
      </c>
      <c r="K209" s="2">
        <f t="shared" si="33"/>
        <v>4.1014403215912966E-2</v>
      </c>
      <c r="L209" s="16" t="str">
        <f t="shared" si="36"/>
        <v/>
      </c>
      <c r="M209" s="12" t="str">
        <f t="shared" si="37"/>
        <v/>
      </c>
      <c r="N209" s="13">
        <f t="shared" si="40"/>
        <v>0</v>
      </c>
      <c r="O209" s="13">
        <f t="shared" si="38"/>
        <v>0</v>
      </c>
      <c r="P209" t="str">
        <f t="shared" si="28"/>
        <v/>
      </c>
      <c r="Q209" t="str">
        <f t="shared" si="39"/>
        <v/>
      </c>
      <c r="R209" t="str">
        <f t="shared" si="34"/>
        <v/>
      </c>
      <c r="S209" s="15" t="str">
        <f t="shared" si="35"/>
        <v/>
      </c>
    </row>
    <row r="210" spans="1:19" x14ac:dyDescent="0.25">
      <c r="A210" s="3">
        <v>45661</v>
      </c>
      <c r="B210" s="4">
        <v>98106.99</v>
      </c>
      <c r="C210" s="4">
        <v>98734.43</v>
      </c>
      <c r="D210" s="4">
        <v>97562.98</v>
      </c>
      <c r="E210" s="4">
        <v>98236.23</v>
      </c>
      <c r="F210" s="5">
        <v>22342608078</v>
      </c>
      <c r="G210" s="1">
        <f t="shared" si="29"/>
        <v>97241.359499999991</v>
      </c>
      <c r="H210" s="1">
        <f t="shared" si="30"/>
        <v>3678.7595928411511</v>
      </c>
      <c r="I210" s="1">
        <f t="shared" si="31"/>
        <v>104598.8786856823</v>
      </c>
      <c r="J210" s="1">
        <f t="shared" si="32"/>
        <v>89883.840314317684</v>
      </c>
      <c r="K210" s="2">
        <f t="shared" si="33"/>
        <v>3.7831223378167099E-2</v>
      </c>
      <c r="L210" s="16" t="str">
        <f t="shared" si="36"/>
        <v/>
      </c>
      <c r="M210" s="12" t="str">
        <f t="shared" si="37"/>
        <v/>
      </c>
      <c r="N210" s="13">
        <f t="shared" si="40"/>
        <v>0</v>
      </c>
      <c r="O210" s="13">
        <f t="shared" si="38"/>
        <v>0</v>
      </c>
      <c r="P210" t="str">
        <f t="shared" si="28"/>
        <v/>
      </c>
      <c r="Q210" t="str">
        <f t="shared" si="39"/>
        <v/>
      </c>
      <c r="R210" t="str">
        <f t="shared" si="34"/>
        <v/>
      </c>
      <c r="S210" s="15" t="str">
        <f t="shared" si="35"/>
        <v/>
      </c>
    </row>
    <row r="211" spans="1:19" x14ac:dyDescent="0.25">
      <c r="A211" s="3">
        <v>45662</v>
      </c>
      <c r="B211" s="4">
        <v>98233.91</v>
      </c>
      <c r="C211" s="4">
        <v>98813.3</v>
      </c>
      <c r="D211" s="4">
        <v>97291.77</v>
      </c>
      <c r="E211" s="4">
        <v>98314.96</v>
      </c>
      <c r="F211" s="5">
        <v>20525254825</v>
      </c>
      <c r="G211" s="1">
        <f t="shared" si="29"/>
        <v>96855.621499999979</v>
      </c>
      <c r="H211" s="1">
        <f t="shared" si="30"/>
        <v>3061.4206571395557</v>
      </c>
      <c r="I211" s="1">
        <f t="shared" si="31"/>
        <v>102978.46281427909</v>
      </c>
      <c r="J211" s="1">
        <f t="shared" si="32"/>
        <v>90732.780185720869</v>
      </c>
      <c r="K211" s="2">
        <f t="shared" si="33"/>
        <v>3.1608084380931427E-2</v>
      </c>
      <c r="L211" s="16" t="str">
        <f t="shared" si="36"/>
        <v/>
      </c>
      <c r="M211" s="12" t="str">
        <f t="shared" si="37"/>
        <v/>
      </c>
      <c r="N211" s="13">
        <f t="shared" si="40"/>
        <v>0</v>
      </c>
      <c r="O211" s="13">
        <f t="shared" si="38"/>
        <v>0</v>
      </c>
      <c r="P211" t="str">
        <f t="shared" si="28"/>
        <v/>
      </c>
      <c r="Q211" t="str">
        <f t="shared" si="39"/>
        <v/>
      </c>
      <c r="R211" t="str">
        <f t="shared" si="34"/>
        <v/>
      </c>
      <c r="S211" s="15" t="str">
        <f t="shared" si="35"/>
        <v/>
      </c>
    </row>
    <row r="212" spans="1:19" x14ac:dyDescent="0.25">
      <c r="A212" s="3">
        <v>45663</v>
      </c>
      <c r="B212" s="4">
        <v>98314.95</v>
      </c>
      <c r="C212" s="4">
        <v>102482.88</v>
      </c>
      <c r="D212" s="4">
        <v>97926.15</v>
      </c>
      <c r="E212" s="4">
        <v>102078.09</v>
      </c>
      <c r="F212" s="5">
        <v>51823432705</v>
      </c>
      <c r="G212" s="1">
        <f t="shared" si="29"/>
        <v>96652.495999999999</v>
      </c>
      <c r="H212" s="1">
        <f t="shared" si="30"/>
        <v>2495.3829415255755</v>
      </c>
      <c r="I212" s="1">
        <f t="shared" si="31"/>
        <v>101643.26188305115</v>
      </c>
      <c r="J212" s="1">
        <f t="shared" si="32"/>
        <v>91661.730116948849</v>
      </c>
      <c r="K212" s="2">
        <f t="shared" si="33"/>
        <v>2.5818091045735389E-2</v>
      </c>
      <c r="L212" s="16" t="str">
        <f t="shared" si="36"/>
        <v/>
      </c>
      <c r="M212" s="12" t="str">
        <f t="shared" si="37"/>
        <v/>
      </c>
      <c r="N212" s="13">
        <f t="shared" si="40"/>
        <v>0</v>
      </c>
      <c r="O212" s="13">
        <f t="shared" si="38"/>
        <v>0</v>
      </c>
      <c r="P212" t="str">
        <f t="shared" si="28"/>
        <v/>
      </c>
      <c r="Q212" t="str">
        <f t="shared" si="39"/>
        <v/>
      </c>
      <c r="R212" t="str">
        <f t="shared" si="34"/>
        <v/>
      </c>
      <c r="S212" s="15" t="str">
        <f t="shared" si="35"/>
        <v/>
      </c>
    </row>
    <row r="213" spans="1:19" x14ac:dyDescent="0.25">
      <c r="A213" s="3">
        <v>45664</v>
      </c>
      <c r="B213" s="4">
        <v>102248.85</v>
      </c>
      <c r="C213" s="4">
        <v>102712.48</v>
      </c>
      <c r="D213" s="4">
        <v>96132.88</v>
      </c>
      <c r="E213" s="4">
        <v>96922.7</v>
      </c>
      <c r="F213" s="5">
        <v>58685738547</v>
      </c>
      <c r="G213" s="1">
        <f t="shared" si="29"/>
        <v>96496.553999999989</v>
      </c>
      <c r="H213" s="1">
        <f t="shared" si="30"/>
        <v>2366.5744430191867</v>
      </c>
      <c r="I213" s="1">
        <f t="shared" si="31"/>
        <v>101229.70288603836</v>
      </c>
      <c r="J213" s="1">
        <f t="shared" si="32"/>
        <v>91763.40511396162</v>
      </c>
      <c r="K213" s="2">
        <f t="shared" si="33"/>
        <v>2.4524963275053189E-2</v>
      </c>
      <c r="L213" s="16" t="str">
        <f t="shared" si="36"/>
        <v/>
      </c>
      <c r="M213" s="12" t="str">
        <f t="shared" si="37"/>
        <v/>
      </c>
      <c r="N213" s="13">
        <f t="shared" si="40"/>
        <v>0</v>
      </c>
      <c r="O213" s="13">
        <f t="shared" si="38"/>
        <v>0</v>
      </c>
      <c r="P213" t="str">
        <f t="shared" ref="P213:P276" si="41">IF(L213="BUY", E213, "")</f>
        <v/>
      </c>
      <c r="Q213" t="str">
        <f t="shared" si="39"/>
        <v/>
      </c>
      <c r="R213" t="str">
        <f t="shared" si="34"/>
        <v/>
      </c>
      <c r="S213" s="15" t="str">
        <f t="shared" si="35"/>
        <v/>
      </c>
    </row>
    <row r="214" spans="1:19" x14ac:dyDescent="0.25">
      <c r="A214" s="3">
        <v>45665</v>
      </c>
      <c r="B214" s="4">
        <v>96924.160000000003</v>
      </c>
      <c r="C214" s="4">
        <v>97258.32</v>
      </c>
      <c r="D214" s="4">
        <v>92525.84</v>
      </c>
      <c r="E214" s="4">
        <v>95043.520000000004</v>
      </c>
      <c r="F214" s="5">
        <v>63875859171</v>
      </c>
      <c r="G214" s="1">
        <f t="shared" ref="G214:G277" si="42">AVERAGE(E195:E214)</f>
        <v>96374.182499999981</v>
      </c>
      <c r="H214" s="1">
        <f t="shared" ref="H214:H277" si="43">_xlfn.STDEV.S(E195:E214)</f>
        <v>2375.7082712627084</v>
      </c>
      <c r="I214" s="1">
        <f t="shared" ref="I214:I277" si="44">G214 + (2 * H214)</f>
        <v>101125.5990425254</v>
      </c>
      <c r="J214" s="1">
        <f t="shared" ref="J214:J277" si="45">G214 - (2 * H214)</f>
        <v>91622.765957474563</v>
      </c>
      <c r="K214" s="2">
        <f t="shared" ref="K214:K277" si="46">_xlfn.STDEV.S(E195:E214)/AVERAGE(E195:E214)</f>
        <v>2.4650878582162902E-2</v>
      </c>
      <c r="L214" s="16" t="str">
        <f t="shared" si="36"/>
        <v/>
      </c>
      <c r="M214" s="12" t="str">
        <f t="shared" si="37"/>
        <v/>
      </c>
      <c r="N214" s="13">
        <f t="shared" si="40"/>
        <v>0</v>
      </c>
      <c r="O214" s="13">
        <f t="shared" si="38"/>
        <v>0</v>
      </c>
      <c r="P214" t="str">
        <f t="shared" si="41"/>
        <v/>
      </c>
      <c r="Q214" t="str">
        <f t="shared" si="39"/>
        <v/>
      </c>
      <c r="R214" t="str">
        <f t="shared" ref="R214:R277" si="47">IF(AND(P214&lt;&gt;"", Q214&lt;&gt;""), Q214 - P214, "")</f>
        <v/>
      </c>
      <c r="S214" s="15" t="str">
        <f t="shared" ref="S214:S277" si="48">IF(AND(P214&lt;&gt;"", Q214&lt;&gt;""), (Q214 - P214) / P214, "")</f>
        <v/>
      </c>
    </row>
    <row r="215" spans="1:19" x14ac:dyDescent="0.25">
      <c r="A215" s="3">
        <v>45666</v>
      </c>
      <c r="B215" s="4">
        <v>95043.48</v>
      </c>
      <c r="C215" s="4">
        <v>95349.72</v>
      </c>
      <c r="D215" s="4">
        <v>91220.84</v>
      </c>
      <c r="E215" s="4">
        <v>92484.04</v>
      </c>
      <c r="F215" s="5">
        <v>62777261693</v>
      </c>
      <c r="G215" s="1">
        <f t="shared" si="42"/>
        <v>96110.588000000003</v>
      </c>
      <c r="H215" s="1">
        <f t="shared" si="43"/>
        <v>2503.3677035116634</v>
      </c>
      <c r="I215" s="1">
        <f t="shared" si="44"/>
        <v>101117.32340702333</v>
      </c>
      <c r="J215" s="1">
        <f t="shared" si="45"/>
        <v>91103.852592976677</v>
      </c>
      <c r="K215" s="2">
        <f t="shared" si="46"/>
        <v>2.6046742149904059E-2</v>
      </c>
      <c r="L215" s="16" t="str">
        <f t="shared" ref="L215:L278" si="49">IF(AND(N215=1, N214=0), "BUY", "")</f>
        <v/>
      </c>
      <c r="M215" s="12" t="str">
        <f t="shared" ref="M215:M278" si="50">IF(AND(N215=0, N214=1), "SELL", "")</f>
        <v/>
      </c>
      <c r="N215" s="13">
        <f t="shared" si="40"/>
        <v>0</v>
      </c>
      <c r="O215" s="13">
        <f t="shared" ref="O215:O278" si="51">IF(N214=1, O214 + 1, IF(AND(E215 &lt; J215, N214=0), 1, 0))</f>
        <v>0</v>
      </c>
      <c r="P215" t="str">
        <f t="shared" si="41"/>
        <v/>
      </c>
      <c r="Q215" t="str">
        <f t="shared" si="39"/>
        <v/>
      </c>
      <c r="R215" t="str">
        <f t="shared" si="47"/>
        <v/>
      </c>
      <c r="S215" s="15" t="str">
        <f t="shared" si="48"/>
        <v/>
      </c>
    </row>
    <row r="216" spans="1:19" x14ac:dyDescent="0.25">
      <c r="A216" s="3">
        <v>45667</v>
      </c>
      <c r="B216" s="4">
        <v>92494.49</v>
      </c>
      <c r="C216" s="4">
        <v>95770.61</v>
      </c>
      <c r="D216" s="4">
        <v>92250.09</v>
      </c>
      <c r="E216" s="4">
        <v>94701.45</v>
      </c>
      <c r="F216" s="5">
        <v>62058693684</v>
      </c>
      <c r="G216" s="1">
        <f t="shared" si="42"/>
        <v>95984.423999999999</v>
      </c>
      <c r="H216" s="1">
        <f t="shared" si="43"/>
        <v>2507.8419925220246</v>
      </c>
      <c r="I216" s="1">
        <f t="shared" si="44"/>
        <v>101000.10798504404</v>
      </c>
      <c r="J216" s="1">
        <f t="shared" si="45"/>
        <v>90968.740014955954</v>
      </c>
      <c r="K216" s="2">
        <f t="shared" si="46"/>
        <v>2.6127593290782521E-2</v>
      </c>
      <c r="L216" s="16" t="str">
        <f t="shared" si="49"/>
        <v/>
      </c>
      <c r="M216" s="12" t="str">
        <f t="shared" si="50"/>
        <v/>
      </c>
      <c r="N216" s="13">
        <f t="shared" si="40"/>
        <v>0</v>
      </c>
      <c r="O216" s="13">
        <f t="shared" si="51"/>
        <v>0</v>
      </c>
      <c r="P216" t="str">
        <f t="shared" si="41"/>
        <v/>
      </c>
      <c r="Q216" t="str">
        <f t="shared" si="39"/>
        <v/>
      </c>
      <c r="R216" t="str">
        <f t="shared" si="47"/>
        <v/>
      </c>
      <c r="S216" s="15" t="str">
        <f t="shared" si="48"/>
        <v/>
      </c>
    </row>
    <row r="217" spans="1:19" x14ac:dyDescent="0.25">
      <c r="A217" s="3">
        <v>45668</v>
      </c>
      <c r="B217" s="4">
        <v>94700.84</v>
      </c>
      <c r="C217" s="4">
        <v>94977.69</v>
      </c>
      <c r="D217" s="4">
        <v>93840.05</v>
      </c>
      <c r="E217" s="4">
        <v>94566.59</v>
      </c>
      <c r="F217" s="5">
        <v>18860894100</v>
      </c>
      <c r="G217" s="1">
        <f t="shared" si="42"/>
        <v>95957.506500000003</v>
      </c>
      <c r="H217" s="1">
        <f t="shared" si="43"/>
        <v>2520.6351313117279</v>
      </c>
      <c r="I217" s="1">
        <f t="shared" si="44"/>
        <v>100998.77676262346</v>
      </c>
      <c r="J217" s="1">
        <f t="shared" si="45"/>
        <v>90916.23623737655</v>
      </c>
      <c r="K217" s="2">
        <f t="shared" si="46"/>
        <v>2.6268243342814749E-2</v>
      </c>
      <c r="L217" s="16" t="str">
        <f t="shared" si="49"/>
        <v/>
      </c>
      <c r="M217" s="12" t="str">
        <f t="shared" si="50"/>
        <v/>
      </c>
      <c r="N217" s="13">
        <f t="shared" si="40"/>
        <v>0</v>
      </c>
      <c r="O217" s="13">
        <f t="shared" si="51"/>
        <v>0</v>
      </c>
      <c r="P217" t="str">
        <f t="shared" si="41"/>
        <v/>
      </c>
      <c r="Q217" t="str">
        <f t="shared" si="39"/>
        <v/>
      </c>
      <c r="R217" t="str">
        <f t="shared" si="47"/>
        <v/>
      </c>
      <c r="S217" s="15" t="str">
        <f t="shared" si="48"/>
        <v/>
      </c>
    </row>
    <row r="218" spans="1:19" x14ac:dyDescent="0.25">
      <c r="A218" s="3">
        <v>45669</v>
      </c>
      <c r="B218" s="4">
        <v>94565.73</v>
      </c>
      <c r="C218" s="4">
        <v>95367.54</v>
      </c>
      <c r="D218" s="4">
        <v>93712.51</v>
      </c>
      <c r="E218" s="4">
        <v>94488.44</v>
      </c>
      <c r="F218" s="5">
        <v>20885130965</v>
      </c>
      <c r="G218" s="1">
        <f t="shared" si="42"/>
        <v>95947.616499999989</v>
      </c>
      <c r="H218" s="1">
        <f t="shared" si="43"/>
        <v>2526.2673678587857</v>
      </c>
      <c r="I218" s="1">
        <f t="shared" si="44"/>
        <v>101000.15123571757</v>
      </c>
      <c r="J218" s="1">
        <f t="shared" si="45"/>
        <v>90895.081764282411</v>
      </c>
      <c r="K218" s="2">
        <f t="shared" si="46"/>
        <v>2.6329652158256438E-2</v>
      </c>
      <c r="L218" s="16" t="str">
        <f t="shared" si="49"/>
        <v/>
      </c>
      <c r="M218" s="12" t="str">
        <f t="shared" si="50"/>
        <v/>
      </c>
      <c r="N218" s="13">
        <f t="shared" si="40"/>
        <v>0</v>
      </c>
      <c r="O218" s="13">
        <f t="shared" si="51"/>
        <v>0</v>
      </c>
      <c r="P218" t="str">
        <f t="shared" si="41"/>
        <v/>
      </c>
      <c r="Q218" t="str">
        <f t="shared" si="39"/>
        <v/>
      </c>
      <c r="R218" t="str">
        <f t="shared" si="47"/>
        <v/>
      </c>
      <c r="S218" s="15" t="str">
        <f t="shared" si="48"/>
        <v/>
      </c>
    </row>
    <row r="219" spans="1:19" x14ac:dyDescent="0.25">
      <c r="A219" s="3">
        <v>45670</v>
      </c>
      <c r="B219" s="4">
        <v>94488.89</v>
      </c>
      <c r="C219" s="4">
        <v>95837</v>
      </c>
      <c r="D219" s="4">
        <v>89260.1</v>
      </c>
      <c r="E219" s="4">
        <v>94516.52</v>
      </c>
      <c r="F219" s="5">
        <v>72978998252</v>
      </c>
      <c r="G219" s="1">
        <f t="shared" si="42"/>
        <v>95739.638000000006</v>
      </c>
      <c r="H219" s="1">
        <f t="shared" si="43"/>
        <v>2460.1762654770978</v>
      </c>
      <c r="I219" s="1">
        <f t="shared" si="44"/>
        <v>100659.99053095421</v>
      </c>
      <c r="J219" s="1">
        <f t="shared" si="45"/>
        <v>90819.285469045804</v>
      </c>
      <c r="K219" s="2">
        <f t="shared" si="46"/>
        <v>2.5696527758723064E-2</v>
      </c>
      <c r="L219" s="16" t="str">
        <f t="shared" si="49"/>
        <v/>
      </c>
      <c r="M219" s="12" t="str">
        <f t="shared" si="50"/>
        <v/>
      </c>
      <c r="N219" s="13">
        <f t="shared" si="40"/>
        <v>0</v>
      </c>
      <c r="O219" s="13">
        <f t="shared" si="51"/>
        <v>0</v>
      </c>
      <c r="P219" t="str">
        <f t="shared" si="41"/>
        <v/>
      </c>
      <c r="Q219" t="str">
        <f t="shared" ref="Q219:Q282" si="52">IF(L219="BUY",
   IF(COUNTA(M220:M240)&gt;0,
      INDEX(E220:E240, MATCH("SELL", M220:M240, 0)),
      E240),
   "")</f>
        <v/>
      </c>
      <c r="R219" t="str">
        <f t="shared" si="47"/>
        <v/>
      </c>
      <c r="S219" s="15" t="str">
        <f t="shared" si="48"/>
        <v/>
      </c>
    </row>
    <row r="220" spans="1:19" x14ac:dyDescent="0.25">
      <c r="A220" s="3">
        <v>45671</v>
      </c>
      <c r="B220" s="4">
        <v>94519.01</v>
      </c>
      <c r="C220" s="4">
        <v>97352.66</v>
      </c>
      <c r="D220" s="4">
        <v>94322.16</v>
      </c>
      <c r="E220" s="4">
        <v>96534.05</v>
      </c>
      <c r="F220" s="5">
        <v>53769675818</v>
      </c>
      <c r="G220" s="1">
        <f t="shared" si="42"/>
        <v>95601.380499999999</v>
      </c>
      <c r="H220" s="1">
        <f t="shared" si="43"/>
        <v>2323.5089611109515</v>
      </c>
      <c r="I220" s="1">
        <f t="shared" si="44"/>
        <v>100248.3984222219</v>
      </c>
      <c r="J220" s="1">
        <f t="shared" si="45"/>
        <v>90954.362577778098</v>
      </c>
      <c r="K220" s="2">
        <f t="shared" si="46"/>
        <v>2.4304136080032353E-2</v>
      </c>
      <c r="L220" s="16" t="str">
        <f t="shared" si="49"/>
        <v/>
      </c>
      <c r="M220" s="12" t="str">
        <f t="shared" si="50"/>
        <v/>
      </c>
      <c r="N220" s="13">
        <f t="shared" si="40"/>
        <v>0</v>
      </c>
      <c r="O220" s="13">
        <f t="shared" si="51"/>
        <v>0</v>
      </c>
      <c r="P220" t="str">
        <f t="shared" si="41"/>
        <v/>
      </c>
      <c r="Q220" t="str">
        <f t="shared" si="52"/>
        <v/>
      </c>
      <c r="R220" t="str">
        <f t="shared" si="47"/>
        <v/>
      </c>
      <c r="S220" s="15" t="str">
        <f t="shared" si="48"/>
        <v/>
      </c>
    </row>
    <row r="221" spans="1:19" x14ac:dyDescent="0.25">
      <c r="A221" s="3">
        <v>45672</v>
      </c>
      <c r="B221" s="4">
        <v>96534.05</v>
      </c>
      <c r="C221" s="4">
        <v>100697.23</v>
      </c>
      <c r="D221" s="4">
        <v>96501.64</v>
      </c>
      <c r="E221" s="4">
        <v>100504.49</v>
      </c>
      <c r="F221" s="5">
        <v>57805923627</v>
      </c>
      <c r="G221" s="1">
        <f t="shared" si="42"/>
        <v>95836.828999999998</v>
      </c>
      <c r="H221" s="1">
        <f t="shared" si="43"/>
        <v>2569.7558419284242</v>
      </c>
      <c r="I221" s="1">
        <f t="shared" si="44"/>
        <v>100976.34068385685</v>
      </c>
      <c r="J221" s="1">
        <f t="shared" si="45"/>
        <v>90697.317316143148</v>
      </c>
      <c r="K221" s="2">
        <f t="shared" si="46"/>
        <v>2.6813865491401266E-2</v>
      </c>
      <c r="L221" s="16" t="str">
        <f t="shared" si="49"/>
        <v/>
      </c>
      <c r="M221" s="12" t="str">
        <f t="shared" si="50"/>
        <v/>
      </c>
      <c r="N221" s="13">
        <f t="shared" si="40"/>
        <v>0</v>
      </c>
      <c r="O221" s="13">
        <f t="shared" si="51"/>
        <v>0</v>
      </c>
      <c r="P221" t="str">
        <f t="shared" si="41"/>
        <v/>
      </c>
      <c r="Q221" t="str">
        <f t="shared" si="52"/>
        <v/>
      </c>
      <c r="R221" t="str">
        <f t="shared" si="47"/>
        <v/>
      </c>
      <c r="S221" s="15" t="str">
        <f t="shared" si="48"/>
        <v/>
      </c>
    </row>
    <row r="222" spans="1:19" x14ac:dyDescent="0.25">
      <c r="A222" s="3">
        <v>45673</v>
      </c>
      <c r="B222" s="4">
        <v>100505.3</v>
      </c>
      <c r="C222" s="4">
        <v>100781.59</v>
      </c>
      <c r="D222" s="4">
        <v>97364.45</v>
      </c>
      <c r="E222" s="4">
        <v>99756.91</v>
      </c>
      <c r="F222" s="5">
        <v>54103781805</v>
      </c>
      <c r="G222" s="1">
        <f t="shared" si="42"/>
        <v>96116.431499999992</v>
      </c>
      <c r="H222" s="1">
        <f t="shared" si="43"/>
        <v>2680.1144928887597</v>
      </c>
      <c r="I222" s="1">
        <f t="shared" si="44"/>
        <v>101476.66048577751</v>
      </c>
      <c r="J222" s="1">
        <f t="shared" si="45"/>
        <v>90756.202514222474</v>
      </c>
      <c r="K222" s="2">
        <f t="shared" si="46"/>
        <v>2.7884040752061835E-2</v>
      </c>
      <c r="L222" s="16" t="str">
        <f t="shared" si="49"/>
        <v/>
      </c>
      <c r="M222" s="12" t="str">
        <f t="shared" si="50"/>
        <v/>
      </c>
      <c r="N222" s="13">
        <f t="shared" si="40"/>
        <v>0</v>
      </c>
      <c r="O222" s="13">
        <f t="shared" si="51"/>
        <v>0</v>
      </c>
      <c r="P222" t="str">
        <f t="shared" si="41"/>
        <v/>
      </c>
      <c r="Q222" t="str">
        <f t="shared" si="52"/>
        <v/>
      </c>
      <c r="R222" t="str">
        <f t="shared" si="47"/>
        <v/>
      </c>
      <c r="S222" s="15" t="str">
        <f t="shared" si="48"/>
        <v/>
      </c>
    </row>
    <row r="223" spans="1:19" x14ac:dyDescent="0.25">
      <c r="A223" s="3">
        <v>45674</v>
      </c>
      <c r="B223" s="4">
        <v>100025.77</v>
      </c>
      <c r="C223" s="4">
        <v>105884.23</v>
      </c>
      <c r="D223" s="4">
        <v>99948.91</v>
      </c>
      <c r="E223" s="4">
        <v>104462.04</v>
      </c>
      <c r="F223" s="5">
        <v>71888972663</v>
      </c>
      <c r="G223" s="1">
        <f t="shared" si="42"/>
        <v>96581.336999999985</v>
      </c>
      <c r="H223" s="1">
        <f t="shared" si="43"/>
        <v>3251.691380562138</v>
      </c>
      <c r="I223" s="1">
        <f t="shared" si="44"/>
        <v>103084.71976112426</v>
      </c>
      <c r="J223" s="1">
        <f t="shared" si="45"/>
        <v>90077.954238875711</v>
      </c>
      <c r="K223" s="2">
        <f t="shared" si="46"/>
        <v>3.3667906052720499E-2</v>
      </c>
      <c r="L223" s="16" t="str">
        <f t="shared" si="49"/>
        <v/>
      </c>
      <c r="M223" s="12" t="str">
        <f t="shared" si="50"/>
        <v/>
      </c>
      <c r="N223" s="13">
        <f t="shared" si="40"/>
        <v>0</v>
      </c>
      <c r="O223" s="13">
        <f t="shared" si="51"/>
        <v>0</v>
      </c>
      <c r="P223" t="str">
        <f t="shared" si="41"/>
        <v/>
      </c>
      <c r="Q223" t="str">
        <f t="shared" si="52"/>
        <v/>
      </c>
      <c r="R223" t="str">
        <f t="shared" si="47"/>
        <v/>
      </c>
      <c r="S223" s="15" t="str">
        <f t="shared" si="48"/>
        <v/>
      </c>
    </row>
    <row r="224" spans="1:19" x14ac:dyDescent="0.25">
      <c r="A224" s="3">
        <v>45675</v>
      </c>
      <c r="B224" s="4">
        <v>104124.95</v>
      </c>
      <c r="C224" s="4">
        <v>104913.2</v>
      </c>
      <c r="D224" s="4">
        <v>102226.62</v>
      </c>
      <c r="E224" s="4">
        <v>104408.07</v>
      </c>
      <c r="F224" s="5">
        <v>50445655726</v>
      </c>
      <c r="G224" s="1">
        <f t="shared" si="42"/>
        <v>97125.228999999992</v>
      </c>
      <c r="H224" s="1">
        <f t="shared" si="43"/>
        <v>3605.0298577388266</v>
      </c>
      <c r="I224" s="1">
        <f t="shared" si="44"/>
        <v>104335.28871547764</v>
      </c>
      <c r="J224" s="1">
        <f t="shared" si="45"/>
        <v>89915.169284522344</v>
      </c>
      <c r="K224" s="2">
        <f t="shared" si="46"/>
        <v>3.711733701795264E-2</v>
      </c>
      <c r="L224" s="16" t="str">
        <f t="shared" si="49"/>
        <v/>
      </c>
      <c r="M224" s="12" t="str">
        <f t="shared" si="50"/>
        <v/>
      </c>
      <c r="N224" s="13">
        <f t="shared" si="40"/>
        <v>0</v>
      </c>
      <c r="O224" s="13">
        <f t="shared" si="51"/>
        <v>0</v>
      </c>
      <c r="P224" t="str">
        <f t="shared" si="41"/>
        <v/>
      </c>
      <c r="Q224" t="str">
        <f t="shared" si="52"/>
        <v/>
      </c>
      <c r="R224" t="str">
        <f t="shared" si="47"/>
        <v/>
      </c>
      <c r="S224" s="15" t="str">
        <f t="shared" si="48"/>
        <v/>
      </c>
    </row>
    <row r="225" spans="1:19" x14ac:dyDescent="0.25">
      <c r="A225" s="3">
        <v>45676</v>
      </c>
      <c r="B225" s="4">
        <v>104411.29</v>
      </c>
      <c r="C225" s="4">
        <v>106299.8</v>
      </c>
      <c r="D225" s="4">
        <v>99570.53</v>
      </c>
      <c r="E225" s="4">
        <v>101089.61</v>
      </c>
      <c r="F225" s="5">
        <v>76789928525</v>
      </c>
      <c r="G225" s="1">
        <f t="shared" si="42"/>
        <v>97547.549000000014</v>
      </c>
      <c r="H225" s="1">
        <f t="shared" si="43"/>
        <v>3546.6018129841009</v>
      </c>
      <c r="I225" s="1">
        <f t="shared" si="44"/>
        <v>104640.75262596822</v>
      </c>
      <c r="J225" s="1">
        <f t="shared" si="45"/>
        <v>90454.345374031807</v>
      </c>
      <c r="K225" s="2">
        <f t="shared" si="46"/>
        <v>3.6357672225922358E-2</v>
      </c>
      <c r="L225" s="16" t="str">
        <f t="shared" si="49"/>
        <v/>
      </c>
      <c r="M225" s="12" t="str">
        <f t="shared" si="50"/>
        <v/>
      </c>
      <c r="N225" s="13">
        <f t="shared" si="40"/>
        <v>0</v>
      </c>
      <c r="O225" s="13">
        <f t="shared" si="51"/>
        <v>0</v>
      </c>
      <c r="P225" t="str">
        <f t="shared" si="41"/>
        <v/>
      </c>
      <c r="Q225" t="str">
        <f t="shared" si="52"/>
        <v/>
      </c>
      <c r="R225" t="str">
        <f t="shared" si="47"/>
        <v/>
      </c>
      <c r="S225" s="15" t="str">
        <f t="shared" si="48"/>
        <v/>
      </c>
    </row>
    <row r="226" spans="1:19" x14ac:dyDescent="0.25">
      <c r="A226" s="3">
        <v>45677</v>
      </c>
      <c r="B226" s="4">
        <v>101083.75</v>
      </c>
      <c r="C226" s="4">
        <v>109114.88</v>
      </c>
      <c r="D226" s="4">
        <v>99471.360000000001</v>
      </c>
      <c r="E226" s="4">
        <v>102016.66</v>
      </c>
      <c r="F226" s="5">
        <v>126279678351</v>
      </c>
      <c r="G226" s="1">
        <f t="shared" si="42"/>
        <v>97976.921999999991</v>
      </c>
      <c r="H226" s="1">
        <f t="shared" si="43"/>
        <v>3541.5892593678163</v>
      </c>
      <c r="I226" s="1">
        <f t="shared" si="44"/>
        <v>105060.10051873562</v>
      </c>
      <c r="J226" s="1">
        <f t="shared" si="45"/>
        <v>90893.743481264362</v>
      </c>
      <c r="K226" s="2">
        <f t="shared" si="46"/>
        <v>3.614717820353467E-2</v>
      </c>
      <c r="L226" s="16" t="str">
        <f t="shared" si="49"/>
        <v/>
      </c>
      <c r="M226" s="12" t="str">
        <f t="shared" si="50"/>
        <v/>
      </c>
      <c r="N226" s="13">
        <f t="shared" si="40"/>
        <v>0</v>
      </c>
      <c r="O226" s="13">
        <f t="shared" si="51"/>
        <v>0</v>
      </c>
      <c r="P226" t="str">
        <f t="shared" si="41"/>
        <v/>
      </c>
      <c r="Q226" t="str">
        <f t="shared" si="52"/>
        <v/>
      </c>
      <c r="R226" t="str">
        <f t="shared" si="47"/>
        <v/>
      </c>
      <c r="S226" s="15" t="str">
        <f t="shared" si="48"/>
        <v/>
      </c>
    </row>
    <row r="227" spans="1:19" x14ac:dyDescent="0.25">
      <c r="A227" s="3">
        <v>45678</v>
      </c>
      <c r="B227" s="4">
        <v>102052.58</v>
      </c>
      <c r="C227" s="4">
        <v>107180.92</v>
      </c>
      <c r="D227" s="4">
        <v>100103.95</v>
      </c>
      <c r="E227" s="4">
        <v>106146.27</v>
      </c>
      <c r="F227" s="5">
        <v>88733878242</v>
      </c>
      <c r="G227" s="1">
        <f t="shared" si="42"/>
        <v>98563.247499999998</v>
      </c>
      <c r="H227" s="1">
        <f t="shared" si="43"/>
        <v>3876.5389376768821</v>
      </c>
      <c r="I227" s="1">
        <f t="shared" si="44"/>
        <v>106316.32537535376</v>
      </c>
      <c r="J227" s="1">
        <f t="shared" si="45"/>
        <v>90810.169624646238</v>
      </c>
      <c r="K227" s="2">
        <f t="shared" si="46"/>
        <v>3.933047090069635E-2</v>
      </c>
      <c r="L227" s="16" t="str">
        <f t="shared" si="49"/>
        <v/>
      </c>
      <c r="M227" s="12" t="str">
        <f t="shared" si="50"/>
        <v/>
      </c>
      <c r="N227" s="13">
        <f t="shared" si="40"/>
        <v>0</v>
      </c>
      <c r="O227" s="13">
        <f t="shared" si="51"/>
        <v>0</v>
      </c>
      <c r="P227" t="str">
        <f t="shared" si="41"/>
        <v/>
      </c>
      <c r="Q227" t="str">
        <f t="shared" si="52"/>
        <v/>
      </c>
      <c r="R227" t="str">
        <f t="shared" si="47"/>
        <v/>
      </c>
      <c r="S227" s="15" t="str">
        <f t="shared" si="48"/>
        <v/>
      </c>
    </row>
    <row r="228" spans="1:19" x14ac:dyDescent="0.25">
      <c r="A228" s="3">
        <v>45679</v>
      </c>
      <c r="B228" s="4">
        <v>106136.38</v>
      </c>
      <c r="C228" s="4">
        <v>106294.34</v>
      </c>
      <c r="D228" s="4">
        <v>103360.27</v>
      </c>
      <c r="E228" s="4">
        <v>103653.07</v>
      </c>
      <c r="F228" s="5">
        <v>53878181052</v>
      </c>
      <c r="G228" s="1">
        <f t="shared" si="42"/>
        <v>98901.557000000001</v>
      </c>
      <c r="H228" s="1">
        <f t="shared" si="43"/>
        <v>4015.3032742628952</v>
      </c>
      <c r="I228" s="1">
        <f t="shared" si="44"/>
        <v>106932.16354852579</v>
      </c>
      <c r="J228" s="1">
        <f t="shared" si="45"/>
        <v>90870.950451474215</v>
      </c>
      <c r="K228" s="2">
        <f t="shared" si="46"/>
        <v>4.0598989500872013E-2</v>
      </c>
      <c r="L228" s="16" t="str">
        <f t="shared" si="49"/>
        <v/>
      </c>
      <c r="M228" s="12" t="str">
        <f t="shared" si="50"/>
        <v/>
      </c>
      <c r="N228" s="13">
        <f t="shared" si="40"/>
        <v>0</v>
      </c>
      <c r="O228" s="13">
        <f t="shared" si="51"/>
        <v>0</v>
      </c>
      <c r="P228" t="str">
        <f t="shared" si="41"/>
        <v/>
      </c>
      <c r="Q228" t="str">
        <f t="shared" si="52"/>
        <v/>
      </c>
      <c r="R228" t="str">
        <f t="shared" si="47"/>
        <v/>
      </c>
      <c r="S228" s="15" t="str">
        <f t="shared" si="48"/>
        <v/>
      </c>
    </row>
    <row r="229" spans="1:19" x14ac:dyDescent="0.25">
      <c r="A229" s="3">
        <v>45680</v>
      </c>
      <c r="B229" s="4">
        <v>103657.67</v>
      </c>
      <c r="C229" s="4">
        <v>106820.33</v>
      </c>
      <c r="D229" s="4">
        <v>101257.8</v>
      </c>
      <c r="E229" s="4">
        <v>103960.17</v>
      </c>
      <c r="F229" s="5">
        <v>104104515428</v>
      </c>
      <c r="G229" s="1">
        <f t="shared" si="42"/>
        <v>99194.194000000003</v>
      </c>
      <c r="H229" s="1">
        <f t="shared" si="43"/>
        <v>4164.870294423662</v>
      </c>
      <c r="I229" s="1">
        <f t="shared" si="44"/>
        <v>107523.93458884733</v>
      </c>
      <c r="J229" s="1">
        <f t="shared" si="45"/>
        <v>90864.453411152674</v>
      </c>
      <c r="K229" s="2">
        <f t="shared" si="46"/>
        <v>4.1987037007666615E-2</v>
      </c>
      <c r="L229" s="16" t="str">
        <f t="shared" si="49"/>
        <v/>
      </c>
      <c r="M229" s="12" t="str">
        <f t="shared" si="50"/>
        <v/>
      </c>
      <c r="N229" s="13">
        <f t="shared" si="40"/>
        <v>0</v>
      </c>
      <c r="O229" s="13">
        <f t="shared" si="51"/>
        <v>0</v>
      </c>
      <c r="P229" t="str">
        <f t="shared" si="41"/>
        <v/>
      </c>
      <c r="Q229" t="str">
        <f t="shared" si="52"/>
        <v/>
      </c>
      <c r="R229" t="str">
        <f t="shared" si="47"/>
        <v/>
      </c>
      <c r="S229" s="15" t="str">
        <f t="shared" si="48"/>
        <v/>
      </c>
    </row>
    <row r="230" spans="1:19" x14ac:dyDescent="0.25">
      <c r="A230" s="3">
        <v>45681</v>
      </c>
      <c r="B230" s="4">
        <v>103965.67</v>
      </c>
      <c r="C230" s="4">
        <v>107098.55</v>
      </c>
      <c r="D230" s="4">
        <v>102772.13</v>
      </c>
      <c r="E230" s="4">
        <v>104819.48</v>
      </c>
      <c r="F230" s="5">
        <v>52388229265</v>
      </c>
      <c r="G230" s="1">
        <f t="shared" si="42"/>
        <v>99523.356500000009</v>
      </c>
      <c r="H230" s="1">
        <f t="shared" si="43"/>
        <v>4341.5734192889777</v>
      </c>
      <c r="I230" s="1">
        <f t="shared" si="44"/>
        <v>108206.50333857797</v>
      </c>
      <c r="J230" s="1">
        <f t="shared" si="45"/>
        <v>90840.20966142205</v>
      </c>
      <c r="K230" s="2">
        <f t="shared" si="46"/>
        <v>4.3623663549661101E-2</v>
      </c>
      <c r="L230" s="16" t="str">
        <f t="shared" si="49"/>
        <v/>
      </c>
      <c r="M230" s="12" t="str">
        <f t="shared" si="50"/>
        <v/>
      </c>
      <c r="N230" s="13">
        <f t="shared" si="40"/>
        <v>0</v>
      </c>
      <c r="O230" s="13">
        <f t="shared" si="51"/>
        <v>0</v>
      </c>
      <c r="P230" t="str">
        <f t="shared" si="41"/>
        <v/>
      </c>
      <c r="Q230" t="str">
        <f t="shared" si="52"/>
        <v/>
      </c>
      <c r="R230" t="str">
        <f t="shared" si="47"/>
        <v/>
      </c>
      <c r="S230" s="15" t="str">
        <f t="shared" si="48"/>
        <v/>
      </c>
    </row>
    <row r="231" spans="1:19" x14ac:dyDescent="0.25">
      <c r="A231" s="3">
        <v>45682</v>
      </c>
      <c r="B231" s="4">
        <v>104824.03</v>
      </c>
      <c r="C231" s="4">
        <v>105243.79</v>
      </c>
      <c r="D231" s="4">
        <v>104120.38</v>
      </c>
      <c r="E231" s="4">
        <v>104714.65</v>
      </c>
      <c r="F231" s="5">
        <v>23888996502</v>
      </c>
      <c r="G231" s="1">
        <f t="shared" si="42"/>
        <v>99843.341</v>
      </c>
      <c r="H231" s="1">
        <f t="shared" si="43"/>
        <v>4481.4086122180497</v>
      </c>
      <c r="I231" s="1">
        <f t="shared" si="44"/>
        <v>108806.15822443611</v>
      </c>
      <c r="J231" s="1">
        <f t="shared" si="45"/>
        <v>90880.523775563895</v>
      </c>
      <c r="K231" s="2">
        <f t="shared" si="46"/>
        <v>4.4884401576846769E-2</v>
      </c>
      <c r="L231" s="16" t="str">
        <f t="shared" si="49"/>
        <v/>
      </c>
      <c r="M231" s="12" t="str">
        <f t="shared" si="50"/>
        <v/>
      </c>
      <c r="N231" s="13">
        <f t="shared" ref="N231:N294" si="53">IF(N230=1,
     IF(E231 &gt; I231, 0, 1),
     IF(E231 &lt; J231, 1, 0)
)</f>
        <v>0</v>
      </c>
      <c r="O231" s="13">
        <f t="shared" si="51"/>
        <v>0</v>
      </c>
      <c r="P231" t="str">
        <f t="shared" si="41"/>
        <v/>
      </c>
      <c r="Q231" t="str">
        <f t="shared" si="52"/>
        <v/>
      </c>
      <c r="R231" t="str">
        <f t="shared" si="47"/>
        <v/>
      </c>
      <c r="S231" s="15" t="str">
        <f t="shared" si="48"/>
        <v/>
      </c>
    </row>
    <row r="232" spans="1:19" x14ac:dyDescent="0.25">
      <c r="A232" s="3">
        <v>45683</v>
      </c>
      <c r="B232" s="4">
        <v>104713.21</v>
      </c>
      <c r="C232" s="4">
        <v>105438.65</v>
      </c>
      <c r="D232" s="4">
        <v>102507.71</v>
      </c>
      <c r="E232" s="4">
        <v>102682.5</v>
      </c>
      <c r="F232" s="5">
        <v>22543395879</v>
      </c>
      <c r="G232" s="1">
        <f t="shared" si="42"/>
        <v>99873.561499999996</v>
      </c>
      <c r="H232" s="1">
        <f t="shared" si="43"/>
        <v>4499.274181263223</v>
      </c>
      <c r="I232" s="1">
        <f t="shared" si="44"/>
        <v>108872.10986252644</v>
      </c>
      <c r="J232" s="1">
        <f t="shared" si="45"/>
        <v>90875.01313747355</v>
      </c>
      <c r="K232" s="2">
        <f t="shared" si="46"/>
        <v>4.50497019800703E-2</v>
      </c>
      <c r="L232" s="16" t="str">
        <f t="shared" si="49"/>
        <v/>
      </c>
      <c r="M232" s="12" t="str">
        <f t="shared" si="50"/>
        <v/>
      </c>
      <c r="N232" s="13">
        <f t="shared" si="53"/>
        <v>0</v>
      </c>
      <c r="O232" s="13">
        <f t="shared" si="51"/>
        <v>0</v>
      </c>
      <c r="P232" t="str">
        <f t="shared" si="41"/>
        <v/>
      </c>
      <c r="Q232" t="str">
        <f t="shared" si="52"/>
        <v/>
      </c>
      <c r="R232" t="str">
        <f t="shared" si="47"/>
        <v/>
      </c>
      <c r="S232" s="15" t="str">
        <f t="shared" si="48"/>
        <v/>
      </c>
    </row>
    <row r="233" spans="1:19" x14ac:dyDescent="0.25">
      <c r="A233" s="3">
        <v>45684</v>
      </c>
      <c r="B233" s="4">
        <v>102680.3</v>
      </c>
      <c r="C233" s="4">
        <v>103214.11</v>
      </c>
      <c r="D233" s="4">
        <v>97795.94</v>
      </c>
      <c r="E233" s="4">
        <v>102087.69</v>
      </c>
      <c r="F233" s="5">
        <v>89006608428</v>
      </c>
      <c r="G233" s="1">
        <f t="shared" si="42"/>
        <v>100131.811</v>
      </c>
      <c r="H233" s="1">
        <f t="shared" si="43"/>
        <v>4469.1151858457224</v>
      </c>
      <c r="I233" s="1">
        <f t="shared" si="44"/>
        <v>109070.04137169145</v>
      </c>
      <c r="J233" s="1">
        <f t="shared" si="45"/>
        <v>91193.580628308555</v>
      </c>
      <c r="K233" s="2">
        <f t="shared" si="46"/>
        <v>4.4632321549100136E-2</v>
      </c>
      <c r="L233" s="16" t="str">
        <f t="shared" si="49"/>
        <v/>
      </c>
      <c r="M233" s="12" t="str">
        <f t="shared" si="50"/>
        <v/>
      </c>
      <c r="N233" s="13">
        <f t="shared" si="53"/>
        <v>0</v>
      </c>
      <c r="O233" s="13">
        <f t="shared" si="51"/>
        <v>0</v>
      </c>
      <c r="P233" t="str">
        <f t="shared" si="41"/>
        <v/>
      </c>
      <c r="Q233" t="str">
        <f t="shared" si="52"/>
        <v/>
      </c>
      <c r="R233" t="str">
        <f t="shared" si="47"/>
        <v/>
      </c>
      <c r="S233" s="15" t="str">
        <f t="shared" si="48"/>
        <v/>
      </c>
    </row>
    <row r="234" spans="1:19" x14ac:dyDescent="0.25">
      <c r="A234" s="3">
        <v>45685</v>
      </c>
      <c r="B234" s="4">
        <v>102095.41</v>
      </c>
      <c r="C234" s="4">
        <v>103730.82</v>
      </c>
      <c r="D234" s="4">
        <v>100238.19</v>
      </c>
      <c r="E234" s="4">
        <v>101332.48</v>
      </c>
      <c r="F234" s="5">
        <v>47180685494</v>
      </c>
      <c r="G234" s="1">
        <f t="shared" si="42"/>
        <v>100446.25899999999</v>
      </c>
      <c r="H234" s="1">
        <f t="shared" si="43"/>
        <v>4310.6976489682038</v>
      </c>
      <c r="I234" s="1">
        <f t="shared" si="44"/>
        <v>109067.6542979364</v>
      </c>
      <c r="J234" s="1">
        <f t="shared" si="45"/>
        <v>91824.86370206358</v>
      </c>
      <c r="K234" s="2">
        <f t="shared" si="46"/>
        <v>4.2915462376435586E-2</v>
      </c>
      <c r="L234" s="16" t="str">
        <f t="shared" si="49"/>
        <v/>
      </c>
      <c r="M234" s="12" t="str">
        <f t="shared" si="50"/>
        <v/>
      </c>
      <c r="N234" s="13">
        <f t="shared" si="53"/>
        <v>0</v>
      </c>
      <c r="O234" s="13">
        <f t="shared" si="51"/>
        <v>0</v>
      </c>
      <c r="P234" t="str">
        <f t="shared" si="41"/>
        <v/>
      </c>
      <c r="Q234" t="str">
        <f t="shared" si="52"/>
        <v/>
      </c>
      <c r="R234" t="str">
        <f t="shared" si="47"/>
        <v/>
      </c>
      <c r="S234" s="15" t="str">
        <f t="shared" si="48"/>
        <v/>
      </c>
    </row>
    <row r="235" spans="1:19" x14ac:dyDescent="0.25">
      <c r="A235" s="3">
        <v>45686</v>
      </c>
      <c r="B235" s="4">
        <v>101317.52</v>
      </c>
      <c r="C235" s="4">
        <v>104750.8</v>
      </c>
      <c r="D235" s="4">
        <v>101283.82</v>
      </c>
      <c r="E235" s="4">
        <v>103703.21</v>
      </c>
      <c r="F235" s="5">
        <v>47432049818</v>
      </c>
      <c r="G235" s="1">
        <f t="shared" si="42"/>
        <v>101007.2175</v>
      </c>
      <c r="H235" s="1">
        <f t="shared" si="43"/>
        <v>3933.5097481268822</v>
      </c>
      <c r="I235" s="1">
        <f t="shared" si="44"/>
        <v>108874.23699625376</v>
      </c>
      <c r="J235" s="1">
        <f t="shared" si="45"/>
        <v>93140.198003746234</v>
      </c>
      <c r="K235" s="2">
        <f t="shared" si="46"/>
        <v>3.8942858198493413E-2</v>
      </c>
      <c r="L235" s="16" t="str">
        <f t="shared" si="49"/>
        <v/>
      </c>
      <c r="M235" s="12" t="str">
        <f t="shared" si="50"/>
        <v/>
      </c>
      <c r="N235" s="13">
        <f t="shared" si="53"/>
        <v>0</v>
      </c>
      <c r="O235" s="13">
        <f t="shared" si="51"/>
        <v>0</v>
      </c>
      <c r="P235" t="str">
        <f t="shared" si="41"/>
        <v/>
      </c>
      <c r="Q235" t="str">
        <f t="shared" si="52"/>
        <v/>
      </c>
      <c r="R235" t="str">
        <f t="shared" si="47"/>
        <v/>
      </c>
      <c r="S235" s="15" t="str">
        <f t="shared" si="48"/>
        <v/>
      </c>
    </row>
    <row r="236" spans="1:19" x14ac:dyDescent="0.25">
      <c r="A236" s="3">
        <v>45687</v>
      </c>
      <c r="B236" s="4">
        <v>103709.34</v>
      </c>
      <c r="C236" s="4">
        <v>106418.77</v>
      </c>
      <c r="D236" s="4">
        <v>103321.65</v>
      </c>
      <c r="E236" s="4">
        <v>104735.3</v>
      </c>
      <c r="F236" s="5">
        <v>41915744521</v>
      </c>
      <c r="G236" s="1">
        <f t="shared" si="42"/>
        <v>101508.91</v>
      </c>
      <c r="H236" s="1">
        <f t="shared" si="43"/>
        <v>3721.0600350550931</v>
      </c>
      <c r="I236" s="1">
        <f t="shared" si="44"/>
        <v>108951.0300701102</v>
      </c>
      <c r="J236" s="1">
        <f t="shared" si="45"/>
        <v>94066.789929889812</v>
      </c>
      <c r="K236" s="2">
        <f t="shared" si="46"/>
        <v>3.6657472088460936E-2</v>
      </c>
      <c r="L236" s="16" t="str">
        <f t="shared" si="49"/>
        <v/>
      </c>
      <c r="M236" s="12" t="str">
        <f t="shared" si="50"/>
        <v/>
      </c>
      <c r="N236" s="13">
        <f t="shared" si="53"/>
        <v>0</v>
      </c>
      <c r="O236" s="13">
        <f t="shared" si="51"/>
        <v>0</v>
      </c>
      <c r="P236" t="str">
        <f t="shared" si="41"/>
        <v/>
      </c>
      <c r="Q236" t="str">
        <f t="shared" si="52"/>
        <v/>
      </c>
      <c r="R236" t="str">
        <f t="shared" si="47"/>
        <v/>
      </c>
      <c r="S236" s="15" t="str">
        <f t="shared" si="48"/>
        <v/>
      </c>
    </row>
    <row r="237" spans="1:19" x14ac:dyDescent="0.25">
      <c r="A237" s="3">
        <v>45688</v>
      </c>
      <c r="B237" s="4">
        <v>104737.56</v>
      </c>
      <c r="C237" s="4">
        <v>106026.35</v>
      </c>
      <c r="D237" s="4">
        <v>101543.88</v>
      </c>
      <c r="E237" s="4">
        <v>102405.02</v>
      </c>
      <c r="F237" s="5">
        <v>45732764360</v>
      </c>
      <c r="G237" s="1">
        <f t="shared" si="42"/>
        <v>101900.8315</v>
      </c>
      <c r="H237" s="1">
        <f t="shared" si="43"/>
        <v>3345.1821192783705</v>
      </c>
      <c r="I237" s="1">
        <f t="shared" si="44"/>
        <v>108591.19573855674</v>
      </c>
      <c r="J237" s="1">
        <f t="shared" si="45"/>
        <v>95210.467261443264</v>
      </c>
      <c r="K237" s="2">
        <f t="shared" si="46"/>
        <v>3.2827819655999277E-2</v>
      </c>
      <c r="L237" s="16" t="str">
        <f t="shared" si="49"/>
        <v/>
      </c>
      <c r="M237" s="12" t="str">
        <f t="shared" si="50"/>
        <v/>
      </c>
      <c r="N237" s="13">
        <f t="shared" si="53"/>
        <v>0</v>
      </c>
      <c r="O237" s="13">
        <f t="shared" si="51"/>
        <v>0</v>
      </c>
      <c r="P237" t="str">
        <f t="shared" si="41"/>
        <v/>
      </c>
      <c r="Q237" t="str">
        <f t="shared" si="52"/>
        <v/>
      </c>
      <c r="R237" t="str">
        <f t="shared" si="47"/>
        <v/>
      </c>
      <c r="S237" s="15" t="str">
        <f t="shared" si="48"/>
        <v/>
      </c>
    </row>
    <row r="238" spans="1:19" x14ac:dyDescent="0.25">
      <c r="A238" s="3">
        <v>45689</v>
      </c>
      <c r="B238" s="4">
        <v>102402.8</v>
      </c>
      <c r="C238" s="4">
        <v>102755.73</v>
      </c>
      <c r="D238" s="4">
        <v>100297.71</v>
      </c>
      <c r="E238" s="4">
        <v>100655.91</v>
      </c>
      <c r="F238" s="5">
        <v>27757944848</v>
      </c>
      <c r="G238" s="1">
        <f t="shared" si="42"/>
        <v>102209.20499999999</v>
      </c>
      <c r="H238" s="1">
        <f t="shared" si="43"/>
        <v>2877.4899724869852</v>
      </c>
      <c r="I238" s="1">
        <f t="shared" si="44"/>
        <v>107964.18494497395</v>
      </c>
      <c r="J238" s="1">
        <f t="shared" si="45"/>
        <v>96454.225055026021</v>
      </c>
      <c r="K238" s="2">
        <f t="shared" si="46"/>
        <v>2.8152943489649349E-2</v>
      </c>
      <c r="L238" s="16" t="str">
        <f t="shared" si="49"/>
        <v/>
      </c>
      <c r="M238" s="12" t="str">
        <f t="shared" si="50"/>
        <v/>
      </c>
      <c r="N238" s="13">
        <f t="shared" si="53"/>
        <v>0</v>
      </c>
      <c r="O238" s="13">
        <f t="shared" si="51"/>
        <v>0</v>
      </c>
      <c r="P238" t="str">
        <f t="shared" si="41"/>
        <v/>
      </c>
      <c r="Q238" t="str">
        <f t="shared" si="52"/>
        <v/>
      </c>
      <c r="R238" t="str">
        <f t="shared" si="47"/>
        <v/>
      </c>
      <c r="S238" s="15" t="str">
        <f t="shared" si="48"/>
        <v/>
      </c>
    </row>
    <row r="239" spans="1:19" x14ac:dyDescent="0.25">
      <c r="A239" s="3">
        <v>45690</v>
      </c>
      <c r="B239" s="4">
        <v>100661.54</v>
      </c>
      <c r="C239" s="4">
        <v>101430.66</v>
      </c>
      <c r="D239" s="4">
        <v>96216.08</v>
      </c>
      <c r="E239" s="4">
        <v>97688.98</v>
      </c>
      <c r="F239" s="5">
        <v>63091816853</v>
      </c>
      <c r="G239" s="1">
        <f t="shared" si="42"/>
        <v>102367.82800000001</v>
      </c>
      <c r="H239" s="1">
        <f t="shared" si="43"/>
        <v>2492.840577083437</v>
      </c>
      <c r="I239" s="1">
        <f t="shared" si="44"/>
        <v>107353.50915416688</v>
      </c>
      <c r="J239" s="1">
        <f t="shared" si="45"/>
        <v>97382.146845833136</v>
      </c>
      <c r="K239" s="2">
        <f t="shared" si="46"/>
        <v>2.435179710058356E-2</v>
      </c>
      <c r="L239" s="16" t="str">
        <f t="shared" si="49"/>
        <v/>
      </c>
      <c r="M239" s="12" t="str">
        <f t="shared" si="50"/>
        <v/>
      </c>
      <c r="N239" s="13">
        <f t="shared" si="53"/>
        <v>0</v>
      </c>
      <c r="O239" s="13">
        <f t="shared" si="51"/>
        <v>0</v>
      </c>
      <c r="P239" t="str">
        <f t="shared" si="41"/>
        <v/>
      </c>
      <c r="Q239" t="str">
        <f t="shared" si="52"/>
        <v/>
      </c>
      <c r="R239" t="str">
        <f t="shared" si="47"/>
        <v/>
      </c>
      <c r="S239" s="15" t="str">
        <f t="shared" si="48"/>
        <v/>
      </c>
    </row>
    <row r="240" spans="1:19" x14ac:dyDescent="0.25">
      <c r="A240" s="3">
        <v>45691</v>
      </c>
      <c r="B240" s="4">
        <v>97681.1</v>
      </c>
      <c r="C240" s="4">
        <v>102514.17</v>
      </c>
      <c r="D240" s="4">
        <v>91242.89</v>
      </c>
      <c r="E240" s="4">
        <v>101405.42</v>
      </c>
      <c r="F240" s="5">
        <v>115400897748</v>
      </c>
      <c r="G240" s="1">
        <f t="shared" si="42"/>
        <v>102611.3965</v>
      </c>
      <c r="H240" s="1">
        <f t="shared" si="43"/>
        <v>2099.8443530496429</v>
      </c>
      <c r="I240" s="1">
        <f t="shared" si="44"/>
        <v>106811.08520609929</v>
      </c>
      <c r="J240" s="1">
        <f t="shared" si="45"/>
        <v>98411.707793900714</v>
      </c>
      <c r="K240" s="2">
        <f t="shared" si="46"/>
        <v>2.0464046145689509E-2</v>
      </c>
      <c r="L240" s="16" t="str">
        <f t="shared" si="49"/>
        <v/>
      </c>
      <c r="M240" s="12" t="str">
        <f t="shared" si="50"/>
        <v/>
      </c>
      <c r="N240" s="13">
        <f t="shared" si="53"/>
        <v>0</v>
      </c>
      <c r="O240" s="13">
        <f t="shared" si="51"/>
        <v>0</v>
      </c>
      <c r="P240" t="str">
        <f t="shared" si="41"/>
        <v/>
      </c>
      <c r="Q240" t="str">
        <f t="shared" si="52"/>
        <v/>
      </c>
      <c r="R240" t="str">
        <f t="shared" si="47"/>
        <v/>
      </c>
      <c r="S240" s="15" t="str">
        <f t="shared" si="48"/>
        <v/>
      </c>
    </row>
    <row r="241" spans="1:19" x14ac:dyDescent="0.25">
      <c r="A241" s="3">
        <v>45692</v>
      </c>
      <c r="B241" s="4">
        <v>101398.72</v>
      </c>
      <c r="C241" s="4">
        <v>101745.62</v>
      </c>
      <c r="D241" s="4">
        <v>96208.11</v>
      </c>
      <c r="E241" s="4">
        <v>97871.82</v>
      </c>
      <c r="F241" s="5">
        <v>73002130211</v>
      </c>
      <c r="G241" s="1">
        <f t="shared" si="42"/>
        <v>102479.76300000001</v>
      </c>
      <c r="H241" s="1">
        <f t="shared" si="43"/>
        <v>2310.7934689513945</v>
      </c>
      <c r="I241" s="1">
        <f t="shared" si="44"/>
        <v>107101.34993790279</v>
      </c>
      <c r="J241" s="1">
        <f t="shared" si="45"/>
        <v>97858.17606209722</v>
      </c>
      <c r="K241" s="2">
        <f t="shared" si="46"/>
        <v>2.2548778425174484E-2</v>
      </c>
      <c r="L241" s="16" t="str">
        <f t="shared" si="49"/>
        <v/>
      </c>
      <c r="M241" s="12" t="str">
        <f t="shared" si="50"/>
        <v/>
      </c>
      <c r="N241" s="13">
        <f t="shared" si="53"/>
        <v>0</v>
      </c>
      <c r="O241" s="13">
        <f t="shared" si="51"/>
        <v>0</v>
      </c>
      <c r="P241" t="str">
        <f t="shared" si="41"/>
        <v/>
      </c>
      <c r="Q241" t="str">
        <f t="shared" si="52"/>
        <v/>
      </c>
      <c r="R241" t="str">
        <f t="shared" si="47"/>
        <v/>
      </c>
      <c r="S241" s="15" t="str">
        <f t="shared" si="48"/>
        <v/>
      </c>
    </row>
    <row r="242" spans="1:19" x14ac:dyDescent="0.25">
      <c r="A242" s="3">
        <v>45693</v>
      </c>
      <c r="B242" s="4">
        <v>97878.01</v>
      </c>
      <c r="C242" s="4">
        <v>99113.21</v>
      </c>
      <c r="D242" s="4">
        <v>96174.83</v>
      </c>
      <c r="E242" s="4">
        <v>96615.45</v>
      </c>
      <c r="F242" s="5">
        <v>49125911241</v>
      </c>
      <c r="G242" s="1">
        <f t="shared" si="42"/>
        <v>102322.68999999999</v>
      </c>
      <c r="H242" s="1">
        <f t="shared" si="43"/>
        <v>2594.9177314066087</v>
      </c>
      <c r="I242" s="1">
        <f t="shared" si="44"/>
        <v>107512.52546281321</v>
      </c>
      <c r="J242" s="1">
        <f t="shared" si="45"/>
        <v>97132.854537186766</v>
      </c>
      <c r="K242" s="2">
        <f t="shared" si="46"/>
        <v>2.5360139881062636E-2</v>
      </c>
      <c r="L242" s="16" t="str">
        <f t="shared" si="49"/>
        <v>BUY</v>
      </c>
      <c r="M242" s="12" t="str">
        <f t="shared" si="50"/>
        <v/>
      </c>
      <c r="N242" s="13">
        <f t="shared" si="53"/>
        <v>1</v>
      </c>
      <c r="O242" s="13">
        <f t="shared" si="51"/>
        <v>1</v>
      </c>
      <c r="P242">
        <f t="shared" si="41"/>
        <v>96615.45</v>
      </c>
      <c r="Q242">
        <f>IF(L242="BUY",
   IF(COUNTA(M243:M319)&gt;0,
      INDEX(E243:E319, MATCH("SELL", M243:M319, 0)),
      E319),
   "")</f>
        <v>93441.89</v>
      </c>
      <c r="R242">
        <f t="shared" si="47"/>
        <v>-3173.5599999999977</v>
      </c>
      <c r="S242" s="15">
        <f t="shared" si="48"/>
        <v>-3.2847334458412168E-2</v>
      </c>
    </row>
    <row r="243" spans="1:19" x14ac:dyDescent="0.25">
      <c r="A243" s="3">
        <v>45694</v>
      </c>
      <c r="B243" s="4">
        <v>96610.64</v>
      </c>
      <c r="C243" s="4">
        <v>99168.61</v>
      </c>
      <c r="D243" s="4">
        <v>95707.35</v>
      </c>
      <c r="E243" s="4">
        <v>96593.3</v>
      </c>
      <c r="F243" s="5">
        <v>45302471947</v>
      </c>
      <c r="G243" s="1">
        <f t="shared" si="42"/>
        <v>101929.253</v>
      </c>
      <c r="H243" s="1">
        <f t="shared" si="43"/>
        <v>2838.5652464879995</v>
      </c>
      <c r="I243" s="1">
        <f t="shared" si="44"/>
        <v>107606.38349297599</v>
      </c>
      <c r="J243" s="1">
        <f t="shared" si="45"/>
        <v>96252.122507024003</v>
      </c>
      <c r="K243" s="2">
        <f t="shared" si="46"/>
        <v>2.7848386630362137E-2</v>
      </c>
      <c r="L243" s="16" t="str">
        <f t="shared" si="49"/>
        <v/>
      </c>
      <c r="M243" s="12" t="str">
        <f t="shared" si="50"/>
        <v/>
      </c>
      <c r="N243" s="13">
        <f t="shared" si="53"/>
        <v>1</v>
      </c>
      <c r="O243" s="13">
        <f t="shared" si="51"/>
        <v>2</v>
      </c>
      <c r="P243" t="str">
        <f t="shared" si="41"/>
        <v/>
      </c>
      <c r="Q243" t="str">
        <f t="shared" si="52"/>
        <v/>
      </c>
      <c r="R243" t="str">
        <f t="shared" si="47"/>
        <v/>
      </c>
      <c r="S243" s="15" t="str">
        <f t="shared" si="48"/>
        <v/>
      </c>
    </row>
    <row r="244" spans="1:19" x14ac:dyDescent="0.25">
      <c r="A244" s="3">
        <v>45695</v>
      </c>
      <c r="B244" s="4">
        <v>96581.32</v>
      </c>
      <c r="C244" s="4">
        <v>100154.14</v>
      </c>
      <c r="D244" s="4">
        <v>95653.88</v>
      </c>
      <c r="E244" s="4">
        <v>96529.09</v>
      </c>
      <c r="F244" s="5">
        <v>55741290456</v>
      </c>
      <c r="G244" s="1">
        <f t="shared" si="42"/>
        <v>101535.304</v>
      </c>
      <c r="H244" s="1">
        <f t="shared" si="43"/>
        <v>3017.5356879054739</v>
      </c>
      <c r="I244" s="1">
        <f t="shared" si="44"/>
        <v>107570.37537581095</v>
      </c>
      <c r="J244" s="1">
        <f t="shared" si="45"/>
        <v>95500.232624189055</v>
      </c>
      <c r="K244" s="2">
        <f t="shared" si="46"/>
        <v>2.9719078675388352E-2</v>
      </c>
      <c r="L244" s="16" t="str">
        <f t="shared" si="49"/>
        <v/>
      </c>
      <c r="M244" s="12" t="str">
        <f t="shared" si="50"/>
        <v/>
      </c>
      <c r="N244" s="13">
        <f t="shared" si="53"/>
        <v>1</v>
      </c>
      <c r="O244" s="13">
        <f t="shared" si="51"/>
        <v>3</v>
      </c>
      <c r="P244" t="str">
        <f t="shared" si="41"/>
        <v/>
      </c>
      <c r="Q244" t="str">
        <f t="shared" si="52"/>
        <v/>
      </c>
      <c r="R244" t="str">
        <f t="shared" si="47"/>
        <v/>
      </c>
      <c r="S244" s="15" t="str">
        <f t="shared" si="48"/>
        <v/>
      </c>
    </row>
    <row r="245" spans="1:19" x14ac:dyDescent="0.25">
      <c r="A245" s="3">
        <v>45696</v>
      </c>
      <c r="B245" s="4">
        <v>96533.26</v>
      </c>
      <c r="C245" s="4">
        <v>96877.8</v>
      </c>
      <c r="D245" s="4">
        <v>95702.49</v>
      </c>
      <c r="E245" s="4">
        <v>96482.45</v>
      </c>
      <c r="F245" s="5">
        <v>22447526395</v>
      </c>
      <c r="G245" s="1">
        <f t="shared" si="42"/>
        <v>101304.946</v>
      </c>
      <c r="H245" s="1">
        <f t="shared" si="43"/>
        <v>3222.2606086270366</v>
      </c>
      <c r="I245" s="1">
        <f t="shared" si="44"/>
        <v>107749.46721725407</v>
      </c>
      <c r="J245" s="1">
        <f t="shared" si="45"/>
        <v>94860.424782745918</v>
      </c>
      <c r="K245" s="2">
        <f t="shared" si="46"/>
        <v>3.1807534931483375E-2</v>
      </c>
      <c r="L245" s="16" t="str">
        <f t="shared" si="49"/>
        <v/>
      </c>
      <c r="M245" s="12" t="str">
        <f t="shared" si="50"/>
        <v/>
      </c>
      <c r="N245" s="13">
        <f t="shared" si="53"/>
        <v>1</v>
      </c>
      <c r="O245" s="13">
        <f t="shared" si="51"/>
        <v>4</v>
      </c>
      <c r="P245" t="str">
        <f t="shared" si="41"/>
        <v/>
      </c>
      <c r="Q245" t="str">
        <f t="shared" si="52"/>
        <v/>
      </c>
      <c r="R245" t="str">
        <f t="shared" si="47"/>
        <v/>
      </c>
      <c r="S245" s="15" t="str">
        <f t="shared" si="48"/>
        <v/>
      </c>
    </row>
    <row r="246" spans="1:19" x14ac:dyDescent="0.25">
      <c r="A246" s="3">
        <v>45697</v>
      </c>
      <c r="B246" s="4">
        <v>96481.31</v>
      </c>
      <c r="C246" s="4">
        <v>97325.28</v>
      </c>
      <c r="D246" s="4">
        <v>94745.26</v>
      </c>
      <c r="E246" s="4">
        <v>96500.09</v>
      </c>
      <c r="F246" s="5">
        <v>27732901800</v>
      </c>
      <c r="G246" s="1">
        <f t="shared" si="42"/>
        <v>101029.11750000001</v>
      </c>
      <c r="H246" s="1">
        <f t="shared" si="43"/>
        <v>3389.8826427673766</v>
      </c>
      <c r="I246" s="1">
        <f t="shared" si="44"/>
        <v>107808.88278553476</v>
      </c>
      <c r="J246" s="1">
        <f t="shared" si="45"/>
        <v>94249.352214465252</v>
      </c>
      <c r="K246" s="2">
        <f t="shared" si="46"/>
        <v>3.3553521268434083E-2</v>
      </c>
      <c r="L246" s="16" t="str">
        <f t="shared" si="49"/>
        <v/>
      </c>
      <c r="M246" s="12" t="str">
        <f t="shared" si="50"/>
        <v/>
      </c>
      <c r="N246" s="13">
        <f t="shared" si="53"/>
        <v>1</v>
      </c>
      <c r="O246" s="13">
        <f t="shared" si="51"/>
        <v>5</v>
      </c>
      <c r="P246" t="str">
        <f t="shared" si="41"/>
        <v/>
      </c>
      <c r="Q246" t="str">
        <f t="shared" si="52"/>
        <v/>
      </c>
      <c r="R246" t="str">
        <f t="shared" si="47"/>
        <v/>
      </c>
      <c r="S246" s="15" t="str">
        <f t="shared" si="48"/>
        <v/>
      </c>
    </row>
    <row r="247" spans="1:19" x14ac:dyDescent="0.25">
      <c r="A247" s="3">
        <v>45698</v>
      </c>
      <c r="B247" s="4">
        <v>96499.46</v>
      </c>
      <c r="C247" s="4">
        <v>98333.22</v>
      </c>
      <c r="D247" s="4">
        <v>95320.84</v>
      </c>
      <c r="E247" s="4">
        <v>97437.55</v>
      </c>
      <c r="F247" s="5">
        <v>40078962391</v>
      </c>
      <c r="G247" s="1">
        <f t="shared" si="42"/>
        <v>100593.68150000001</v>
      </c>
      <c r="H247" s="1">
        <f t="shared" si="43"/>
        <v>3254.6064480319765</v>
      </c>
      <c r="I247" s="1">
        <f t="shared" si="44"/>
        <v>107102.89439606396</v>
      </c>
      <c r="J247" s="1">
        <f t="shared" si="45"/>
        <v>94084.468603936053</v>
      </c>
      <c r="K247" s="2">
        <f t="shared" si="46"/>
        <v>3.2353984857706755E-2</v>
      </c>
      <c r="L247" s="16" t="str">
        <f t="shared" si="49"/>
        <v/>
      </c>
      <c r="M247" s="12" t="str">
        <f t="shared" si="50"/>
        <v/>
      </c>
      <c r="N247" s="13">
        <f t="shared" si="53"/>
        <v>1</v>
      </c>
      <c r="O247" s="13">
        <f t="shared" si="51"/>
        <v>6</v>
      </c>
      <c r="P247" t="str">
        <f t="shared" si="41"/>
        <v/>
      </c>
      <c r="Q247" t="str">
        <f t="shared" si="52"/>
        <v/>
      </c>
      <c r="R247" t="str">
        <f t="shared" si="47"/>
        <v/>
      </c>
      <c r="S247" s="15" t="str">
        <f t="shared" si="48"/>
        <v/>
      </c>
    </row>
    <row r="248" spans="1:19" x14ac:dyDescent="0.25">
      <c r="A248" s="3">
        <v>45699</v>
      </c>
      <c r="B248" s="4">
        <v>97438.13</v>
      </c>
      <c r="C248" s="4">
        <v>98492.9</v>
      </c>
      <c r="D248" s="4">
        <v>94875.04</v>
      </c>
      <c r="E248" s="4">
        <v>95747.43</v>
      </c>
      <c r="F248" s="5">
        <v>37488783272</v>
      </c>
      <c r="G248" s="1">
        <f t="shared" si="42"/>
        <v>100198.39950000001</v>
      </c>
      <c r="H248" s="1">
        <f t="shared" si="43"/>
        <v>3342.3765411730546</v>
      </c>
      <c r="I248" s="1">
        <f t="shared" si="44"/>
        <v>106883.15258234613</v>
      </c>
      <c r="J248" s="1">
        <f t="shared" si="45"/>
        <v>93513.646417653901</v>
      </c>
      <c r="K248" s="2">
        <f t="shared" si="46"/>
        <v>3.3357584131601364E-2</v>
      </c>
      <c r="L248" s="16" t="str">
        <f t="shared" si="49"/>
        <v/>
      </c>
      <c r="M248" s="12" t="str">
        <f t="shared" si="50"/>
        <v/>
      </c>
      <c r="N248" s="13">
        <f t="shared" si="53"/>
        <v>1</v>
      </c>
      <c r="O248" s="13">
        <f t="shared" si="51"/>
        <v>7</v>
      </c>
      <c r="P248" t="str">
        <f t="shared" si="41"/>
        <v/>
      </c>
      <c r="Q248" t="str">
        <f t="shared" si="52"/>
        <v/>
      </c>
      <c r="R248" t="str">
        <f t="shared" si="47"/>
        <v/>
      </c>
      <c r="S248" s="15" t="str">
        <f t="shared" si="48"/>
        <v/>
      </c>
    </row>
    <row r="249" spans="1:19" x14ac:dyDescent="0.25">
      <c r="A249" s="3">
        <v>45700</v>
      </c>
      <c r="B249" s="4">
        <v>95745.7</v>
      </c>
      <c r="C249" s="4">
        <v>98151.02</v>
      </c>
      <c r="D249" s="4">
        <v>94101.2</v>
      </c>
      <c r="E249" s="4">
        <v>97885.86</v>
      </c>
      <c r="F249" s="5">
        <v>49340445530</v>
      </c>
      <c r="G249" s="1">
        <f t="shared" si="42"/>
        <v>99894.684000000023</v>
      </c>
      <c r="H249" s="1">
        <f t="shared" si="43"/>
        <v>3257.4626666057943</v>
      </c>
      <c r="I249" s="1">
        <f t="shared" si="44"/>
        <v>106409.60933321161</v>
      </c>
      <c r="J249" s="1">
        <f t="shared" si="45"/>
        <v>93379.758666788432</v>
      </c>
      <c r="K249" s="2">
        <f t="shared" si="46"/>
        <v>3.2608969127984763E-2</v>
      </c>
      <c r="L249" s="16" t="str">
        <f t="shared" si="49"/>
        <v/>
      </c>
      <c r="M249" s="12" t="str">
        <f t="shared" si="50"/>
        <v/>
      </c>
      <c r="N249" s="13">
        <f t="shared" si="53"/>
        <v>1</v>
      </c>
      <c r="O249" s="13">
        <f t="shared" si="51"/>
        <v>8</v>
      </c>
      <c r="P249" t="str">
        <f t="shared" si="41"/>
        <v/>
      </c>
      <c r="Q249" t="str">
        <f t="shared" si="52"/>
        <v/>
      </c>
      <c r="R249" t="str">
        <f t="shared" si="47"/>
        <v/>
      </c>
      <c r="S249" s="15" t="str">
        <f t="shared" si="48"/>
        <v/>
      </c>
    </row>
    <row r="250" spans="1:19" x14ac:dyDescent="0.25">
      <c r="A250" s="3">
        <v>45701</v>
      </c>
      <c r="B250" s="4">
        <v>97888.75</v>
      </c>
      <c r="C250" s="4">
        <v>98111.09</v>
      </c>
      <c r="D250" s="4">
        <v>95269.71</v>
      </c>
      <c r="E250" s="4">
        <v>96623.87</v>
      </c>
      <c r="F250" s="5">
        <v>37147280860</v>
      </c>
      <c r="G250" s="1">
        <f t="shared" si="42"/>
        <v>99484.903500000015</v>
      </c>
      <c r="H250" s="1">
        <f t="shared" si="43"/>
        <v>3117.8299207491568</v>
      </c>
      <c r="I250" s="1">
        <f t="shared" si="44"/>
        <v>105720.56334149833</v>
      </c>
      <c r="J250" s="1">
        <f t="shared" si="45"/>
        <v>93249.243658501699</v>
      </c>
      <c r="K250" s="2">
        <f t="shared" si="46"/>
        <v>3.1339729054963163E-2</v>
      </c>
      <c r="L250" s="16" t="str">
        <f t="shared" si="49"/>
        <v/>
      </c>
      <c r="M250" s="12" t="str">
        <f t="shared" si="50"/>
        <v/>
      </c>
      <c r="N250" s="13">
        <f t="shared" si="53"/>
        <v>1</v>
      </c>
      <c r="O250" s="13">
        <f t="shared" si="51"/>
        <v>9</v>
      </c>
      <c r="P250" t="str">
        <f t="shared" si="41"/>
        <v/>
      </c>
      <c r="Q250" t="str">
        <f t="shared" si="52"/>
        <v/>
      </c>
      <c r="R250" t="str">
        <f t="shared" si="47"/>
        <v/>
      </c>
      <c r="S250" s="15" t="str">
        <f t="shared" si="48"/>
        <v/>
      </c>
    </row>
    <row r="251" spans="1:19" x14ac:dyDescent="0.25">
      <c r="A251" s="3">
        <v>45702</v>
      </c>
      <c r="B251" s="4">
        <v>96623.37</v>
      </c>
      <c r="C251" s="4">
        <v>98819.47</v>
      </c>
      <c r="D251" s="4">
        <v>96342.8</v>
      </c>
      <c r="E251" s="4">
        <v>97508.97</v>
      </c>
      <c r="F251" s="5">
        <v>32697987277</v>
      </c>
      <c r="G251" s="1">
        <f t="shared" si="42"/>
        <v>99124.619500000015</v>
      </c>
      <c r="H251" s="1">
        <f t="shared" si="43"/>
        <v>2889.6765290535391</v>
      </c>
      <c r="I251" s="1">
        <f t="shared" si="44"/>
        <v>104903.9725581071</v>
      </c>
      <c r="J251" s="1">
        <f t="shared" si="45"/>
        <v>93345.266441892934</v>
      </c>
      <c r="K251" s="2">
        <f t="shared" si="46"/>
        <v>2.9151955827215446E-2</v>
      </c>
      <c r="L251" s="16" t="str">
        <f t="shared" si="49"/>
        <v/>
      </c>
      <c r="M251" s="12" t="str">
        <f t="shared" si="50"/>
        <v/>
      </c>
      <c r="N251" s="13">
        <f t="shared" si="53"/>
        <v>1</v>
      </c>
      <c r="O251" s="13">
        <f t="shared" si="51"/>
        <v>10</v>
      </c>
      <c r="P251" t="str">
        <f t="shared" si="41"/>
        <v/>
      </c>
      <c r="Q251" t="str">
        <f t="shared" si="52"/>
        <v/>
      </c>
      <c r="R251" t="str">
        <f t="shared" si="47"/>
        <v/>
      </c>
      <c r="S251" s="15" t="str">
        <f t="shared" si="48"/>
        <v/>
      </c>
    </row>
    <row r="252" spans="1:19" x14ac:dyDescent="0.25">
      <c r="A252" s="3">
        <v>45703</v>
      </c>
      <c r="B252" s="4">
        <v>97508.38</v>
      </c>
      <c r="C252" s="4">
        <v>97975.039999999994</v>
      </c>
      <c r="D252" s="4">
        <v>97240.2</v>
      </c>
      <c r="E252" s="4">
        <v>97580.35</v>
      </c>
      <c r="F252" s="5">
        <v>17047266288</v>
      </c>
      <c r="G252" s="1">
        <f t="shared" si="42"/>
        <v>98869.512000000017</v>
      </c>
      <c r="H252" s="1">
        <f t="shared" si="43"/>
        <v>2782.2656076045218</v>
      </c>
      <c r="I252" s="1">
        <f t="shared" si="44"/>
        <v>104434.04321520907</v>
      </c>
      <c r="J252" s="1">
        <f t="shared" si="45"/>
        <v>93304.980784790969</v>
      </c>
      <c r="K252" s="2">
        <f t="shared" si="46"/>
        <v>2.8140784265269978E-2</v>
      </c>
      <c r="L252" s="16" t="str">
        <f t="shared" si="49"/>
        <v/>
      </c>
      <c r="M252" s="12" t="str">
        <f t="shared" si="50"/>
        <v/>
      </c>
      <c r="N252" s="13">
        <f t="shared" si="53"/>
        <v>1</v>
      </c>
      <c r="O252" s="13">
        <f t="shared" si="51"/>
        <v>11</v>
      </c>
      <c r="P252" t="str">
        <f t="shared" si="41"/>
        <v/>
      </c>
      <c r="Q252" t="str">
        <f t="shared" si="52"/>
        <v/>
      </c>
      <c r="R252" t="str">
        <f t="shared" si="47"/>
        <v/>
      </c>
      <c r="S252" s="15" t="str">
        <f t="shared" si="48"/>
        <v/>
      </c>
    </row>
    <row r="253" spans="1:19" x14ac:dyDescent="0.25">
      <c r="A253" s="3">
        <v>45704</v>
      </c>
      <c r="B253" s="4">
        <v>97580.49</v>
      </c>
      <c r="C253" s="4">
        <v>97725.59</v>
      </c>
      <c r="D253" s="4">
        <v>96060.98</v>
      </c>
      <c r="E253" s="4">
        <v>96175.03</v>
      </c>
      <c r="F253" s="5">
        <v>16536755396</v>
      </c>
      <c r="G253" s="1">
        <f t="shared" si="42"/>
        <v>98573.87900000003</v>
      </c>
      <c r="H253" s="1">
        <f t="shared" si="43"/>
        <v>2736.0615423670588</v>
      </c>
      <c r="I253" s="1">
        <f t="shared" si="44"/>
        <v>104046.00208473415</v>
      </c>
      <c r="J253" s="1">
        <f t="shared" si="45"/>
        <v>93101.755915265909</v>
      </c>
      <c r="K253" s="2">
        <f t="shared" si="46"/>
        <v>2.775645607257738E-2</v>
      </c>
      <c r="L253" s="16" t="str">
        <f t="shared" si="49"/>
        <v/>
      </c>
      <c r="M253" s="12" t="str">
        <f t="shared" si="50"/>
        <v/>
      </c>
      <c r="N253" s="13">
        <f t="shared" si="53"/>
        <v>1</v>
      </c>
      <c r="O253" s="13">
        <f t="shared" si="51"/>
        <v>12</v>
      </c>
      <c r="P253" t="str">
        <f t="shared" si="41"/>
        <v/>
      </c>
      <c r="Q253" t="str">
        <f t="shared" si="52"/>
        <v/>
      </c>
      <c r="R253" t="str">
        <f t="shared" si="47"/>
        <v/>
      </c>
      <c r="S253" s="15" t="str">
        <f t="shared" si="48"/>
        <v/>
      </c>
    </row>
    <row r="254" spans="1:19" x14ac:dyDescent="0.25">
      <c r="A254" s="3">
        <v>45705</v>
      </c>
      <c r="B254" s="4">
        <v>96179.01</v>
      </c>
      <c r="C254" s="4">
        <v>97032.23</v>
      </c>
      <c r="D254" s="4">
        <v>95243.55</v>
      </c>
      <c r="E254" s="4">
        <v>95773.38</v>
      </c>
      <c r="F254" s="5">
        <v>27336550690</v>
      </c>
      <c r="G254" s="1">
        <f t="shared" si="42"/>
        <v>98295.924000000028</v>
      </c>
      <c r="H254" s="1">
        <f t="shared" si="43"/>
        <v>2723.4107682528906</v>
      </c>
      <c r="I254" s="1">
        <f t="shared" si="44"/>
        <v>103742.74553650581</v>
      </c>
      <c r="J254" s="1">
        <f t="shared" si="45"/>
        <v>92849.102463494244</v>
      </c>
      <c r="K254" s="2">
        <f t="shared" si="46"/>
        <v>2.7706243122073808E-2</v>
      </c>
      <c r="L254" s="16" t="str">
        <f t="shared" si="49"/>
        <v/>
      </c>
      <c r="M254" s="12" t="str">
        <f t="shared" si="50"/>
        <v/>
      </c>
      <c r="N254" s="13">
        <f t="shared" si="53"/>
        <v>1</v>
      </c>
      <c r="O254" s="13">
        <f t="shared" si="51"/>
        <v>13</v>
      </c>
      <c r="P254" t="str">
        <f t="shared" si="41"/>
        <v/>
      </c>
      <c r="Q254" t="str">
        <f t="shared" si="52"/>
        <v/>
      </c>
      <c r="R254" t="str">
        <f t="shared" si="47"/>
        <v/>
      </c>
      <c r="S254" s="15" t="str">
        <f t="shared" si="48"/>
        <v/>
      </c>
    </row>
    <row r="255" spans="1:19" x14ac:dyDescent="0.25">
      <c r="A255" s="3">
        <v>45706</v>
      </c>
      <c r="B255" s="4">
        <v>95773.81</v>
      </c>
      <c r="C255" s="4">
        <v>96695.38</v>
      </c>
      <c r="D255" s="4">
        <v>93388.84</v>
      </c>
      <c r="E255" s="4">
        <v>95539.55</v>
      </c>
      <c r="F255" s="5">
        <v>37325720482</v>
      </c>
      <c r="G255" s="1">
        <f t="shared" si="42"/>
        <v>97887.741000000009</v>
      </c>
      <c r="H255" s="1">
        <f t="shared" si="43"/>
        <v>2470.3392751474021</v>
      </c>
      <c r="I255" s="1">
        <f t="shared" si="44"/>
        <v>102828.41955029481</v>
      </c>
      <c r="J255" s="1">
        <f t="shared" si="45"/>
        <v>92947.062449705205</v>
      </c>
      <c r="K255" s="2">
        <f t="shared" si="46"/>
        <v>2.5236451979695821E-2</v>
      </c>
      <c r="L255" s="16" t="str">
        <f t="shared" si="49"/>
        <v/>
      </c>
      <c r="M255" s="12" t="str">
        <f t="shared" si="50"/>
        <v/>
      </c>
      <c r="N255" s="13">
        <f t="shared" si="53"/>
        <v>1</v>
      </c>
      <c r="O255" s="13">
        <f t="shared" si="51"/>
        <v>14</v>
      </c>
      <c r="P255" t="str">
        <f t="shared" si="41"/>
        <v/>
      </c>
      <c r="Q255" t="str">
        <f t="shared" si="52"/>
        <v/>
      </c>
      <c r="R255" t="str">
        <f t="shared" si="47"/>
        <v/>
      </c>
      <c r="S255" s="15" t="str">
        <f t="shared" si="48"/>
        <v/>
      </c>
    </row>
    <row r="256" spans="1:19" x14ac:dyDescent="0.25">
      <c r="A256" s="3">
        <v>45707</v>
      </c>
      <c r="B256" s="4">
        <v>95532.53</v>
      </c>
      <c r="C256" s="4">
        <v>96855.59</v>
      </c>
      <c r="D256" s="4">
        <v>95011.97</v>
      </c>
      <c r="E256" s="4">
        <v>96635.61</v>
      </c>
      <c r="F256" s="5">
        <v>28990872862</v>
      </c>
      <c r="G256" s="1">
        <f t="shared" si="42"/>
        <v>97482.756499999989</v>
      </c>
      <c r="H256" s="1">
        <f t="shared" si="43"/>
        <v>1882.7117261274059</v>
      </c>
      <c r="I256" s="1">
        <f t="shared" si="44"/>
        <v>101248.1799522548</v>
      </c>
      <c r="J256" s="1">
        <f t="shared" si="45"/>
        <v>93717.333047745182</v>
      </c>
      <c r="K256" s="2">
        <f t="shared" si="46"/>
        <v>1.9313279535005827E-2</v>
      </c>
      <c r="L256" s="16" t="str">
        <f t="shared" si="49"/>
        <v/>
      </c>
      <c r="M256" s="12" t="str">
        <f t="shared" si="50"/>
        <v/>
      </c>
      <c r="N256" s="13">
        <f t="shared" si="53"/>
        <v>1</v>
      </c>
      <c r="O256" s="13">
        <f t="shared" si="51"/>
        <v>15</v>
      </c>
      <c r="P256" t="str">
        <f t="shared" si="41"/>
        <v/>
      </c>
      <c r="Q256" t="str">
        <f t="shared" si="52"/>
        <v/>
      </c>
      <c r="R256" t="str">
        <f t="shared" si="47"/>
        <v/>
      </c>
      <c r="S256" s="15" t="str">
        <f t="shared" si="48"/>
        <v/>
      </c>
    </row>
    <row r="257" spans="1:19" x14ac:dyDescent="0.25">
      <c r="A257" s="3">
        <v>45708</v>
      </c>
      <c r="B257" s="4">
        <v>96632.68</v>
      </c>
      <c r="C257" s="4">
        <v>98767.2</v>
      </c>
      <c r="D257" s="4">
        <v>96442.67</v>
      </c>
      <c r="E257" s="4">
        <v>98333.94</v>
      </c>
      <c r="F257" s="5">
        <v>31668022771</v>
      </c>
      <c r="G257" s="1">
        <f t="shared" si="42"/>
        <v>97279.202500000014</v>
      </c>
      <c r="H257" s="1">
        <f t="shared" si="43"/>
        <v>1504.6352276806608</v>
      </c>
      <c r="I257" s="1">
        <f t="shared" si="44"/>
        <v>100288.47295536133</v>
      </c>
      <c r="J257" s="1">
        <f t="shared" si="45"/>
        <v>94269.932044638699</v>
      </c>
      <c r="K257" s="2">
        <f t="shared" si="46"/>
        <v>1.5467183005336218E-2</v>
      </c>
      <c r="L257" s="16" t="str">
        <f t="shared" si="49"/>
        <v/>
      </c>
      <c r="M257" s="12" t="str">
        <f t="shared" si="50"/>
        <v/>
      </c>
      <c r="N257" s="13">
        <f t="shared" si="53"/>
        <v>1</v>
      </c>
      <c r="O257" s="13">
        <f t="shared" si="51"/>
        <v>16</v>
      </c>
      <c r="P257" t="str">
        <f t="shared" si="41"/>
        <v/>
      </c>
      <c r="Q257" t="str">
        <f t="shared" si="52"/>
        <v/>
      </c>
      <c r="R257" t="str">
        <f t="shared" si="47"/>
        <v/>
      </c>
      <c r="S257" s="15" t="str">
        <f t="shared" si="48"/>
        <v/>
      </c>
    </row>
    <row r="258" spans="1:19" x14ac:dyDescent="0.25">
      <c r="A258" s="3">
        <v>45709</v>
      </c>
      <c r="B258" s="4">
        <v>98340.67</v>
      </c>
      <c r="C258" s="4">
        <v>99497.97</v>
      </c>
      <c r="D258" s="4">
        <v>94852.96</v>
      </c>
      <c r="E258" s="4">
        <v>96125.55</v>
      </c>
      <c r="F258" s="5">
        <v>49608706470</v>
      </c>
      <c r="G258" s="1">
        <f t="shared" si="42"/>
        <v>97052.684500000003</v>
      </c>
      <c r="H258" s="1">
        <f t="shared" si="43"/>
        <v>1296.0906535646463</v>
      </c>
      <c r="I258" s="1">
        <f t="shared" si="44"/>
        <v>99644.865807129303</v>
      </c>
      <c r="J258" s="1">
        <f t="shared" si="45"/>
        <v>94460.503192870703</v>
      </c>
      <c r="K258" s="2">
        <f t="shared" si="46"/>
        <v>1.3354505959746495E-2</v>
      </c>
      <c r="L258" s="16" t="str">
        <f t="shared" si="49"/>
        <v/>
      </c>
      <c r="M258" s="12" t="str">
        <f t="shared" si="50"/>
        <v/>
      </c>
      <c r="N258" s="13">
        <f t="shared" si="53"/>
        <v>1</v>
      </c>
      <c r="O258" s="13">
        <f t="shared" si="51"/>
        <v>17</v>
      </c>
      <c r="P258" t="str">
        <f t="shared" si="41"/>
        <v/>
      </c>
      <c r="Q258" t="str">
        <f t="shared" si="52"/>
        <v/>
      </c>
      <c r="R258" t="str">
        <f t="shared" si="47"/>
        <v/>
      </c>
      <c r="S258" s="15" t="str">
        <f t="shared" si="48"/>
        <v/>
      </c>
    </row>
    <row r="259" spans="1:19" x14ac:dyDescent="0.25">
      <c r="A259" s="3">
        <v>45710</v>
      </c>
      <c r="B259" s="4">
        <v>96134.2</v>
      </c>
      <c r="C259" s="4">
        <v>96950.16</v>
      </c>
      <c r="D259" s="4">
        <v>95765.34</v>
      </c>
      <c r="E259" s="4">
        <v>96577.76</v>
      </c>
      <c r="F259" s="5">
        <v>18353824477</v>
      </c>
      <c r="G259" s="1">
        <f t="shared" si="42"/>
        <v>96997.123500000016</v>
      </c>
      <c r="H259" s="1">
        <f t="shared" si="43"/>
        <v>1291.1869179751877</v>
      </c>
      <c r="I259" s="1">
        <f t="shared" si="44"/>
        <v>99579.497335950393</v>
      </c>
      <c r="J259" s="1">
        <f t="shared" si="45"/>
        <v>94414.749664049639</v>
      </c>
      <c r="K259" s="2">
        <f t="shared" si="46"/>
        <v>1.331160009064792E-2</v>
      </c>
      <c r="L259" s="16" t="str">
        <f t="shared" si="49"/>
        <v/>
      </c>
      <c r="M259" s="12" t="str">
        <f t="shared" si="50"/>
        <v/>
      </c>
      <c r="N259" s="13">
        <f t="shared" si="53"/>
        <v>1</v>
      </c>
      <c r="O259" s="13">
        <f t="shared" si="51"/>
        <v>18</v>
      </c>
      <c r="P259" t="str">
        <f t="shared" si="41"/>
        <v/>
      </c>
      <c r="Q259" t="str">
        <f t="shared" si="52"/>
        <v/>
      </c>
      <c r="R259" t="str">
        <f t="shared" si="47"/>
        <v/>
      </c>
      <c r="S259" s="15" t="str">
        <f t="shared" si="48"/>
        <v/>
      </c>
    </row>
    <row r="260" spans="1:19" x14ac:dyDescent="0.25">
      <c r="A260" s="3">
        <v>45711</v>
      </c>
      <c r="B260" s="4">
        <v>96577.8</v>
      </c>
      <c r="C260" s="4">
        <v>96671.88</v>
      </c>
      <c r="D260" s="4">
        <v>95270.45</v>
      </c>
      <c r="E260" s="4">
        <v>96273.919999999998</v>
      </c>
      <c r="F260" s="5">
        <v>16999478976</v>
      </c>
      <c r="G260" s="1">
        <f t="shared" si="42"/>
        <v>96740.548500000004</v>
      </c>
      <c r="H260" s="1">
        <f t="shared" si="43"/>
        <v>776.2745086852176</v>
      </c>
      <c r="I260" s="1">
        <f t="shared" si="44"/>
        <v>98293.097517370436</v>
      </c>
      <c r="J260" s="1">
        <f t="shared" si="45"/>
        <v>95187.999482629573</v>
      </c>
      <c r="K260" s="2">
        <f t="shared" si="46"/>
        <v>8.0242930262610368E-3</v>
      </c>
      <c r="L260" s="16" t="str">
        <f t="shared" si="49"/>
        <v/>
      </c>
      <c r="M260" s="12" t="str">
        <f t="shared" si="50"/>
        <v/>
      </c>
      <c r="N260" s="13">
        <f t="shared" si="53"/>
        <v>1</v>
      </c>
      <c r="O260" s="13">
        <f t="shared" si="51"/>
        <v>19</v>
      </c>
      <c r="P260" t="str">
        <f t="shared" si="41"/>
        <v/>
      </c>
      <c r="Q260" t="str">
        <f t="shared" si="52"/>
        <v/>
      </c>
      <c r="R260" t="str">
        <f t="shared" si="47"/>
        <v/>
      </c>
      <c r="S260" s="15" t="str">
        <f t="shared" si="48"/>
        <v/>
      </c>
    </row>
    <row r="261" spans="1:19" x14ac:dyDescent="0.25">
      <c r="A261" s="3">
        <v>45712</v>
      </c>
      <c r="B261" s="4">
        <v>96277.96</v>
      </c>
      <c r="C261" s="4">
        <v>96503.45</v>
      </c>
      <c r="D261" s="4">
        <v>91371.74</v>
      </c>
      <c r="E261" s="4">
        <v>91418.17</v>
      </c>
      <c r="F261" s="5">
        <v>44046480529</v>
      </c>
      <c r="G261" s="1">
        <f t="shared" si="42"/>
        <v>96417.866000000009</v>
      </c>
      <c r="H261" s="1">
        <f t="shared" si="43"/>
        <v>1384.403689191241</v>
      </c>
      <c r="I261" s="1">
        <f t="shared" si="44"/>
        <v>99186.673378382489</v>
      </c>
      <c r="J261" s="1">
        <f t="shared" si="45"/>
        <v>93649.058621617529</v>
      </c>
      <c r="K261" s="2">
        <f t="shared" si="46"/>
        <v>1.4358373054961005E-2</v>
      </c>
      <c r="L261" s="16" t="str">
        <f t="shared" si="49"/>
        <v/>
      </c>
      <c r="M261" s="12" t="str">
        <f t="shared" si="50"/>
        <v/>
      </c>
      <c r="N261" s="13">
        <f t="shared" si="53"/>
        <v>1</v>
      </c>
      <c r="O261" s="13">
        <f t="shared" si="51"/>
        <v>20</v>
      </c>
      <c r="P261" t="str">
        <f t="shared" si="41"/>
        <v/>
      </c>
      <c r="Q261" t="str">
        <f t="shared" si="52"/>
        <v/>
      </c>
      <c r="R261" t="str">
        <f t="shared" si="47"/>
        <v/>
      </c>
      <c r="S261" s="15" t="str">
        <f t="shared" si="48"/>
        <v/>
      </c>
    </row>
    <row r="262" spans="1:19" x14ac:dyDescent="0.25">
      <c r="A262" s="3">
        <v>45713</v>
      </c>
      <c r="B262" s="4">
        <v>91437.119999999995</v>
      </c>
      <c r="C262" s="4">
        <v>92511.08</v>
      </c>
      <c r="D262" s="4">
        <v>86008.23</v>
      </c>
      <c r="E262" s="4">
        <v>88736.17</v>
      </c>
      <c r="F262" s="5">
        <v>92139104128</v>
      </c>
      <c r="G262" s="1">
        <f t="shared" si="42"/>
        <v>96023.902000000002</v>
      </c>
      <c r="H262" s="1">
        <f t="shared" si="43"/>
        <v>2203.8263286685356</v>
      </c>
      <c r="I262" s="1">
        <f t="shared" si="44"/>
        <v>100431.55465733707</v>
      </c>
      <c r="J262" s="1">
        <f t="shared" si="45"/>
        <v>91616.249342662937</v>
      </c>
      <c r="K262" s="2">
        <f t="shared" si="46"/>
        <v>2.2950809983419914E-2</v>
      </c>
      <c r="L262" s="16" t="str">
        <f t="shared" si="49"/>
        <v/>
      </c>
      <c r="M262" s="12" t="str">
        <f t="shared" si="50"/>
        <v/>
      </c>
      <c r="N262" s="13">
        <f t="shared" si="53"/>
        <v>1</v>
      </c>
      <c r="O262" s="13">
        <f t="shared" si="51"/>
        <v>21</v>
      </c>
      <c r="P262" t="str">
        <f t="shared" si="41"/>
        <v/>
      </c>
      <c r="Q262" t="str">
        <f t="shared" si="52"/>
        <v/>
      </c>
      <c r="R262" t="str">
        <f t="shared" si="47"/>
        <v/>
      </c>
      <c r="S262" s="15" t="str">
        <f t="shared" si="48"/>
        <v/>
      </c>
    </row>
    <row r="263" spans="1:19" x14ac:dyDescent="0.25">
      <c r="A263" s="3">
        <v>45714</v>
      </c>
      <c r="B263" s="4">
        <v>88638.89</v>
      </c>
      <c r="C263" s="4">
        <v>89286.25</v>
      </c>
      <c r="D263" s="4">
        <v>82131.899999999994</v>
      </c>
      <c r="E263" s="4">
        <v>84347.02</v>
      </c>
      <c r="F263" s="5">
        <v>64597492134</v>
      </c>
      <c r="G263" s="1">
        <f t="shared" si="42"/>
        <v>95411.587999999989</v>
      </c>
      <c r="H263" s="1">
        <f t="shared" si="43"/>
        <v>3409.0201533989202</v>
      </c>
      <c r="I263" s="1">
        <f t="shared" si="44"/>
        <v>102229.62830679782</v>
      </c>
      <c r="J263" s="1">
        <f t="shared" si="45"/>
        <v>88593.547693202156</v>
      </c>
      <c r="K263" s="2">
        <f t="shared" si="46"/>
        <v>3.5729623883829713E-2</v>
      </c>
      <c r="L263" s="16" t="str">
        <f t="shared" si="49"/>
        <v/>
      </c>
      <c r="M263" s="12" t="str">
        <f t="shared" si="50"/>
        <v/>
      </c>
      <c r="N263" s="13">
        <f t="shared" si="53"/>
        <v>1</v>
      </c>
      <c r="O263" s="13">
        <f t="shared" si="51"/>
        <v>22</v>
      </c>
      <c r="P263" t="str">
        <f t="shared" si="41"/>
        <v/>
      </c>
      <c r="Q263" t="str">
        <f t="shared" si="52"/>
        <v/>
      </c>
      <c r="R263" t="str">
        <f t="shared" si="47"/>
        <v/>
      </c>
      <c r="S263" s="15" t="str">
        <f t="shared" si="48"/>
        <v/>
      </c>
    </row>
    <row r="264" spans="1:19" x14ac:dyDescent="0.25">
      <c r="A264" s="3">
        <v>45715</v>
      </c>
      <c r="B264" s="4">
        <v>84076.86</v>
      </c>
      <c r="C264" s="4">
        <v>87000.78</v>
      </c>
      <c r="D264" s="4">
        <v>83144.960000000006</v>
      </c>
      <c r="E264" s="4">
        <v>84704.23</v>
      </c>
      <c r="F264" s="5">
        <v>52659591954</v>
      </c>
      <c r="G264" s="1">
        <f t="shared" si="42"/>
        <v>94820.345000000001</v>
      </c>
      <c r="H264" s="1">
        <f t="shared" si="43"/>
        <v>4149.9162238753943</v>
      </c>
      <c r="I264" s="1">
        <f t="shared" si="44"/>
        <v>103120.17744775079</v>
      </c>
      <c r="J264" s="1">
        <f t="shared" si="45"/>
        <v>86520.512552249216</v>
      </c>
      <c r="K264" s="2">
        <f t="shared" si="46"/>
        <v>4.3766094964908575E-2</v>
      </c>
      <c r="L264" s="16" t="str">
        <f t="shared" si="49"/>
        <v/>
      </c>
      <c r="M264" s="12" t="str">
        <f t="shared" si="50"/>
        <v/>
      </c>
      <c r="N264" s="13">
        <f t="shared" si="53"/>
        <v>1</v>
      </c>
      <c r="O264" s="13">
        <f t="shared" si="51"/>
        <v>23</v>
      </c>
      <c r="P264" t="str">
        <f t="shared" si="41"/>
        <v/>
      </c>
      <c r="Q264" t="str">
        <f t="shared" si="52"/>
        <v/>
      </c>
      <c r="R264" t="str">
        <f t="shared" si="47"/>
        <v/>
      </c>
      <c r="S264" s="15" t="str">
        <f t="shared" si="48"/>
        <v/>
      </c>
    </row>
    <row r="265" spans="1:19" x14ac:dyDescent="0.25">
      <c r="A265" s="3">
        <v>45716</v>
      </c>
      <c r="B265" s="4">
        <v>84705.63</v>
      </c>
      <c r="C265" s="4">
        <v>85036.32</v>
      </c>
      <c r="D265" s="4">
        <v>78248.91</v>
      </c>
      <c r="E265" s="4">
        <v>84373.01</v>
      </c>
      <c r="F265" s="5">
        <v>83610570576</v>
      </c>
      <c r="G265" s="1">
        <f t="shared" si="42"/>
        <v>94214.872999999992</v>
      </c>
      <c r="H265" s="1">
        <f t="shared" si="43"/>
        <v>4736.5686967078436</v>
      </c>
      <c r="I265" s="1">
        <f t="shared" si="44"/>
        <v>103688.01039341568</v>
      </c>
      <c r="J265" s="1">
        <f t="shared" si="45"/>
        <v>84741.735606584305</v>
      </c>
      <c r="K265" s="2">
        <f t="shared" si="46"/>
        <v>5.0274107960723402E-2</v>
      </c>
      <c r="L265" s="16" t="str">
        <f t="shared" si="49"/>
        <v/>
      </c>
      <c r="M265" s="12" t="str">
        <f t="shared" si="50"/>
        <v/>
      </c>
      <c r="N265" s="13">
        <f t="shared" si="53"/>
        <v>1</v>
      </c>
      <c r="O265" s="13">
        <f t="shared" si="51"/>
        <v>24</v>
      </c>
      <c r="P265" t="str">
        <f t="shared" si="41"/>
        <v/>
      </c>
      <c r="Q265" t="str">
        <f t="shared" si="52"/>
        <v/>
      </c>
      <c r="R265" t="str">
        <f t="shared" si="47"/>
        <v/>
      </c>
      <c r="S265" s="15" t="str">
        <f t="shared" si="48"/>
        <v/>
      </c>
    </row>
    <row r="266" spans="1:19" x14ac:dyDescent="0.25">
      <c r="A266" s="3">
        <v>45717</v>
      </c>
      <c r="B266" s="4">
        <v>84373.87</v>
      </c>
      <c r="C266" s="4">
        <v>86522.3</v>
      </c>
      <c r="D266" s="4">
        <v>83794.23</v>
      </c>
      <c r="E266" s="4">
        <v>86031.91</v>
      </c>
      <c r="F266" s="5">
        <v>29190628396</v>
      </c>
      <c r="G266" s="1">
        <f t="shared" si="42"/>
        <v>93691.463999999993</v>
      </c>
      <c r="H266" s="1">
        <f t="shared" si="43"/>
        <v>5039.4554031722628</v>
      </c>
      <c r="I266" s="1">
        <f t="shared" si="44"/>
        <v>103770.37480634452</v>
      </c>
      <c r="J266" s="1">
        <f t="shared" si="45"/>
        <v>83612.553193655462</v>
      </c>
      <c r="K266" s="2">
        <f t="shared" si="46"/>
        <v>5.3787775193397162E-2</v>
      </c>
      <c r="L266" s="16" t="str">
        <f t="shared" si="49"/>
        <v/>
      </c>
      <c r="M266" s="12" t="str">
        <f t="shared" si="50"/>
        <v/>
      </c>
      <c r="N266" s="13">
        <f t="shared" si="53"/>
        <v>1</v>
      </c>
      <c r="O266" s="13">
        <f t="shared" si="51"/>
        <v>25</v>
      </c>
      <c r="P266" t="str">
        <f t="shared" si="41"/>
        <v/>
      </c>
      <c r="Q266" t="str">
        <f t="shared" si="52"/>
        <v/>
      </c>
      <c r="R266" t="str">
        <f t="shared" si="47"/>
        <v/>
      </c>
      <c r="S266" s="15" t="str">
        <f t="shared" si="48"/>
        <v/>
      </c>
    </row>
    <row r="267" spans="1:19" x14ac:dyDescent="0.25">
      <c r="A267" s="3">
        <v>45718</v>
      </c>
      <c r="B267" s="4">
        <v>86036.26</v>
      </c>
      <c r="C267" s="4">
        <v>95043.44</v>
      </c>
      <c r="D267" s="4">
        <v>85040.21</v>
      </c>
      <c r="E267" s="4">
        <v>94248.35</v>
      </c>
      <c r="F267" s="5">
        <v>58398341092</v>
      </c>
      <c r="G267" s="1">
        <f t="shared" si="42"/>
        <v>93532.003999999986</v>
      </c>
      <c r="H267" s="1">
        <f t="shared" si="43"/>
        <v>4964.5825409715981</v>
      </c>
      <c r="I267" s="1">
        <f t="shared" si="44"/>
        <v>103461.16908194318</v>
      </c>
      <c r="J267" s="1">
        <f t="shared" si="45"/>
        <v>83602.83891805679</v>
      </c>
      <c r="K267" s="2">
        <f t="shared" si="46"/>
        <v>5.3078971139884898E-2</v>
      </c>
      <c r="L267" s="16" t="str">
        <f t="shared" si="49"/>
        <v/>
      </c>
      <c r="M267" s="12" t="str">
        <f t="shared" si="50"/>
        <v/>
      </c>
      <c r="N267" s="13">
        <f t="shared" si="53"/>
        <v>1</v>
      </c>
      <c r="O267" s="13">
        <f t="shared" si="51"/>
        <v>26</v>
      </c>
      <c r="P267" t="str">
        <f t="shared" si="41"/>
        <v/>
      </c>
      <c r="Q267" t="str">
        <f t="shared" si="52"/>
        <v/>
      </c>
      <c r="R267" t="str">
        <f t="shared" si="47"/>
        <v/>
      </c>
      <c r="S267" s="15" t="str">
        <f t="shared" si="48"/>
        <v/>
      </c>
    </row>
    <row r="268" spans="1:19" x14ac:dyDescent="0.25">
      <c r="A268" s="3">
        <v>45719</v>
      </c>
      <c r="B268" s="4">
        <v>94248.42</v>
      </c>
      <c r="C268" s="4">
        <v>94429.75</v>
      </c>
      <c r="D268" s="4">
        <v>85081.3</v>
      </c>
      <c r="E268" s="4">
        <v>86065.67</v>
      </c>
      <c r="F268" s="5">
        <v>70072228536</v>
      </c>
      <c r="G268" s="1">
        <f t="shared" si="42"/>
        <v>93047.915999999997</v>
      </c>
      <c r="H268" s="1">
        <f t="shared" si="43"/>
        <v>5203.4691035454016</v>
      </c>
      <c r="I268" s="1">
        <f t="shared" si="44"/>
        <v>103454.8542070908</v>
      </c>
      <c r="J268" s="1">
        <f t="shared" si="45"/>
        <v>82640.977792909194</v>
      </c>
      <c r="K268" s="2">
        <f t="shared" si="46"/>
        <v>5.5922467984617752E-2</v>
      </c>
      <c r="L268" s="16" t="str">
        <f t="shared" si="49"/>
        <v/>
      </c>
      <c r="M268" s="12" t="str">
        <f t="shared" si="50"/>
        <v/>
      </c>
      <c r="N268" s="13">
        <f t="shared" si="53"/>
        <v>1</v>
      </c>
      <c r="O268" s="13">
        <f t="shared" si="51"/>
        <v>27</v>
      </c>
      <c r="P268" t="str">
        <f t="shared" si="41"/>
        <v/>
      </c>
      <c r="Q268" t="str">
        <f t="shared" si="52"/>
        <v/>
      </c>
      <c r="R268" t="str">
        <f t="shared" si="47"/>
        <v/>
      </c>
      <c r="S268" s="15" t="str">
        <f t="shared" si="48"/>
        <v/>
      </c>
    </row>
    <row r="269" spans="1:19" x14ac:dyDescent="0.25">
      <c r="A269" s="3">
        <v>45720</v>
      </c>
      <c r="B269" s="4">
        <v>86064.07</v>
      </c>
      <c r="C269" s="4">
        <v>88911.27</v>
      </c>
      <c r="D269" s="4">
        <v>81529.240000000005</v>
      </c>
      <c r="E269" s="4">
        <v>87222.2</v>
      </c>
      <c r="F269" s="5">
        <v>68095241474</v>
      </c>
      <c r="G269" s="1">
        <f t="shared" si="42"/>
        <v>92514.732999999978</v>
      </c>
      <c r="H269" s="1">
        <f t="shared" si="43"/>
        <v>5227.9275659179975</v>
      </c>
      <c r="I269" s="1">
        <f t="shared" si="44"/>
        <v>102970.58813183598</v>
      </c>
      <c r="J269" s="1">
        <f t="shared" si="45"/>
        <v>82058.877868163981</v>
      </c>
      <c r="K269" s="2">
        <f t="shared" si="46"/>
        <v>5.6509135317052678E-2</v>
      </c>
      <c r="L269" s="16" t="str">
        <f t="shared" si="49"/>
        <v/>
      </c>
      <c r="M269" s="12" t="str">
        <f t="shared" si="50"/>
        <v/>
      </c>
      <c r="N269" s="13">
        <f t="shared" si="53"/>
        <v>1</v>
      </c>
      <c r="O269" s="13">
        <f t="shared" si="51"/>
        <v>28</v>
      </c>
      <c r="P269" t="str">
        <f t="shared" si="41"/>
        <v/>
      </c>
      <c r="Q269" t="str">
        <f t="shared" si="52"/>
        <v/>
      </c>
      <c r="R269" t="str">
        <f t="shared" si="47"/>
        <v/>
      </c>
      <c r="S269" s="15" t="str">
        <f t="shared" si="48"/>
        <v/>
      </c>
    </row>
    <row r="270" spans="1:19" x14ac:dyDescent="0.25">
      <c r="A270" s="3">
        <v>45721</v>
      </c>
      <c r="B270" s="4">
        <v>87222.95</v>
      </c>
      <c r="C270" s="4">
        <v>90998.24</v>
      </c>
      <c r="D270" s="4">
        <v>86379.77</v>
      </c>
      <c r="E270" s="4">
        <v>90623.56</v>
      </c>
      <c r="F270" s="5">
        <v>50498988027</v>
      </c>
      <c r="G270" s="1">
        <f t="shared" si="42"/>
        <v>92214.717499999999</v>
      </c>
      <c r="H270" s="1">
        <f t="shared" si="43"/>
        <v>5151.313825676827</v>
      </c>
      <c r="I270" s="1">
        <f t="shared" si="44"/>
        <v>102517.34515135366</v>
      </c>
      <c r="J270" s="1">
        <f t="shared" si="45"/>
        <v>81912.089848646341</v>
      </c>
      <c r="K270" s="2">
        <f t="shared" si="46"/>
        <v>5.5862165664356422E-2</v>
      </c>
      <c r="L270" s="16" t="str">
        <f t="shared" si="49"/>
        <v/>
      </c>
      <c r="M270" s="12" t="str">
        <f t="shared" si="50"/>
        <v/>
      </c>
      <c r="N270" s="13">
        <f t="shared" si="53"/>
        <v>1</v>
      </c>
      <c r="O270" s="13">
        <f t="shared" si="51"/>
        <v>29</v>
      </c>
      <c r="P270" t="str">
        <f t="shared" si="41"/>
        <v/>
      </c>
      <c r="Q270" t="str">
        <f t="shared" si="52"/>
        <v/>
      </c>
      <c r="R270" t="str">
        <f t="shared" si="47"/>
        <v/>
      </c>
      <c r="S270" s="15" t="str">
        <f t="shared" si="48"/>
        <v/>
      </c>
    </row>
    <row r="271" spans="1:19" x14ac:dyDescent="0.25">
      <c r="A271" s="3">
        <v>45722</v>
      </c>
      <c r="B271" s="4">
        <v>90622.36</v>
      </c>
      <c r="C271" s="4">
        <v>92804.94</v>
      </c>
      <c r="D271" s="4">
        <v>87852.14</v>
      </c>
      <c r="E271" s="4">
        <v>89961.73</v>
      </c>
      <c r="F271" s="5">
        <v>47749810486</v>
      </c>
      <c r="G271" s="1">
        <f t="shared" si="42"/>
        <v>91837.355500000005</v>
      </c>
      <c r="H271" s="1">
        <f t="shared" si="43"/>
        <v>5017.7760330653473</v>
      </c>
      <c r="I271" s="1">
        <f t="shared" si="44"/>
        <v>101872.9075661307</v>
      </c>
      <c r="J271" s="1">
        <f t="shared" si="45"/>
        <v>81801.803433869311</v>
      </c>
      <c r="K271" s="2">
        <f t="shared" si="46"/>
        <v>5.4637636349027352E-2</v>
      </c>
      <c r="L271" s="16" t="str">
        <f t="shared" si="49"/>
        <v/>
      </c>
      <c r="M271" s="12" t="str">
        <f t="shared" si="50"/>
        <v/>
      </c>
      <c r="N271" s="13">
        <f t="shared" si="53"/>
        <v>1</v>
      </c>
      <c r="O271" s="13">
        <f t="shared" si="51"/>
        <v>30</v>
      </c>
      <c r="P271" t="str">
        <f t="shared" si="41"/>
        <v/>
      </c>
      <c r="Q271" t="str">
        <f t="shared" si="52"/>
        <v/>
      </c>
      <c r="R271" t="str">
        <f t="shared" si="47"/>
        <v/>
      </c>
      <c r="S271" s="15" t="str">
        <f t="shared" si="48"/>
        <v/>
      </c>
    </row>
    <row r="272" spans="1:19" x14ac:dyDescent="0.25">
      <c r="A272" s="3">
        <v>45723</v>
      </c>
      <c r="B272" s="4">
        <v>89963.28</v>
      </c>
      <c r="C272" s="4">
        <v>91191.05</v>
      </c>
      <c r="D272" s="4">
        <v>84717.68</v>
      </c>
      <c r="E272" s="4">
        <v>86742.67</v>
      </c>
      <c r="F272" s="5">
        <v>65945677657</v>
      </c>
      <c r="G272" s="1">
        <f t="shared" si="42"/>
        <v>91295.471500000014</v>
      </c>
      <c r="H272" s="1">
        <f t="shared" si="43"/>
        <v>4949.6651623585676</v>
      </c>
      <c r="I272" s="1">
        <f t="shared" si="44"/>
        <v>101194.80182471714</v>
      </c>
      <c r="J272" s="1">
        <f t="shared" si="45"/>
        <v>81396.141175282886</v>
      </c>
      <c r="K272" s="2">
        <f t="shared" si="46"/>
        <v>5.4215889145811214E-2</v>
      </c>
      <c r="L272" s="16" t="str">
        <f t="shared" si="49"/>
        <v/>
      </c>
      <c r="M272" s="12" t="str">
        <f t="shared" si="50"/>
        <v/>
      </c>
      <c r="N272" s="13">
        <f t="shared" si="53"/>
        <v>1</v>
      </c>
      <c r="O272" s="13">
        <f t="shared" si="51"/>
        <v>31</v>
      </c>
      <c r="P272" t="str">
        <f t="shared" si="41"/>
        <v/>
      </c>
      <c r="Q272" t="str">
        <f t="shared" si="52"/>
        <v/>
      </c>
      <c r="R272" t="str">
        <f t="shared" si="47"/>
        <v/>
      </c>
      <c r="S272" s="15" t="str">
        <f t="shared" si="48"/>
        <v/>
      </c>
    </row>
    <row r="273" spans="1:19" x14ac:dyDescent="0.25">
      <c r="A273" s="3">
        <v>45724</v>
      </c>
      <c r="B273" s="4">
        <v>86742.66</v>
      </c>
      <c r="C273" s="4">
        <v>86847.27</v>
      </c>
      <c r="D273" s="4">
        <v>85247.48</v>
      </c>
      <c r="E273" s="4">
        <v>86154.59</v>
      </c>
      <c r="F273" s="5">
        <v>18206118081</v>
      </c>
      <c r="G273" s="1">
        <f t="shared" si="42"/>
        <v>90794.449500000002</v>
      </c>
      <c r="H273" s="1">
        <f t="shared" si="43"/>
        <v>4936.8785670081006</v>
      </c>
      <c r="I273" s="1">
        <f t="shared" si="44"/>
        <v>100668.2066340162</v>
      </c>
      <c r="J273" s="1">
        <f t="shared" si="45"/>
        <v>80920.692365983807</v>
      </c>
      <c r="K273" s="2">
        <f t="shared" si="46"/>
        <v>5.4374233162877435E-2</v>
      </c>
      <c r="L273" s="16" t="str">
        <f t="shared" si="49"/>
        <v/>
      </c>
      <c r="M273" s="12" t="str">
        <f t="shared" si="50"/>
        <v/>
      </c>
      <c r="N273" s="13">
        <f t="shared" si="53"/>
        <v>1</v>
      </c>
      <c r="O273" s="13">
        <f t="shared" si="51"/>
        <v>32</v>
      </c>
      <c r="P273" t="str">
        <f t="shared" si="41"/>
        <v/>
      </c>
      <c r="Q273" t="str">
        <f t="shared" si="52"/>
        <v/>
      </c>
      <c r="R273" t="str">
        <f t="shared" si="47"/>
        <v/>
      </c>
      <c r="S273" s="15" t="str">
        <f t="shared" si="48"/>
        <v/>
      </c>
    </row>
    <row r="274" spans="1:19" x14ac:dyDescent="0.25">
      <c r="A274" s="3">
        <v>45725</v>
      </c>
      <c r="B274" s="4">
        <v>86154.3</v>
      </c>
      <c r="C274" s="4">
        <v>86471.13</v>
      </c>
      <c r="D274" s="4">
        <v>80052.479999999996</v>
      </c>
      <c r="E274" s="4">
        <v>80601.039999999994</v>
      </c>
      <c r="F274" s="5">
        <v>30899345977</v>
      </c>
      <c r="G274" s="1">
        <f t="shared" si="42"/>
        <v>90035.832500000004</v>
      </c>
      <c r="H274" s="1">
        <f t="shared" si="43"/>
        <v>5284.976138866492</v>
      </c>
      <c r="I274" s="1">
        <f t="shared" si="44"/>
        <v>100605.78477773299</v>
      </c>
      <c r="J274" s="1">
        <f t="shared" si="45"/>
        <v>79465.88022226702</v>
      </c>
      <c r="K274" s="2">
        <f t="shared" si="46"/>
        <v>5.8698586908345535E-2</v>
      </c>
      <c r="L274" s="16" t="str">
        <f t="shared" si="49"/>
        <v/>
      </c>
      <c r="M274" s="12" t="str">
        <f t="shared" si="50"/>
        <v/>
      </c>
      <c r="N274" s="13">
        <f t="shared" si="53"/>
        <v>1</v>
      </c>
      <c r="O274" s="13">
        <f t="shared" si="51"/>
        <v>33</v>
      </c>
      <c r="P274" t="str">
        <f t="shared" si="41"/>
        <v/>
      </c>
      <c r="Q274" t="str">
        <f t="shared" si="52"/>
        <v/>
      </c>
      <c r="R274" t="str">
        <f t="shared" si="47"/>
        <v/>
      </c>
      <c r="S274" s="15" t="str">
        <f t="shared" si="48"/>
        <v/>
      </c>
    </row>
    <row r="275" spans="1:19" x14ac:dyDescent="0.25">
      <c r="A275" s="3">
        <v>45726</v>
      </c>
      <c r="B275" s="4">
        <v>80597.149999999994</v>
      </c>
      <c r="C275" s="4">
        <v>83955.93</v>
      </c>
      <c r="D275" s="4">
        <v>77420.59</v>
      </c>
      <c r="E275" s="4">
        <v>78532</v>
      </c>
      <c r="F275" s="5">
        <v>54061099422</v>
      </c>
      <c r="G275" s="1">
        <f t="shared" si="42"/>
        <v>89185.455000000002</v>
      </c>
      <c r="H275" s="1">
        <f t="shared" si="43"/>
        <v>5704.4437940844355</v>
      </c>
      <c r="I275" s="1">
        <f t="shared" si="44"/>
        <v>100594.34258816887</v>
      </c>
      <c r="J275" s="1">
        <f t="shared" si="45"/>
        <v>77776.567411831129</v>
      </c>
      <c r="K275" s="2">
        <f t="shared" si="46"/>
        <v>6.3961593222621738E-2</v>
      </c>
      <c r="L275" s="16" t="str">
        <f t="shared" si="49"/>
        <v/>
      </c>
      <c r="M275" s="12" t="str">
        <f t="shared" si="50"/>
        <v/>
      </c>
      <c r="N275" s="13">
        <f t="shared" si="53"/>
        <v>1</v>
      </c>
      <c r="O275" s="13">
        <f t="shared" si="51"/>
        <v>34</v>
      </c>
      <c r="P275" t="str">
        <f t="shared" si="41"/>
        <v/>
      </c>
      <c r="Q275" t="str">
        <f t="shared" si="52"/>
        <v/>
      </c>
      <c r="R275" t="str">
        <f t="shared" si="47"/>
        <v/>
      </c>
      <c r="S275" s="15" t="str">
        <f t="shared" si="48"/>
        <v/>
      </c>
    </row>
    <row r="276" spans="1:19" x14ac:dyDescent="0.25">
      <c r="A276" s="3">
        <v>45727</v>
      </c>
      <c r="B276" s="4">
        <v>78523.88</v>
      </c>
      <c r="C276" s="4">
        <v>83577.759999999995</v>
      </c>
      <c r="D276" s="4">
        <v>76624.25</v>
      </c>
      <c r="E276" s="4">
        <v>82862.210000000006</v>
      </c>
      <c r="F276" s="5">
        <v>54702837196</v>
      </c>
      <c r="G276" s="1">
        <f t="shared" si="42"/>
        <v>88496.785000000003</v>
      </c>
      <c r="H276" s="1">
        <f t="shared" si="43"/>
        <v>5587.8919451628435</v>
      </c>
      <c r="I276" s="1">
        <f t="shared" si="44"/>
        <v>99672.568890325696</v>
      </c>
      <c r="J276" s="1">
        <f t="shared" si="45"/>
        <v>77321.001109674311</v>
      </c>
      <c r="K276" s="2">
        <f t="shared" si="46"/>
        <v>6.3142315793312073E-2</v>
      </c>
      <c r="L276" s="16" t="str">
        <f t="shared" si="49"/>
        <v/>
      </c>
      <c r="M276" s="12" t="str">
        <f t="shared" si="50"/>
        <v/>
      </c>
      <c r="N276" s="13">
        <f t="shared" si="53"/>
        <v>1</v>
      </c>
      <c r="O276" s="13">
        <f t="shared" si="51"/>
        <v>35</v>
      </c>
      <c r="P276" t="str">
        <f t="shared" si="41"/>
        <v/>
      </c>
      <c r="Q276" t="str">
        <f t="shared" si="52"/>
        <v/>
      </c>
      <c r="R276" t="str">
        <f t="shared" si="47"/>
        <v/>
      </c>
      <c r="S276" s="15" t="str">
        <f t="shared" si="48"/>
        <v/>
      </c>
    </row>
    <row r="277" spans="1:19" x14ac:dyDescent="0.25">
      <c r="A277" s="3">
        <v>45728</v>
      </c>
      <c r="B277" s="4">
        <v>82857.38</v>
      </c>
      <c r="C277" s="4">
        <v>84358.58</v>
      </c>
      <c r="D277" s="4">
        <v>80635.25</v>
      </c>
      <c r="E277" s="4">
        <v>83722.36</v>
      </c>
      <c r="F277" s="5">
        <v>40353484454</v>
      </c>
      <c r="G277" s="1">
        <f t="shared" si="42"/>
        <v>87766.206000000006</v>
      </c>
      <c r="H277" s="1">
        <f t="shared" si="43"/>
        <v>5173.906156999351</v>
      </c>
      <c r="I277" s="1">
        <f t="shared" si="44"/>
        <v>98114.018313998706</v>
      </c>
      <c r="J277" s="1">
        <f t="shared" si="45"/>
        <v>77418.393686001305</v>
      </c>
      <c r="K277" s="2">
        <f t="shared" si="46"/>
        <v>5.8951006233530827E-2</v>
      </c>
      <c r="L277" s="16" t="str">
        <f t="shared" si="49"/>
        <v/>
      </c>
      <c r="M277" s="12" t="str">
        <f t="shared" si="50"/>
        <v/>
      </c>
      <c r="N277" s="13">
        <f t="shared" si="53"/>
        <v>1</v>
      </c>
      <c r="O277" s="13">
        <f t="shared" si="51"/>
        <v>36</v>
      </c>
      <c r="P277" t="str">
        <f t="shared" ref="P277:P340" si="54">IF(L277="BUY", E277, "")</f>
        <v/>
      </c>
      <c r="Q277" t="str">
        <f t="shared" si="52"/>
        <v/>
      </c>
      <c r="R277" t="str">
        <f t="shared" si="47"/>
        <v/>
      </c>
      <c r="S277" s="15" t="str">
        <f t="shared" si="48"/>
        <v/>
      </c>
    </row>
    <row r="278" spans="1:19" x14ac:dyDescent="0.25">
      <c r="A278" s="3">
        <v>45729</v>
      </c>
      <c r="B278" s="4">
        <v>83724.92</v>
      </c>
      <c r="C278" s="4">
        <v>84301.7</v>
      </c>
      <c r="D278" s="4">
        <v>79931.850000000006</v>
      </c>
      <c r="E278" s="4">
        <v>81066.7</v>
      </c>
      <c r="F278" s="5">
        <v>31412940153</v>
      </c>
      <c r="G278" s="1">
        <f t="shared" ref="G278:G341" si="55">AVERAGE(E259:E278)</f>
        <v>87013.263500000001</v>
      </c>
      <c r="H278" s="1">
        <f t="shared" ref="H278:H341" si="56">_xlfn.STDEV.S(E259:E278)</f>
        <v>4985.6799878032534</v>
      </c>
      <c r="I278" s="1">
        <f t="shared" ref="I278:I341" si="57">G278 + (2 * H278)</f>
        <v>96984.62347560651</v>
      </c>
      <c r="J278" s="1">
        <f t="shared" ref="J278:J341" si="58">G278 - (2 * H278)</f>
        <v>77041.903524393492</v>
      </c>
      <c r="K278" s="2">
        <f t="shared" ref="K278:K341" si="59">_xlfn.STDEV.S(E259:E278)/AVERAGE(E259:E278)</f>
        <v>5.7297931226349803E-2</v>
      </c>
      <c r="L278" s="16" t="str">
        <f t="shared" si="49"/>
        <v/>
      </c>
      <c r="M278" s="12" t="str">
        <f t="shared" si="50"/>
        <v/>
      </c>
      <c r="N278" s="13">
        <f t="shared" si="53"/>
        <v>1</v>
      </c>
      <c r="O278" s="13">
        <f t="shared" si="51"/>
        <v>37</v>
      </c>
      <c r="P278" t="str">
        <f t="shared" si="54"/>
        <v/>
      </c>
      <c r="Q278" t="str">
        <f t="shared" si="52"/>
        <v/>
      </c>
      <c r="R278" t="str">
        <f t="shared" ref="R278:R341" si="60">IF(AND(P278&lt;&gt;"", Q278&lt;&gt;""), Q278 - P278, "")</f>
        <v/>
      </c>
      <c r="S278" s="15" t="str">
        <f t="shared" ref="S278:S341" si="61">IF(AND(P278&lt;&gt;"", Q278&lt;&gt;""), (Q278 - P278) / P278, "")</f>
        <v/>
      </c>
    </row>
    <row r="279" spans="1:19" x14ac:dyDescent="0.25">
      <c r="A279" s="3">
        <v>45730</v>
      </c>
      <c r="B279" s="4">
        <v>81066.990000000005</v>
      </c>
      <c r="C279" s="4">
        <v>85263.29</v>
      </c>
      <c r="D279" s="4">
        <v>80797.56</v>
      </c>
      <c r="E279" s="4">
        <v>83969.1</v>
      </c>
      <c r="F279" s="5">
        <v>29588112414</v>
      </c>
      <c r="G279" s="1">
        <f t="shared" si="55"/>
        <v>86382.830500000011</v>
      </c>
      <c r="H279" s="1">
        <f t="shared" si="56"/>
        <v>4484.6024094220966</v>
      </c>
      <c r="I279" s="1">
        <f t="shared" si="57"/>
        <v>95352.03531884421</v>
      </c>
      <c r="J279" s="1">
        <f t="shared" si="58"/>
        <v>77413.625681155812</v>
      </c>
      <c r="K279" s="2">
        <f t="shared" si="59"/>
        <v>5.1915437170377228E-2</v>
      </c>
      <c r="L279" s="16" t="str">
        <f t="shared" ref="L279:L342" si="62">IF(AND(N279=1, N278=0), "BUY", "")</f>
        <v/>
      </c>
      <c r="M279" s="12" t="str">
        <f t="shared" ref="M279:M342" si="63">IF(AND(N279=0, N278=1), "SELL", "")</f>
        <v/>
      </c>
      <c r="N279" s="13">
        <f t="shared" si="53"/>
        <v>1</v>
      </c>
      <c r="O279" s="13">
        <f t="shared" ref="O279:O342" si="64">IF(N278=1, O278 + 1, IF(AND(E279 &lt; J279, N278=0), 1, 0))</f>
        <v>38</v>
      </c>
      <c r="P279" t="str">
        <f t="shared" si="54"/>
        <v/>
      </c>
      <c r="Q279" t="str">
        <f t="shared" si="52"/>
        <v/>
      </c>
      <c r="R279" t="str">
        <f t="shared" si="60"/>
        <v/>
      </c>
      <c r="S279" s="15" t="str">
        <f t="shared" si="61"/>
        <v/>
      </c>
    </row>
    <row r="280" spans="1:19" x14ac:dyDescent="0.25">
      <c r="A280" s="3">
        <v>45731</v>
      </c>
      <c r="B280" s="4">
        <v>83968.41</v>
      </c>
      <c r="C280" s="4">
        <v>84672.67</v>
      </c>
      <c r="D280" s="4">
        <v>83639.59</v>
      </c>
      <c r="E280" s="4">
        <v>84343.11</v>
      </c>
      <c r="F280" s="5">
        <v>13650491277</v>
      </c>
      <c r="G280" s="1">
        <f t="shared" si="55"/>
        <v>85786.290000000008</v>
      </c>
      <c r="H280" s="1">
        <f t="shared" si="56"/>
        <v>3847.9735849541985</v>
      </c>
      <c r="I280" s="1">
        <f t="shared" si="57"/>
        <v>93482.237169908403</v>
      </c>
      <c r="J280" s="1">
        <f t="shared" si="58"/>
        <v>78090.342830091613</v>
      </c>
      <c r="K280" s="2">
        <f t="shared" si="59"/>
        <v>4.4855344425714157E-2</v>
      </c>
      <c r="L280" s="16" t="str">
        <f t="shared" si="62"/>
        <v/>
      </c>
      <c r="M280" s="12" t="str">
        <f t="shared" si="63"/>
        <v/>
      </c>
      <c r="N280" s="13">
        <f t="shared" si="53"/>
        <v>1</v>
      </c>
      <c r="O280" s="13">
        <f t="shared" si="64"/>
        <v>39</v>
      </c>
      <c r="P280" t="str">
        <f t="shared" si="54"/>
        <v/>
      </c>
      <c r="Q280" t="str">
        <f t="shared" si="52"/>
        <v/>
      </c>
      <c r="R280" t="str">
        <f t="shared" si="60"/>
        <v/>
      </c>
      <c r="S280" s="15" t="str">
        <f t="shared" si="61"/>
        <v/>
      </c>
    </row>
    <row r="281" spans="1:19" x14ac:dyDescent="0.25">
      <c r="A281" s="3">
        <v>45732</v>
      </c>
      <c r="B281" s="4">
        <v>84333.32</v>
      </c>
      <c r="C281" s="4">
        <v>85051.6</v>
      </c>
      <c r="D281" s="4">
        <v>82017.91</v>
      </c>
      <c r="E281" s="4">
        <v>82579.69</v>
      </c>
      <c r="F281" s="5">
        <v>21330270174</v>
      </c>
      <c r="G281" s="1">
        <f t="shared" si="55"/>
        <v>85344.366000000009</v>
      </c>
      <c r="H281" s="1">
        <f t="shared" si="56"/>
        <v>3670.575663224618</v>
      </c>
      <c r="I281" s="1">
        <f t="shared" si="57"/>
        <v>92685.517326449248</v>
      </c>
      <c r="J281" s="1">
        <f t="shared" si="58"/>
        <v>78003.21467355077</v>
      </c>
      <c r="K281" s="2">
        <f t="shared" si="59"/>
        <v>4.3008997960388123E-2</v>
      </c>
      <c r="L281" s="16" t="str">
        <f t="shared" si="62"/>
        <v/>
      </c>
      <c r="M281" s="12" t="str">
        <f t="shared" si="63"/>
        <v/>
      </c>
      <c r="N281" s="13">
        <f t="shared" si="53"/>
        <v>1</v>
      </c>
      <c r="O281" s="13">
        <f t="shared" si="64"/>
        <v>40</v>
      </c>
      <c r="P281" t="str">
        <f t="shared" si="54"/>
        <v/>
      </c>
      <c r="Q281" t="str">
        <f t="shared" si="52"/>
        <v/>
      </c>
      <c r="R281" t="str">
        <f t="shared" si="60"/>
        <v/>
      </c>
      <c r="S281" s="15" t="str">
        <f t="shared" si="61"/>
        <v/>
      </c>
    </row>
    <row r="282" spans="1:19" x14ac:dyDescent="0.25">
      <c r="A282" s="3">
        <v>45733</v>
      </c>
      <c r="B282" s="4">
        <v>82576.34</v>
      </c>
      <c r="C282" s="4">
        <v>84725.33</v>
      </c>
      <c r="D282" s="4">
        <v>82492.160000000003</v>
      </c>
      <c r="E282" s="4">
        <v>84075.69</v>
      </c>
      <c r="F282" s="5">
        <v>25092785558</v>
      </c>
      <c r="G282" s="1">
        <f t="shared" si="55"/>
        <v>85111.342000000004</v>
      </c>
      <c r="H282" s="1">
        <f t="shared" si="56"/>
        <v>3590.9871756408215</v>
      </c>
      <c r="I282" s="1">
        <f t="shared" si="57"/>
        <v>92293.316351281654</v>
      </c>
      <c r="J282" s="1">
        <f t="shared" si="58"/>
        <v>77929.367648718355</v>
      </c>
      <c r="K282" s="2">
        <f t="shared" si="59"/>
        <v>4.2191640870153611E-2</v>
      </c>
      <c r="L282" s="16" t="str">
        <f t="shared" si="62"/>
        <v/>
      </c>
      <c r="M282" s="12" t="str">
        <f t="shared" si="63"/>
        <v/>
      </c>
      <c r="N282" s="13">
        <f t="shared" si="53"/>
        <v>1</v>
      </c>
      <c r="O282" s="13">
        <f t="shared" si="64"/>
        <v>41</v>
      </c>
      <c r="P282" t="str">
        <f t="shared" si="54"/>
        <v/>
      </c>
      <c r="Q282" t="str">
        <f t="shared" si="52"/>
        <v/>
      </c>
      <c r="R282" t="str">
        <f t="shared" si="60"/>
        <v/>
      </c>
      <c r="S282" s="15" t="str">
        <f t="shared" si="61"/>
        <v/>
      </c>
    </row>
    <row r="283" spans="1:19" x14ac:dyDescent="0.25">
      <c r="A283" s="3">
        <v>45734</v>
      </c>
      <c r="B283" s="4">
        <v>84075.72</v>
      </c>
      <c r="C283" s="4">
        <v>84075.72</v>
      </c>
      <c r="D283" s="4">
        <v>81179.990000000005</v>
      </c>
      <c r="E283" s="4">
        <v>82718.5</v>
      </c>
      <c r="F283" s="5">
        <v>24095774594</v>
      </c>
      <c r="G283" s="1">
        <f t="shared" si="55"/>
        <v>85029.915999999997</v>
      </c>
      <c r="H283" s="1">
        <f t="shared" si="56"/>
        <v>3627.5081331439173</v>
      </c>
      <c r="I283" s="1">
        <f t="shared" si="57"/>
        <v>92284.932266287826</v>
      </c>
      <c r="J283" s="1">
        <f t="shared" si="58"/>
        <v>77774.899733712169</v>
      </c>
      <c r="K283" s="2">
        <f t="shared" si="59"/>
        <v>4.266155141378615E-2</v>
      </c>
      <c r="L283" s="16" t="str">
        <f t="shared" si="62"/>
        <v/>
      </c>
      <c r="M283" s="12" t="str">
        <f t="shared" si="63"/>
        <v/>
      </c>
      <c r="N283" s="13">
        <f t="shared" si="53"/>
        <v>1</v>
      </c>
      <c r="O283" s="13">
        <f t="shared" si="64"/>
        <v>42</v>
      </c>
      <c r="P283" t="str">
        <f t="shared" si="54"/>
        <v/>
      </c>
      <c r="Q283" t="str">
        <f t="shared" ref="Q283:Q346" si="65">IF(L283="BUY",
   IF(COUNTA(M284:M304)&gt;0,
      INDEX(E284:E304, MATCH("SELL", M284:M304, 0)),
      E304),
   "")</f>
        <v/>
      </c>
      <c r="R283" t="str">
        <f t="shared" si="60"/>
        <v/>
      </c>
      <c r="S283" s="15" t="str">
        <f t="shared" si="61"/>
        <v/>
      </c>
    </row>
    <row r="284" spans="1:19" x14ac:dyDescent="0.25">
      <c r="A284" s="3">
        <v>45735</v>
      </c>
      <c r="B284" s="4">
        <v>82718.8</v>
      </c>
      <c r="C284" s="4">
        <v>87021.19</v>
      </c>
      <c r="D284" s="4">
        <v>82569.73</v>
      </c>
      <c r="E284" s="4">
        <v>86854.23</v>
      </c>
      <c r="F284" s="5">
        <v>34931960257</v>
      </c>
      <c r="G284" s="1">
        <f t="shared" si="55"/>
        <v>85137.415999999997</v>
      </c>
      <c r="H284" s="1">
        <f t="shared" si="56"/>
        <v>3649.1413197921979</v>
      </c>
      <c r="I284" s="1">
        <f t="shared" si="57"/>
        <v>92435.6986395844</v>
      </c>
      <c r="J284" s="1">
        <f t="shared" si="58"/>
        <v>77839.133360415595</v>
      </c>
      <c r="K284" s="2">
        <f t="shared" si="59"/>
        <v>4.2861781473285468E-2</v>
      </c>
      <c r="L284" s="16" t="str">
        <f t="shared" si="62"/>
        <v/>
      </c>
      <c r="M284" s="12" t="str">
        <f t="shared" si="63"/>
        <v/>
      </c>
      <c r="N284" s="13">
        <f t="shared" si="53"/>
        <v>1</v>
      </c>
      <c r="O284" s="13">
        <f t="shared" si="64"/>
        <v>43</v>
      </c>
      <c r="P284" t="str">
        <f t="shared" si="54"/>
        <v/>
      </c>
      <c r="Q284" t="str">
        <f t="shared" si="65"/>
        <v/>
      </c>
      <c r="R284" t="str">
        <f t="shared" si="60"/>
        <v/>
      </c>
      <c r="S284" s="15" t="str">
        <f t="shared" si="61"/>
        <v/>
      </c>
    </row>
    <row r="285" spans="1:19" x14ac:dyDescent="0.25">
      <c r="A285" s="3">
        <v>45736</v>
      </c>
      <c r="B285" s="4">
        <v>86872.95</v>
      </c>
      <c r="C285" s="4">
        <v>87443.27</v>
      </c>
      <c r="D285" s="4">
        <v>83647.199999999997</v>
      </c>
      <c r="E285" s="4">
        <v>84167.2</v>
      </c>
      <c r="F285" s="5">
        <v>29028988961</v>
      </c>
      <c r="G285" s="1">
        <f t="shared" si="55"/>
        <v>85127.125499999995</v>
      </c>
      <c r="H285" s="1">
        <f t="shared" si="56"/>
        <v>3651.6996744161911</v>
      </c>
      <c r="I285" s="1">
        <f t="shared" si="57"/>
        <v>92430.52484883237</v>
      </c>
      <c r="J285" s="1">
        <f t="shared" si="58"/>
        <v>77823.726151167619</v>
      </c>
      <c r="K285" s="2">
        <f t="shared" si="59"/>
        <v>4.2897016115223945E-2</v>
      </c>
      <c r="L285" s="16" t="str">
        <f t="shared" si="62"/>
        <v/>
      </c>
      <c r="M285" s="12" t="str">
        <f t="shared" si="63"/>
        <v/>
      </c>
      <c r="N285" s="13">
        <f t="shared" si="53"/>
        <v>1</v>
      </c>
      <c r="O285" s="13">
        <f t="shared" si="64"/>
        <v>44</v>
      </c>
      <c r="P285" t="str">
        <f t="shared" si="54"/>
        <v/>
      </c>
      <c r="Q285" t="str">
        <f t="shared" si="65"/>
        <v/>
      </c>
      <c r="R285" t="str">
        <f t="shared" si="60"/>
        <v/>
      </c>
      <c r="S285" s="15" t="str">
        <f t="shared" si="61"/>
        <v/>
      </c>
    </row>
    <row r="286" spans="1:19" x14ac:dyDescent="0.25">
      <c r="A286" s="3">
        <v>45737</v>
      </c>
      <c r="B286" s="4">
        <v>84164.54</v>
      </c>
      <c r="C286" s="4">
        <v>84782.27</v>
      </c>
      <c r="D286" s="4">
        <v>83171.070000000007</v>
      </c>
      <c r="E286" s="4">
        <v>84043.24</v>
      </c>
      <c r="F286" s="5">
        <v>19030452299</v>
      </c>
      <c r="G286" s="1">
        <f t="shared" si="55"/>
        <v>85027.691999999995</v>
      </c>
      <c r="H286" s="1">
        <f t="shared" si="56"/>
        <v>3652.841230846851</v>
      </c>
      <c r="I286" s="1">
        <f t="shared" si="57"/>
        <v>92333.374461693704</v>
      </c>
      <c r="J286" s="1">
        <f t="shared" si="58"/>
        <v>77722.009538306287</v>
      </c>
      <c r="K286" s="2">
        <f t="shared" si="59"/>
        <v>4.296060665561581E-2</v>
      </c>
      <c r="L286" s="16" t="str">
        <f t="shared" si="62"/>
        <v/>
      </c>
      <c r="M286" s="12" t="str">
        <f t="shared" si="63"/>
        <v/>
      </c>
      <c r="N286" s="13">
        <f t="shared" si="53"/>
        <v>1</v>
      </c>
      <c r="O286" s="13">
        <f t="shared" si="64"/>
        <v>45</v>
      </c>
      <c r="P286" t="str">
        <f t="shared" si="54"/>
        <v/>
      </c>
      <c r="Q286" t="str">
        <f t="shared" si="65"/>
        <v/>
      </c>
      <c r="R286" t="str">
        <f t="shared" si="60"/>
        <v/>
      </c>
      <c r="S286" s="15" t="str">
        <f t="shared" si="61"/>
        <v/>
      </c>
    </row>
    <row r="287" spans="1:19" x14ac:dyDescent="0.25">
      <c r="A287" s="3">
        <v>45738</v>
      </c>
      <c r="B287" s="4">
        <v>84046.26</v>
      </c>
      <c r="C287" s="4">
        <v>84513.88</v>
      </c>
      <c r="D287" s="4">
        <v>83674.78</v>
      </c>
      <c r="E287" s="4">
        <v>83832.479999999996</v>
      </c>
      <c r="F287" s="5">
        <v>9863214091</v>
      </c>
      <c r="G287" s="1">
        <f t="shared" si="55"/>
        <v>84506.898499999981</v>
      </c>
      <c r="H287" s="1">
        <f t="shared" si="56"/>
        <v>2942.4766911106035</v>
      </c>
      <c r="I287" s="1">
        <f t="shared" si="57"/>
        <v>90391.851882221192</v>
      </c>
      <c r="J287" s="1">
        <f t="shared" si="58"/>
        <v>78621.945117778771</v>
      </c>
      <c r="K287" s="2">
        <f t="shared" si="59"/>
        <v>3.4819366742119925E-2</v>
      </c>
      <c r="L287" s="16" t="str">
        <f t="shared" si="62"/>
        <v/>
      </c>
      <c r="M287" s="12" t="str">
        <f t="shared" si="63"/>
        <v/>
      </c>
      <c r="N287" s="13">
        <f t="shared" si="53"/>
        <v>1</v>
      </c>
      <c r="O287" s="13">
        <f t="shared" si="64"/>
        <v>46</v>
      </c>
      <c r="P287" t="str">
        <f t="shared" si="54"/>
        <v/>
      </c>
      <c r="Q287" t="str">
        <f t="shared" si="65"/>
        <v/>
      </c>
      <c r="R287" t="str">
        <f t="shared" si="60"/>
        <v/>
      </c>
      <c r="S287" s="15" t="str">
        <f t="shared" si="61"/>
        <v/>
      </c>
    </row>
    <row r="288" spans="1:19" x14ac:dyDescent="0.25">
      <c r="A288" s="3">
        <v>45739</v>
      </c>
      <c r="B288" s="4">
        <v>83831.899999999994</v>
      </c>
      <c r="C288" s="4">
        <v>86094.78</v>
      </c>
      <c r="D288" s="4">
        <v>83794.91</v>
      </c>
      <c r="E288" s="4">
        <v>86054.38</v>
      </c>
      <c r="F288" s="5">
        <v>12594615537</v>
      </c>
      <c r="G288" s="1">
        <f t="shared" si="55"/>
        <v>84506.333999999988</v>
      </c>
      <c r="H288" s="1">
        <f t="shared" si="56"/>
        <v>2942.1629754429582</v>
      </c>
      <c r="I288" s="1">
        <f t="shared" si="57"/>
        <v>90390.659950885907</v>
      </c>
      <c r="J288" s="1">
        <f t="shared" si="58"/>
        <v>78622.008049114069</v>
      </c>
      <c r="K288" s="2">
        <f t="shared" si="59"/>
        <v>3.48158870013573E-2</v>
      </c>
      <c r="L288" s="16" t="str">
        <f t="shared" si="62"/>
        <v/>
      </c>
      <c r="M288" s="12" t="str">
        <f t="shared" si="63"/>
        <v/>
      </c>
      <c r="N288" s="13">
        <f t="shared" si="53"/>
        <v>1</v>
      </c>
      <c r="O288" s="13">
        <f t="shared" si="64"/>
        <v>47</v>
      </c>
      <c r="P288" t="str">
        <f t="shared" si="54"/>
        <v/>
      </c>
      <c r="Q288" t="str">
        <f t="shared" si="65"/>
        <v/>
      </c>
      <c r="R288" t="str">
        <f t="shared" si="60"/>
        <v/>
      </c>
      <c r="S288" s="15" t="str">
        <f t="shared" si="61"/>
        <v/>
      </c>
    </row>
    <row r="289" spans="1:19" x14ac:dyDescent="0.25">
      <c r="A289" s="3">
        <v>45740</v>
      </c>
      <c r="B289" s="4">
        <v>86070.93</v>
      </c>
      <c r="C289" s="4">
        <v>88758.73</v>
      </c>
      <c r="D289" s="4">
        <v>85541.2</v>
      </c>
      <c r="E289" s="4">
        <v>87498.91</v>
      </c>
      <c r="F289" s="5">
        <v>34582604933</v>
      </c>
      <c r="G289" s="1">
        <f t="shared" si="55"/>
        <v>84520.169499999975</v>
      </c>
      <c r="H289" s="1">
        <f t="shared" si="56"/>
        <v>2956.223507253228</v>
      </c>
      <c r="I289" s="1">
        <f t="shared" si="57"/>
        <v>90432.61651450643</v>
      </c>
      <c r="J289" s="1">
        <f t="shared" si="58"/>
        <v>78607.722485493519</v>
      </c>
      <c r="K289" s="2">
        <f t="shared" si="59"/>
        <v>3.4976544944733325E-2</v>
      </c>
      <c r="L289" s="16" t="str">
        <f t="shared" si="62"/>
        <v/>
      </c>
      <c r="M289" s="12" t="str">
        <f t="shared" si="63"/>
        <v/>
      </c>
      <c r="N289" s="13">
        <f t="shared" si="53"/>
        <v>1</v>
      </c>
      <c r="O289" s="13">
        <f t="shared" si="64"/>
        <v>48</v>
      </c>
      <c r="P289" t="str">
        <f t="shared" si="54"/>
        <v/>
      </c>
      <c r="Q289" t="str">
        <f t="shared" si="65"/>
        <v/>
      </c>
      <c r="R289" t="str">
        <f t="shared" si="60"/>
        <v/>
      </c>
      <c r="S289" s="15" t="str">
        <f t="shared" si="61"/>
        <v/>
      </c>
    </row>
    <row r="290" spans="1:19" x14ac:dyDescent="0.25">
      <c r="A290" s="3">
        <v>45741</v>
      </c>
      <c r="B290" s="4">
        <v>87512.82</v>
      </c>
      <c r="C290" s="4">
        <v>88542.399999999994</v>
      </c>
      <c r="D290" s="4">
        <v>86346.08</v>
      </c>
      <c r="E290" s="4">
        <v>87471.7</v>
      </c>
      <c r="F290" s="5">
        <v>30005840049</v>
      </c>
      <c r="G290" s="1">
        <f t="shared" si="55"/>
        <v>84362.576499999996</v>
      </c>
      <c r="H290" s="1">
        <f t="shared" si="56"/>
        <v>2685.3338192549677</v>
      </c>
      <c r="I290" s="1">
        <f t="shared" si="57"/>
        <v>89733.244138509937</v>
      </c>
      <c r="J290" s="1">
        <f t="shared" si="58"/>
        <v>78991.908861490054</v>
      </c>
      <c r="K290" s="2">
        <f t="shared" si="59"/>
        <v>3.1830865422359023E-2</v>
      </c>
      <c r="L290" s="16" t="str">
        <f t="shared" si="62"/>
        <v/>
      </c>
      <c r="M290" s="12" t="str">
        <f t="shared" si="63"/>
        <v/>
      </c>
      <c r="N290" s="13">
        <f t="shared" si="53"/>
        <v>1</v>
      </c>
      <c r="O290" s="13">
        <f t="shared" si="64"/>
        <v>49</v>
      </c>
      <c r="P290" t="str">
        <f t="shared" si="54"/>
        <v/>
      </c>
      <c r="Q290" t="str">
        <f t="shared" si="65"/>
        <v/>
      </c>
      <c r="R290" t="str">
        <f t="shared" si="60"/>
        <v/>
      </c>
      <c r="S290" s="15" t="str">
        <f t="shared" si="61"/>
        <v/>
      </c>
    </row>
    <row r="291" spans="1:19" x14ac:dyDescent="0.25">
      <c r="A291" s="3">
        <v>45742</v>
      </c>
      <c r="B291" s="4">
        <v>87460.23</v>
      </c>
      <c r="C291" s="4">
        <v>88292.160000000003</v>
      </c>
      <c r="D291" s="4">
        <v>85861.45</v>
      </c>
      <c r="E291" s="4">
        <v>86900.88</v>
      </c>
      <c r="F291" s="5">
        <v>26704046038</v>
      </c>
      <c r="G291" s="1">
        <f t="shared" si="55"/>
        <v>84209.533999999985</v>
      </c>
      <c r="H291" s="1">
        <f t="shared" si="56"/>
        <v>2423.9307062060216</v>
      </c>
      <c r="I291" s="1">
        <f t="shared" si="57"/>
        <v>89057.395412412036</v>
      </c>
      <c r="J291" s="1">
        <f t="shared" si="58"/>
        <v>79361.672587587935</v>
      </c>
      <c r="K291" s="2">
        <f t="shared" si="59"/>
        <v>2.8784516325740764E-2</v>
      </c>
      <c r="L291" s="16" t="str">
        <f t="shared" si="62"/>
        <v/>
      </c>
      <c r="M291" s="12" t="str">
        <f t="shared" si="63"/>
        <v/>
      </c>
      <c r="N291" s="13">
        <f t="shared" si="53"/>
        <v>1</v>
      </c>
      <c r="O291" s="13">
        <f t="shared" si="64"/>
        <v>50</v>
      </c>
      <c r="P291" t="str">
        <f t="shared" si="54"/>
        <v/>
      </c>
      <c r="Q291" t="str">
        <f t="shared" si="65"/>
        <v/>
      </c>
      <c r="R291" t="str">
        <f t="shared" si="60"/>
        <v/>
      </c>
      <c r="S291" s="15" t="str">
        <f t="shared" si="61"/>
        <v/>
      </c>
    </row>
    <row r="292" spans="1:19" x14ac:dyDescent="0.25">
      <c r="A292" s="3">
        <v>45743</v>
      </c>
      <c r="B292" s="4">
        <v>86896.26</v>
      </c>
      <c r="C292" s="4">
        <v>87786.73</v>
      </c>
      <c r="D292" s="4">
        <v>85837.94</v>
      </c>
      <c r="E292" s="4">
        <v>87177.1</v>
      </c>
      <c r="F292" s="5">
        <v>24413471941</v>
      </c>
      <c r="G292" s="1">
        <f t="shared" si="55"/>
        <v>84231.255499999999</v>
      </c>
      <c r="H292" s="1">
        <f t="shared" si="56"/>
        <v>2449.6357924769045</v>
      </c>
      <c r="I292" s="1">
        <f t="shared" si="57"/>
        <v>89130.527084953806</v>
      </c>
      <c r="J292" s="1">
        <f t="shared" si="58"/>
        <v>79331.983915046192</v>
      </c>
      <c r="K292" s="2">
        <f t="shared" si="59"/>
        <v>2.9082266172286896E-2</v>
      </c>
      <c r="L292" s="16" t="str">
        <f t="shared" si="62"/>
        <v/>
      </c>
      <c r="M292" s="12" t="str">
        <f t="shared" si="63"/>
        <v/>
      </c>
      <c r="N292" s="13">
        <f t="shared" si="53"/>
        <v>1</v>
      </c>
      <c r="O292" s="13">
        <f t="shared" si="64"/>
        <v>51</v>
      </c>
      <c r="P292" t="str">
        <f t="shared" si="54"/>
        <v/>
      </c>
      <c r="Q292" t="str">
        <f t="shared" si="65"/>
        <v/>
      </c>
      <c r="R292" t="str">
        <f t="shared" si="60"/>
        <v/>
      </c>
      <c r="S292" s="15" t="str">
        <f t="shared" si="61"/>
        <v/>
      </c>
    </row>
    <row r="293" spans="1:19" x14ac:dyDescent="0.25">
      <c r="A293" s="3">
        <v>45744</v>
      </c>
      <c r="B293" s="4">
        <v>87185.23</v>
      </c>
      <c r="C293" s="4">
        <v>87489.86</v>
      </c>
      <c r="D293" s="4">
        <v>83557.64</v>
      </c>
      <c r="E293" s="4">
        <v>84353.15</v>
      </c>
      <c r="F293" s="5">
        <v>34198619509</v>
      </c>
      <c r="G293" s="1">
        <f t="shared" si="55"/>
        <v>84141.18349999997</v>
      </c>
      <c r="H293" s="1">
        <f t="shared" si="56"/>
        <v>2407.9580579322378</v>
      </c>
      <c r="I293" s="1">
        <f t="shared" si="57"/>
        <v>88957.099615864441</v>
      </c>
      <c r="J293" s="1">
        <f t="shared" si="58"/>
        <v>79325.267384135499</v>
      </c>
      <c r="K293" s="2">
        <f t="shared" si="59"/>
        <v>2.8618067369259651E-2</v>
      </c>
      <c r="L293" s="16" t="str">
        <f t="shared" si="62"/>
        <v/>
      </c>
      <c r="M293" s="12" t="str">
        <f t="shared" si="63"/>
        <v/>
      </c>
      <c r="N293" s="13">
        <f t="shared" si="53"/>
        <v>1</v>
      </c>
      <c r="O293" s="13">
        <f t="shared" si="64"/>
        <v>52</v>
      </c>
      <c r="P293" t="str">
        <f t="shared" si="54"/>
        <v/>
      </c>
      <c r="Q293" t="str">
        <f t="shared" si="65"/>
        <v/>
      </c>
      <c r="R293" t="str">
        <f t="shared" si="60"/>
        <v/>
      </c>
      <c r="S293" s="15" t="str">
        <f t="shared" si="61"/>
        <v/>
      </c>
    </row>
    <row r="294" spans="1:19" x14ac:dyDescent="0.25">
      <c r="A294" s="3">
        <v>45745</v>
      </c>
      <c r="B294" s="4">
        <v>84352.07</v>
      </c>
      <c r="C294" s="4">
        <v>84567.34</v>
      </c>
      <c r="D294" s="4">
        <v>81634.14</v>
      </c>
      <c r="E294" s="4">
        <v>82597.59</v>
      </c>
      <c r="F294" s="5">
        <v>16969396135</v>
      </c>
      <c r="G294" s="1">
        <f t="shared" si="55"/>
        <v>84241.010999999969</v>
      </c>
      <c r="H294" s="1">
        <f t="shared" si="56"/>
        <v>2292.0656331190139</v>
      </c>
      <c r="I294" s="1">
        <f t="shared" si="57"/>
        <v>88825.142266237992</v>
      </c>
      <c r="J294" s="1">
        <f t="shared" si="58"/>
        <v>79656.879733761947</v>
      </c>
      <c r="K294" s="2">
        <f t="shared" si="59"/>
        <v>2.7208429788657389E-2</v>
      </c>
      <c r="L294" s="16" t="str">
        <f t="shared" si="62"/>
        <v/>
      </c>
      <c r="M294" s="12" t="str">
        <f t="shared" si="63"/>
        <v/>
      </c>
      <c r="N294" s="13">
        <f t="shared" si="53"/>
        <v>1</v>
      </c>
      <c r="O294" s="13">
        <f t="shared" si="64"/>
        <v>53</v>
      </c>
      <c r="P294" t="str">
        <f t="shared" si="54"/>
        <v/>
      </c>
      <c r="Q294" t="str">
        <f t="shared" si="65"/>
        <v/>
      </c>
      <c r="R294" t="str">
        <f t="shared" si="60"/>
        <v/>
      </c>
      <c r="S294" s="15" t="str">
        <f t="shared" si="61"/>
        <v/>
      </c>
    </row>
    <row r="295" spans="1:19" x14ac:dyDescent="0.25">
      <c r="A295" s="3">
        <v>45746</v>
      </c>
      <c r="B295" s="4">
        <v>82596.98</v>
      </c>
      <c r="C295" s="4">
        <v>83505</v>
      </c>
      <c r="D295" s="4">
        <v>81573.25</v>
      </c>
      <c r="E295" s="4">
        <v>82334.52</v>
      </c>
      <c r="F295" s="5">
        <v>14763760943</v>
      </c>
      <c r="G295" s="1">
        <f t="shared" si="55"/>
        <v>84431.137000000002</v>
      </c>
      <c r="H295" s="1">
        <f t="shared" si="56"/>
        <v>1921.3026814531202</v>
      </c>
      <c r="I295" s="1">
        <f t="shared" si="57"/>
        <v>88273.74236290624</v>
      </c>
      <c r="J295" s="1">
        <f t="shared" si="58"/>
        <v>80588.531637093765</v>
      </c>
      <c r="K295" s="2">
        <f t="shared" si="59"/>
        <v>2.2755854649370886E-2</v>
      </c>
      <c r="L295" s="16" t="str">
        <f t="shared" si="62"/>
        <v/>
      </c>
      <c r="M295" s="12" t="str">
        <f t="shared" si="63"/>
        <v/>
      </c>
      <c r="N295" s="13">
        <f t="shared" ref="N295:N358" si="66">IF(N294=1,
     IF(E295 &gt; I295, 0, 1),
     IF(E295 &lt; J295, 1, 0)
)</f>
        <v>1</v>
      </c>
      <c r="O295" s="13">
        <f t="shared" si="64"/>
        <v>54</v>
      </c>
      <c r="P295" t="str">
        <f t="shared" si="54"/>
        <v/>
      </c>
      <c r="Q295" t="str">
        <f t="shared" si="65"/>
        <v/>
      </c>
      <c r="R295" t="str">
        <f t="shared" si="60"/>
        <v/>
      </c>
      <c r="S295" s="15" t="str">
        <f t="shared" si="61"/>
        <v/>
      </c>
    </row>
    <row r="296" spans="1:19" x14ac:dyDescent="0.25">
      <c r="A296" s="3">
        <v>45747</v>
      </c>
      <c r="B296" s="4">
        <v>82336.06</v>
      </c>
      <c r="C296" s="4">
        <v>83870.13</v>
      </c>
      <c r="D296" s="4">
        <v>81293.89</v>
      </c>
      <c r="E296" s="4">
        <v>82548.91</v>
      </c>
      <c r="F296" s="5">
        <v>29004228247</v>
      </c>
      <c r="G296" s="1">
        <f t="shared" si="55"/>
        <v>84415.471999999994</v>
      </c>
      <c r="H296" s="1">
        <f t="shared" si="56"/>
        <v>1935.98899770036</v>
      </c>
      <c r="I296" s="1">
        <f t="shared" si="57"/>
        <v>88287.449995400719</v>
      </c>
      <c r="J296" s="1">
        <f t="shared" si="58"/>
        <v>80543.49400459927</v>
      </c>
      <c r="K296" s="2">
        <f t="shared" si="59"/>
        <v>2.2934054052323016E-2</v>
      </c>
      <c r="L296" s="16" t="str">
        <f t="shared" si="62"/>
        <v/>
      </c>
      <c r="M296" s="12" t="str">
        <f t="shared" si="63"/>
        <v/>
      </c>
      <c r="N296" s="13">
        <f t="shared" si="66"/>
        <v>1</v>
      </c>
      <c r="O296" s="13">
        <f t="shared" si="64"/>
        <v>55</v>
      </c>
      <c r="P296" t="str">
        <f t="shared" si="54"/>
        <v/>
      </c>
      <c r="Q296" t="str">
        <f t="shared" si="65"/>
        <v/>
      </c>
      <c r="R296" t="str">
        <f t="shared" si="60"/>
        <v/>
      </c>
      <c r="S296" s="15" t="str">
        <f t="shared" si="61"/>
        <v/>
      </c>
    </row>
    <row r="297" spans="1:19" x14ac:dyDescent="0.25">
      <c r="A297" s="3">
        <v>45748</v>
      </c>
      <c r="B297" s="4">
        <v>82551.92</v>
      </c>
      <c r="C297" s="4">
        <v>85487.37</v>
      </c>
      <c r="D297" s="4">
        <v>82429.36</v>
      </c>
      <c r="E297" s="4">
        <v>85169.17</v>
      </c>
      <c r="F297" s="5">
        <v>28175650319</v>
      </c>
      <c r="G297" s="1">
        <f t="shared" si="55"/>
        <v>84487.8125</v>
      </c>
      <c r="H297" s="1">
        <f t="shared" si="56"/>
        <v>1935.7578151174182</v>
      </c>
      <c r="I297" s="1">
        <f t="shared" si="57"/>
        <v>88359.328130234833</v>
      </c>
      <c r="J297" s="1">
        <f t="shared" si="58"/>
        <v>80616.296869765167</v>
      </c>
      <c r="K297" s="2">
        <f t="shared" si="59"/>
        <v>2.2911681079651792E-2</v>
      </c>
      <c r="L297" s="16" t="str">
        <f t="shared" si="62"/>
        <v/>
      </c>
      <c r="M297" s="12" t="str">
        <f t="shared" si="63"/>
        <v/>
      </c>
      <c r="N297" s="13">
        <f t="shared" si="66"/>
        <v>1</v>
      </c>
      <c r="O297" s="13">
        <f t="shared" si="64"/>
        <v>56</v>
      </c>
      <c r="P297" t="str">
        <f t="shared" si="54"/>
        <v/>
      </c>
      <c r="Q297" t="str">
        <f t="shared" si="65"/>
        <v/>
      </c>
      <c r="R297" t="str">
        <f t="shared" si="60"/>
        <v/>
      </c>
      <c r="S297" s="15" t="str">
        <f t="shared" si="61"/>
        <v/>
      </c>
    </row>
    <row r="298" spans="1:19" x14ac:dyDescent="0.25">
      <c r="A298" s="3">
        <v>45749</v>
      </c>
      <c r="B298" s="4">
        <v>85180.61</v>
      </c>
      <c r="C298" s="4">
        <v>88466.95</v>
      </c>
      <c r="D298" s="4">
        <v>82343.539999999994</v>
      </c>
      <c r="E298" s="4">
        <v>82485.710000000006</v>
      </c>
      <c r="F298" s="5">
        <v>47584398470</v>
      </c>
      <c r="G298" s="1">
        <f t="shared" si="55"/>
        <v>84558.762999999992</v>
      </c>
      <c r="H298" s="1">
        <f t="shared" si="56"/>
        <v>1826.6986654217721</v>
      </c>
      <c r="I298" s="1">
        <f t="shared" si="57"/>
        <v>88212.16033084353</v>
      </c>
      <c r="J298" s="1">
        <f t="shared" si="58"/>
        <v>80905.365669156454</v>
      </c>
      <c r="K298" s="2">
        <f t="shared" si="59"/>
        <v>2.1602712724425408E-2</v>
      </c>
      <c r="L298" s="16" t="str">
        <f t="shared" si="62"/>
        <v/>
      </c>
      <c r="M298" s="12" t="str">
        <f t="shared" si="63"/>
        <v/>
      </c>
      <c r="N298" s="13">
        <f t="shared" si="66"/>
        <v>1</v>
      </c>
      <c r="O298" s="13">
        <f t="shared" si="64"/>
        <v>57</v>
      </c>
      <c r="P298" t="str">
        <f t="shared" si="54"/>
        <v/>
      </c>
      <c r="Q298" t="str">
        <f t="shared" si="65"/>
        <v/>
      </c>
      <c r="R298" t="str">
        <f t="shared" si="60"/>
        <v/>
      </c>
      <c r="S298" s="15" t="str">
        <f t="shared" si="61"/>
        <v/>
      </c>
    </row>
    <row r="299" spans="1:19" x14ac:dyDescent="0.25">
      <c r="A299" s="3">
        <v>45750</v>
      </c>
      <c r="B299" s="4">
        <v>82487.48</v>
      </c>
      <c r="C299" s="4">
        <v>83909.3</v>
      </c>
      <c r="D299" s="4">
        <v>81282.100000000006</v>
      </c>
      <c r="E299" s="4">
        <v>83102.83</v>
      </c>
      <c r="F299" s="5">
        <v>36852112080</v>
      </c>
      <c r="G299" s="1">
        <f t="shared" si="55"/>
        <v>84515.449500000002</v>
      </c>
      <c r="H299" s="1">
        <f t="shared" si="56"/>
        <v>1851.5178628428223</v>
      </c>
      <c r="I299" s="1">
        <f t="shared" si="57"/>
        <v>88218.485225685654</v>
      </c>
      <c r="J299" s="1">
        <f t="shared" si="58"/>
        <v>80812.413774314351</v>
      </c>
      <c r="K299" s="2">
        <f t="shared" si="59"/>
        <v>2.1907448564689017E-2</v>
      </c>
      <c r="L299" s="16" t="str">
        <f t="shared" si="62"/>
        <v/>
      </c>
      <c r="M299" s="12" t="str">
        <f t="shared" si="63"/>
        <v/>
      </c>
      <c r="N299" s="13">
        <f t="shared" si="66"/>
        <v>1</v>
      </c>
      <c r="O299" s="13">
        <f t="shared" si="64"/>
        <v>58</v>
      </c>
      <c r="P299" t="str">
        <f t="shared" si="54"/>
        <v/>
      </c>
      <c r="Q299" t="str">
        <f t="shared" si="65"/>
        <v/>
      </c>
      <c r="R299" t="str">
        <f t="shared" si="60"/>
        <v/>
      </c>
      <c r="S299" s="15" t="str">
        <f t="shared" si="61"/>
        <v/>
      </c>
    </row>
    <row r="300" spans="1:19" x14ac:dyDescent="0.25">
      <c r="A300" s="3">
        <v>45751</v>
      </c>
      <c r="B300" s="4">
        <v>83100.25</v>
      </c>
      <c r="C300" s="4">
        <v>84696.15</v>
      </c>
      <c r="D300" s="4">
        <v>81670.75</v>
      </c>
      <c r="E300" s="4">
        <v>83843.8</v>
      </c>
      <c r="F300" s="5">
        <v>45157640207</v>
      </c>
      <c r="G300" s="1">
        <f t="shared" si="55"/>
        <v>84490.483999999997</v>
      </c>
      <c r="H300" s="1">
        <f t="shared" si="56"/>
        <v>1857.3211631112838</v>
      </c>
      <c r="I300" s="1">
        <f t="shared" si="57"/>
        <v>88205.126326222569</v>
      </c>
      <c r="J300" s="1">
        <f t="shared" si="58"/>
        <v>80775.841673777424</v>
      </c>
      <c r="K300" s="2">
        <f t="shared" si="59"/>
        <v>2.1982607687645438E-2</v>
      </c>
      <c r="L300" s="16" t="str">
        <f t="shared" si="62"/>
        <v/>
      </c>
      <c r="M300" s="12" t="str">
        <f t="shared" si="63"/>
        <v/>
      </c>
      <c r="N300" s="13">
        <f t="shared" si="66"/>
        <v>1</v>
      </c>
      <c r="O300" s="13">
        <f t="shared" si="64"/>
        <v>59</v>
      </c>
      <c r="P300" t="str">
        <f t="shared" si="54"/>
        <v/>
      </c>
      <c r="Q300" t="str">
        <f t="shared" si="65"/>
        <v/>
      </c>
      <c r="R300" t="str">
        <f t="shared" si="60"/>
        <v/>
      </c>
      <c r="S300" s="15" t="str">
        <f t="shared" si="61"/>
        <v/>
      </c>
    </row>
    <row r="301" spans="1:19" x14ac:dyDescent="0.25">
      <c r="A301" s="3">
        <v>45752</v>
      </c>
      <c r="B301" s="4">
        <v>83844.7</v>
      </c>
      <c r="C301" s="4">
        <v>84207.02</v>
      </c>
      <c r="D301" s="4">
        <v>82377.73</v>
      </c>
      <c r="E301" s="4">
        <v>83504.800000000003</v>
      </c>
      <c r="F301" s="5">
        <v>14380803631</v>
      </c>
      <c r="G301" s="1">
        <f t="shared" si="55"/>
        <v>84536.739499999996</v>
      </c>
      <c r="H301" s="1">
        <f t="shared" si="56"/>
        <v>1818.339959640675</v>
      </c>
      <c r="I301" s="1">
        <f t="shared" si="57"/>
        <v>88173.419419281345</v>
      </c>
      <c r="J301" s="1">
        <f t="shared" si="58"/>
        <v>80900.059580718647</v>
      </c>
      <c r="K301" s="2">
        <f t="shared" si="59"/>
        <v>2.1509464055455736E-2</v>
      </c>
      <c r="L301" s="16" t="str">
        <f t="shared" si="62"/>
        <v/>
      </c>
      <c r="M301" s="12" t="str">
        <f t="shared" si="63"/>
        <v/>
      </c>
      <c r="N301" s="13">
        <f t="shared" si="66"/>
        <v>1</v>
      </c>
      <c r="O301" s="13">
        <f t="shared" si="64"/>
        <v>60</v>
      </c>
      <c r="P301" t="str">
        <f t="shared" si="54"/>
        <v/>
      </c>
      <c r="Q301" t="str">
        <f t="shared" si="65"/>
        <v/>
      </c>
      <c r="R301" t="str">
        <f t="shared" si="60"/>
        <v/>
      </c>
      <c r="S301" s="15" t="str">
        <f t="shared" si="61"/>
        <v/>
      </c>
    </row>
    <row r="302" spans="1:19" x14ac:dyDescent="0.25">
      <c r="A302" s="3">
        <v>45753</v>
      </c>
      <c r="B302" s="4">
        <v>83504.509999999995</v>
      </c>
      <c r="C302" s="4">
        <v>83704.72</v>
      </c>
      <c r="D302" s="4">
        <v>77097.740000000005</v>
      </c>
      <c r="E302" s="4">
        <v>78214.48</v>
      </c>
      <c r="F302" s="5">
        <v>36294853736</v>
      </c>
      <c r="G302" s="1">
        <f t="shared" si="55"/>
        <v>84243.678999999989</v>
      </c>
      <c r="H302" s="1">
        <f t="shared" si="56"/>
        <v>2304.0188387659559</v>
      </c>
      <c r="I302" s="1">
        <f t="shared" si="57"/>
        <v>88851.716677531906</v>
      </c>
      <c r="J302" s="1">
        <f t="shared" si="58"/>
        <v>79635.641322468073</v>
      </c>
      <c r="K302" s="2">
        <f t="shared" si="59"/>
        <v>2.7349456554075186E-2</v>
      </c>
      <c r="L302" s="16" t="str">
        <f t="shared" si="62"/>
        <v/>
      </c>
      <c r="M302" s="12" t="str">
        <f t="shared" si="63"/>
        <v/>
      </c>
      <c r="N302" s="13">
        <f t="shared" si="66"/>
        <v>1</v>
      </c>
      <c r="O302" s="13">
        <f t="shared" si="64"/>
        <v>61</v>
      </c>
      <c r="P302" t="str">
        <f t="shared" si="54"/>
        <v/>
      </c>
      <c r="Q302" t="str">
        <f t="shared" si="65"/>
        <v/>
      </c>
      <c r="R302" t="str">
        <f t="shared" si="60"/>
        <v/>
      </c>
      <c r="S302" s="15" t="str">
        <f t="shared" si="61"/>
        <v/>
      </c>
    </row>
    <row r="303" spans="1:19" x14ac:dyDescent="0.25">
      <c r="A303" s="3">
        <v>45754</v>
      </c>
      <c r="B303" s="4">
        <v>78221.34</v>
      </c>
      <c r="C303" s="4">
        <v>81119.06</v>
      </c>
      <c r="D303" s="4">
        <v>74436.679999999993</v>
      </c>
      <c r="E303" s="4">
        <v>79235.34</v>
      </c>
      <c r="F303" s="5">
        <v>91262424987</v>
      </c>
      <c r="G303" s="1">
        <f t="shared" si="55"/>
        <v>84069.520999999993</v>
      </c>
      <c r="H303" s="1">
        <f t="shared" si="56"/>
        <v>2544.4699764078682</v>
      </c>
      <c r="I303" s="1">
        <f t="shared" si="57"/>
        <v>89158.460952815731</v>
      </c>
      <c r="J303" s="1">
        <f t="shared" si="58"/>
        <v>78980.581047184256</v>
      </c>
      <c r="K303" s="2">
        <f t="shared" si="59"/>
        <v>3.0266259949403879E-2</v>
      </c>
      <c r="L303" s="16" t="str">
        <f t="shared" si="62"/>
        <v/>
      </c>
      <c r="M303" s="12" t="str">
        <f t="shared" si="63"/>
        <v/>
      </c>
      <c r="N303" s="13">
        <f t="shared" si="66"/>
        <v>1</v>
      </c>
      <c r="O303" s="13">
        <f t="shared" si="64"/>
        <v>62</v>
      </c>
      <c r="P303" t="str">
        <f t="shared" si="54"/>
        <v/>
      </c>
      <c r="Q303" t="str">
        <f t="shared" si="65"/>
        <v/>
      </c>
      <c r="R303" t="str">
        <f t="shared" si="60"/>
        <v/>
      </c>
      <c r="S303" s="15" t="str">
        <f t="shared" si="61"/>
        <v/>
      </c>
    </row>
    <row r="304" spans="1:19" x14ac:dyDescent="0.25">
      <c r="A304" s="3">
        <v>45755</v>
      </c>
      <c r="B304" s="4">
        <v>79218.48</v>
      </c>
      <c r="C304" s="4">
        <v>80823.89</v>
      </c>
      <c r="D304" s="4">
        <v>76198.02</v>
      </c>
      <c r="E304" s="4">
        <v>76271.95</v>
      </c>
      <c r="F304" s="5">
        <v>48314590749</v>
      </c>
      <c r="G304" s="1">
        <f t="shared" si="55"/>
        <v>83540.407000000007</v>
      </c>
      <c r="H304" s="1">
        <f t="shared" si="56"/>
        <v>2995.2637924547707</v>
      </c>
      <c r="I304" s="1">
        <f t="shared" si="57"/>
        <v>89530.934584909555</v>
      </c>
      <c r="J304" s="1">
        <f t="shared" si="58"/>
        <v>77549.879415090458</v>
      </c>
      <c r="K304" s="2">
        <f t="shared" si="59"/>
        <v>3.5854072298866946E-2</v>
      </c>
      <c r="L304" s="16" t="str">
        <f t="shared" si="62"/>
        <v/>
      </c>
      <c r="M304" s="12" t="str">
        <f t="shared" si="63"/>
        <v/>
      </c>
      <c r="N304" s="13">
        <f t="shared" si="66"/>
        <v>1</v>
      </c>
      <c r="O304" s="13">
        <f t="shared" si="64"/>
        <v>63</v>
      </c>
      <c r="P304" t="str">
        <f t="shared" si="54"/>
        <v/>
      </c>
      <c r="Q304" t="str">
        <f t="shared" si="65"/>
        <v/>
      </c>
      <c r="R304" t="str">
        <f t="shared" si="60"/>
        <v/>
      </c>
      <c r="S304" s="15" t="str">
        <f t="shared" si="61"/>
        <v/>
      </c>
    </row>
    <row r="305" spans="1:19" x14ac:dyDescent="0.25">
      <c r="A305" s="3">
        <v>45756</v>
      </c>
      <c r="B305" s="4">
        <v>76273.56</v>
      </c>
      <c r="C305" s="4">
        <v>83541</v>
      </c>
      <c r="D305" s="4">
        <v>74589.67</v>
      </c>
      <c r="E305" s="4">
        <v>82573.95</v>
      </c>
      <c r="F305" s="5">
        <v>84213627038</v>
      </c>
      <c r="G305" s="1">
        <f t="shared" si="55"/>
        <v>83460.744500000015</v>
      </c>
      <c r="H305" s="1">
        <f t="shared" si="56"/>
        <v>2998.9010788277906</v>
      </c>
      <c r="I305" s="1">
        <f t="shared" si="57"/>
        <v>89458.546657655592</v>
      </c>
      <c r="J305" s="1">
        <f t="shared" si="58"/>
        <v>77462.942342344439</v>
      </c>
      <c r="K305" s="2">
        <f t="shared" si="59"/>
        <v>3.5931875479828602E-2</v>
      </c>
      <c r="L305" s="16" t="str">
        <f t="shared" si="62"/>
        <v/>
      </c>
      <c r="M305" s="12" t="str">
        <f t="shared" si="63"/>
        <v/>
      </c>
      <c r="N305" s="13">
        <f t="shared" si="66"/>
        <v>1</v>
      </c>
      <c r="O305" s="13">
        <f t="shared" si="64"/>
        <v>64</v>
      </c>
      <c r="P305" t="str">
        <f t="shared" si="54"/>
        <v/>
      </c>
      <c r="Q305" t="str">
        <f t="shared" si="65"/>
        <v/>
      </c>
      <c r="R305" t="str">
        <f t="shared" si="60"/>
        <v/>
      </c>
      <c r="S305" s="15" t="str">
        <f t="shared" si="61"/>
        <v/>
      </c>
    </row>
    <row r="306" spans="1:19" x14ac:dyDescent="0.25">
      <c r="A306" s="3">
        <v>45757</v>
      </c>
      <c r="B306" s="4">
        <v>82565.98</v>
      </c>
      <c r="C306" s="4">
        <v>82700.929999999993</v>
      </c>
      <c r="D306" s="4">
        <v>78456.13</v>
      </c>
      <c r="E306" s="4">
        <v>79626.14</v>
      </c>
      <c r="F306" s="5">
        <v>44718000633</v>
      </c>
      <c r="G306" s="1">
        <f t="shared" si="55"/>
        <v>83239.889500000005</v>
      </c>
      <c r="H306" s="1">
        <f t="shared" si="56"/>
        <v>3114.178931872862</v>
      </c>
      <c r="I306" s="1">
        <f t="shared" si="57"/>
        <v>89468.24736374573</v>
      </c>
      <c r="J306" s="1">
        <f t="shared" si="58"/>
        <v>77011.53163625428</v>
      </c>
      <c r="K306" s="2">
        <f t="shared" si="59"/>
        <v>3.7412098341058728E-2</v>
      </c>
      <c r="L306" s="16" t="str">
        <f t="shared" si="62"/>
        <v/>
      </c>
      <c r="M306" s="12" t="str">
        <f t="shared" si="63"/>
        <v/>
      </c>
      <c r="N306" s="13">
        <f t="shared" si="66"/>
        <v>1</v>
      </c>
      <c r="O306" s="13">
        <f t="shared" si="64"/>
        <v>65</v>
      </c>
      <c r="P306" t="str">
        <f t="shared" si="54"/>
        <v/>
      </c>
      <c r="Q306" t="str">
        <f t="shared" si="65"/>
        <v/>
      </c>
      <c r="R306" t="str">
        <f t="shared" si="60"/>
        <v/>
      </c>
      <c r="S306" s="15" t="str">
        <f t="shared" si="61"/>
        <v/>
      </c>
    </row>
    <row r="307" spans="1:19" x14ac:dyDescent="0.25">
      <c r="A307" s="3">
        <v>45758</v>
      </c>
      <c r="B307" s="4">
        <v>79625.05</v>
      </c>
      <c r="C307" s="4">
        <v>84247.48</v>
      </c>
      <c r="D307" s="4">
        <v>78936.320000000007</v>
      </c>
      <c r="E307" s="4">
        <v>83404.84</v>
      </c>
      <c r="F307" s="5">
        <v>41656778779</v>
      </c>
      <c r="G307" s="1">
        <f t="shared" si="55"/>
        <v>83218.507499999992</v>
      </c>
      <c r="H307" s="1">
        <f t="shared" si="56"/>
        <v>3111.3628706385516</v>
      </c>
      <c r="I307" s="1">
        <f t="shared" si="57"/>
        <v>89441.233241277092</v>
      </c>
      <c r="J307" s="1">
        <f t="shared" si="58"/>
        <v>76995.781758722893</v>
      </c>
      <c r="K307" s="2">
        <f t="shared" si="59"/>
        <v>3.7387871569777333E-2</v>
      </c>
      <c r="L307" s="16" t="str">
        <f t="shared" si="62"/>
        <v/>
      </c>
      <c r="M307" s="12" t="str">
        <f t="shared" si="63"/>
        <v/>
      </c>
      <c r="N307" s="13">
        <f t="shared" si="66"/>
        <v>1</v>
      </c>
      <c r="O307" s="13">
        <f t="shared" si="64"/>
        <v>66</v>
      </c>
      <c r="P307" t="str">
        <f t="shared" si="54"/>
        <v/>
      </c>
      <c r="Q307" t="str">
        <f t="shared" si="65"/>
        <v/>
      </c>
      <c r="R307" t="str">
        <f t="shared" si="60"/>
        <v/>
      </c>
      <c r="S307" s="15" t="str">
        <f t="shared" si="61"/>
        <v/>
      </c>
    </row>
    <row r="308" spans="1:19" x14ac:dyDescent="0.25">
      <c r="A308" s="3">
        <v>45759</v>
      </c>
      <c r="B308" s="4">
        <v>83404.52</v>
      </c>
      <c r="C308" s="4">
        <v>85856.19</v>
      </c>
      <c r="D308" s="4">
        <v>82769.38</v>
      </c>
      <c r="E308" s="4">
        <v>85287.11</v>
      </c>
      <c r="F308" s="5">
        <v>24258059104</v>
      </c>
      <c r="G308" s="1">
        <f t="shared" si="55"/>
        <v>83180.144</v>
      </c>
      <c r="H308" s="1">
        <f t="shared" si="56"/>
        <v>3079.1190439293564</v>
      </c>
      <c r="I308" s="1">
        <f t="shared" si="57"/>
        <v>89338.382087858714</v>
      </c>
      <c r="J308" s="1">
        <f t="shared" si="58"/>
        <v>77021.905912141287</v>
      </c>
      <c r="K308" s="2">
        <f t="shared" si="59"/>
        <v>3.701747671811384E-2</v>
      </c>
      <c r="L308" s="16" t="str">
        <f t="shared" si="62"/>
        <v/>
      </c>
      <c r="M308" s="12" t="str">
        <f t="shared" si="63"/>
        <v/>
      </c>
      <c r="N308" s="13">
        <f t="shared" si="66"/>
        <v>1</v>
      </c>
      <c r="O308" s="13">
        <f t="shared" si="64"/>
        <v>67</v>
      </c>
      <c r="P308" t="str">
        <f t="shared" si="54"/>
        <v/>
      </c>
      <c r="Q308" t="str">
        <f t="shared" si="65"/>
        <v/>
      </c>
      <c r="R308" t="str">
        <f t="shared" si="60"/>
        <v/>
      </c>
      <c r="S308" s="15" t="str">
        <f t="shared" si="61"/>
        <v/>
      </c>
    </row>
    <row r="309" spans="1:19" x14ac:dyDescent="0.25">
      <c r="A309" s="3">
        <v>45760</v>
      </c>
      <c r="B309" s="4">
        <v>85279.47</v>
      </c>
      <c r="C309" s="4">
        <v>86015.19</v>
      </c>
      <c r="D309" s="4">
        <v>83027.009999999995</v>
      </c>
      <c r="E309" s="4">
        <v>83684.98</v>
      </c>
      <c r="F309" s="5">
        <v>28796984817</v>
      </c>
      <c r="G309" s="1">
        <f t="shared" si="55"/>
        <v>82989.447500000009</v>
      </c>
      <c r="H309" s="1">
        <f t="shared" si="56"/>
        <v>2911.0888193520627</v>
      </c>
      <c r="I309" s="1">
        <f t="shared" si="57"/>
        <v>88811.625138704141</v>
      </c>
      <c r="J309" s="1">
        <f t="shared" si="58"/>
        <v>77167.269861295877</v>
      </c>
      <c r="K309" s="2">
        <f t="shared" si="59"/>
        <v>3.5077819012496285E-2</v>
      </c>
      <c r="L309" s="16" t="str">
        <f t="shared" si="62"/>
        <v/>
      </c>
      <c r="M309" s="12" t="str">
        <f t="shared" si="63"/>
        <v/>
      </c>
      <c r="N309" s="13">
        <f t="shared" si="66"/>
        <v>1</v>
      </c>
      <c r="O309" s="13">
        <f t="shared" si="64"/>
        <v>68</v>
      </c>
      <c r="P309" t="str">
        <f t="shared" si="54"/>
        <v/>
      </c>
      <c r="Q309" t="str">
        <f t="shared" si="65"/>
        <v/>
      </c>
      <c r="R309" t="str">
        <f t="shared" si="60"/>
        <v/>
      </c>
      <c r="S309" s="15" t="str">
        <f t="shared" si="61"/>
        <v/>
      </c>
    </row>
    <row r="310" spans="1:19" x14ac:dyDescent="0.25">
      <c r="A310" s="3">
        <v>45761</v>
      </c>
      <c r="B310" s="4">
        <v>83694.52</v>
      </c>
      <c r="C310" s="4">
        <v>85785</v>
      </c>
      <c r="D310" s="4">
        <v>83690.64</v>
      </c>
      <c r="E310" s="4">
        <v>84542.39</v>
      </c>
      <c r="F310" s="5">
        <v>34090769777</v>
      </c>
      <c r="G310" s="1">
        <f t="shared" si="55"/>
        <v>82842.981999999989</v>
      </c>
      <c r="H310" s="1">
        <f t="shared" si="56"/>
        <v>2742.5144460562788</v>
      </c>
      <c r="I310" s="1">
        <f t="shared" si="57"/>
        <v>88328.01089211255</v>
      </c>
      <c r="J310" s="1">
        <f t="shared" si="58"/>
        <v>77357.953107887428</v>
      </c>
      <c r="K310" s="2">
        <f t="shared" si="59"/>
        <v>3.3104970147697955E-2</v>
      </c>
      <c r="L310" s="16" t="str">
        <f t="shared" si="62"/>
        <v/>
      </c>
      <c r="M310" s="12" t="str">
        <f t="shared" si="63"/>
        <v/>
      </c>
      <c r="N310" s="13">
        <f t="shared" si="66"/>
        <v>1</v>
      </c>
      <c r="O310" s="13">
        <f t="shared" si="64"/>
        <v>69</v>
      </c>
      <c r="P310" t="str">
        <f t="shared" si="54"/>
        <v/>
      </c>
      <c r="Q310" t="str">
        <f t="shared" si="65"/>
        <v/>
      </c>
      <c r="R310" t="str">
        <f t="shared" si="60"/>
        <v/>
      </c>
      <c r="S310" s="15" t="str">
        <f t="shared" si="61"/>
        <v/>
      </c>
    </row>
    <row r="311" spans="1:19" x14ac:dyDescent="0.25">
      <c r="A311" s="3">
        <v>45762</v>
      </c>
      <c r="B311" s="4">
        <v>84539.7</v>
      </c>
      <c r="C311" s="4">
        <v>86429.35</v>
      </c>
      <c r="D311" s="4">
        <v>83598.820000000007</v>
      </c>
      <c r="E311" s="4">
        <v>83668.990000000005</v>
      </c>
      <c r="F311" s="5">
        <v>28040322885</v>
      </c>
      <c r="G311" s="1">
        <f t="shared" si="55"/>
        <v>82681.387499999997</v>
      </c>
      <c r="H311" s="1">
        <f t="shared" si="56"/>
        <v>2581.3075189337583</v>
      </c>
      <c r="I311" s="1">
        <f t="shared" si="57"/>
        <v>87844.00253786752</v>
      </c>
      <c r="J311" s="1">
        <f t="shared" si="58"/>
        <v>77518.772462132474</v>
      </c>
      <c r="K311" s="2">
        <f t="shared" si="59"/>
        <v>3.1219934703366686E-2</v>
      </c>
      <c r="L311" s="16" t="str">
        <f t="shared" si="62"/>
        <v/>
      </c>
      <c r="M311" s="12" t="str">
        <f t="shared" si="63"/>
        <v/>
      </c>
      <c r="N311" s="13">
        <f t="shared" si="66"/>
        <v>1</v>
      </c>
      <c r="O311" s="13">
        <f t="shared" si="64"/>
        <v>70</v>
      </c>
      <c r="P311" t="str">
        <f t="shared" si="54"/>
        <v/>
      </c>
      <c r="Q311" t="str">
        <f t="shared" si="65"/>
        <v/>
      </c>
      <c r="R311" t="str">
        <f t="shared" si="60"/>
        <v/>
      </c>
      <c r="S311" s="15" t="str">
        <f t="shared" si="61"/>
        <v/>
      </c>
    </row>
    <row r="312" spans="1:19" x14ac:dyDescent="0.25">
      <c r="A312" s="3">
        <v>45763</v>
      </c>
      <c r="B312" s="4">
        <v>83674.509999999995</v>
      </c>
      <c r="C312" s="4">
        <v>85428.28</v>
      </c>
      <c r="D312" s="4">
        <v>83100.62</v>
      </c>
      <c r="E312" s="4">
        <v>84033.87</v>
      </c>
      <c r="F312" s="5">
        <v>29617804112</v>
      </c>
      <c r="G312" s="1">
        <f t="shared" si="55"/>
        <v>82524.225999999995</v>
      </c>
      <c r="H312" s="1">
        <f t="shared" si="56"/>
        <v>2381.1055031697492</v>
      </c>
      <c r="I312" s="1">
        <f t="shared" si="57"/>
        <v>87286.437006339489</v>
      </c>
      <c r="J312" s="1">
        <f t="shared" si="58"/>
        <v>77762.014993660501</v>
      </c>
      <c r="K312" s="2">
        <f t="shared" si="59"/>
        <v>2.88534121261525E-2</v>
      </c>
      <c r="L312" s="16" t="str">
        <f t="shared" si="62"/>
        <v/>
      </c>
      <c r="M312" s="12" t="str">
        <f t="shared" si="63"/>
        <v/>
      </c>
      <c r="N312" s="13">
        <f t="shared" si="66"/>
        <v>1</v>
      </c>
      <c r="O312" s="13">
        <f t="shared" si="64"/>
        <v>71</v>
      </c>
      <c r="P312" t="str">
        <f t="shared" si="54"/>
        <v/>
      </c>
      <c r="Q312" t="str">
        <f t="shared" si="65"/>
        <v/>
      </c>
      <c r="R312" t="str">
        <f t="shared" si="60"/>
        <v/>
      </c>
      <c r="S312" s="15" t="str">
        <f t="shared" si="61"/>
        <v/>
      </c>
    </row>
    <row r="313" spans="1:19" x14ac:dyDescent="0.25">
      <c r="A313" s="3">
        <v>45764</v>
      </c>
      <c r="B313" s="4">
        <v>84030.67</v>
      </c>
      <c r="C313" s="4">
        <v>85449.07</v>
      </c>
      <c r="D313" s="4">
        <v>83749.75</v>
      </c>
      <c r="E313" s="4">
        <v>84895.75</v>
      </c>
      <c r="F313" s="5">
        <v>21276866029</v>
      </c>
      <c r="G313" s="1">
        <f t="shared" si="55"/>
        <v>82551.356</v>
      </c>
      <c r="H313" s="1">
        <f t="shared" si="56"/>
        <v>2406.0017858207498</v>
      </c>
      <c r="I313" s="1">
        <f t="shared" si="57"/>
        <v>87363.3595716415</v>
      </c>
      <c r="J313" s="1">
        <f t="shared" si="58"/>
        <v>77739.352428358499</v>
      </c>
      <c r="K313" s="2">
        <f t="shared" si="59"/>
        <v>2.9145515015171281E-2</v>
      </c>
      <c r="L313" s="16" t="str">
        <f t="shared" si="62"/>
        <v/>
      </c>
      <c r="M313" s="12" t="str">
        <f t="shared" si="63"/>
        <v/>
      </c>
      <c r="N313" s="13">
        <f t="shared" si="66"/>
        <v>1</v>
      </c>
      <c r="O313" s="13">
        <f t="shared" si="64"/>
        <v>72</v>
      </c>
      <c r="P313" t="str">
        <f t="shared" si="54"/>
        <v/>
      </c>
      <c r="Q313" t="str">
        <f t="shared" si="65"/>
        <v/>
      </c>
      <c r="R313" t="str">
        <f t="shared" si="60"/>
        <v/>
      </c>
      <c r="S313" s="15" t="str">
        <f t="shared" si="61"/>
        <v/>
      </c>
    </row>
    <row r="314" spans="1:19" x14ac:dyDescent="0.25">
      <c r="A314" s="3">
        <v>45765</v>
      </c>
      <c r="B314" s="4">
        <v>84900.19</v>
      </c>
      <c r="C314" s="4">
        <v>85095.05</v>
      </c>
      <c r="D314" s="4">
        <v>84298.880000000005</v>
      </c>
      <c r="E314" s="4">
        <v>84450.8</v>
      </c>
      <c r="F314" s="5">
        <v>12728372364</v>
      </c>
      <c r="G314" s="1">
        <f t="shared" si="55"/>
        <v>82644.016499999998</v>
      </c>
      <c r="H314" s="1">
        <f t="shared" si="56"/>
        <v>2443.2730187109246</v>
      </c>
      <c r="I314" s="1">
        <f t="shared" si="57"/>
        <v>87530.562537421851</v>
      </c>
      <c r="J314" s="1">
        <f t="shared" si="58"/>
        <v>77757.470462578145</v>
      </c>
      <c r="K314" s="2">
        <f t="shared" si="59"/>
        <v>2.9563822309034614E-2</v>
      </c>
      <c r="L314" s="16" t="str">
        <f t="shared" si="62"/>
        <v/>
      </c>
      <c r="M314" s="12" t="str">
        <f t="shared" si="63"/>
        <v/>
      </c>
      <c r="N314" s="13">
        <f t="shared" si="66"/>
        <v>1</v>
      </c>
      <c r="O314" s="13">
        <f t="shared" si="64"/>
        <v>73</v>
      </c>
      <c r="P314" t="str">
        <f t="shared" si="54"/>
        <v/>
      </c>
      <c r="Q314" t="str">
        <f t="shared" si="65"/>
        <v/>
      </c>
      <c r="R314" t="str">
        <f t="shared" si="60"/>
        <v/>
      </c>
      <c r="S314" s="15" t="str">
        <f t="shared" si="61"/>
        <v/>
      </c>
    </row>
    <row r="315" spans="1:19" x14ac:dyDescent="0.25">
      <c r="A315" s="3">
        <v>45766</v>
      </c>
      <c r="B315" s="4">
        <v>84450.87</v>
      </c>
      <c r="C315" s="4">
        <v>85597.7</v>
      </c>
      <c r="D315" s="4">
        <v>84353.46</v>
      </c>
      <c r="E315" s="4">
        <v>85063.41</v>
      </c>
      <c r="F315" s="5">
        <v>15259300427</v>
      </c>
      <c r="G315" s="1">
        <f t="shared" si="55"/>
        <v>82780.460999999981</v>
      </c>
      <c r="H315" s="1">
        <f t="shared" si="56"/>
        <v>2500.6042704238735</v>
      </c>
      <c r="I315" s="1">
        <f t="shared" si="57"/>
        <v>87781.669540847724</v>
      </c>
      <c r="J315" s="1">
        <f t="shared" si="58"/>
        <v>77779.252459152238</v>
      </c>
      <c r="K315" s="2">
        <f t="shared" si="59"/>
        <v>3.0207663018739096E-2</v>
      </c>
      <c r="L315" s="16" t="str">
        <f t="shared" si="62"/>
        <v/>
      </c>
      <c r="M315" s="12" t="str">
        <f t="shared" si="63"/>
        <v/>
      </c>
      <c r="N315" s="13">
        <f t="shared" si="66"/>
        <v>1</v>
      </c>
      <c r="O315" s="13">
        <f t="shared" si="64"/>
        <v>74</v>
      </c>
      <c r="P315" t="str">
        <f t="shared" si="54"/>
        <v/>
      </c>
      <c r="Q315" t="str">
        <f t="shared" si="65"/>
        <v/>
      </c>
      <c r="R315" t="str">
        <f t="shared" si="60"/>
        <v/>
      </c>
      <c r="S315" s="15" t="str">
        <f t="shared" si="61"/>
        <v/>
      </c>
    </row>
    <row r="316" spans="1:19" x14ac:dyDescent="0.25">
      <c r="A316" s="3">
        <v>45767</v>
      </c>
      <c r="B316" s="4">
        <v>85066.07</v>
      </c>
      <c r="C316" s="4">
        <v>85306.38</v>
      </c>
      <c r="D316" s="4">
        <v>83976.84</v>
      </c>
      <c r="E316" s="4">
        <v>85174.3</v>
      </c>
      <c r="F316" s="5">
        <v>14664050812</v>
      </c>
      <c r="G316" s="1">
        <f t="shared" si="55"/>
        <v>82911.730499999976</v>
      </c>
      <c r="H316" s="1">
        <f t="shared" si="56"/>
        <v>2556.1034108034041</v>
      </c>
      <c r="I316" s="1">
        <f t="shared" si="57"/>
        <v>88023.937321606791</v>
      </c>
      <c r="J316" s="1">
        <f t="shared" si="58"/>
        <v>77799.523678393161</v>
      </c>
      <c r="K316" s="2">
        <f t="shared" si="59"/>
        <v>3.0829213132916155E-2</v>
      </c>
      <c r="L316" s="16" t="str">
        <f t="shared" si="62"/>
        <v/>
      </c>
      <c r="M316" s="12" t="str">
        <f t="shared" si="63"/>
        <v/>
      </c>
      <c r="N316" s="13">
        <f t="shared" si="66"/>
        <v>1</v>
      </c>
      <c r="O316" s="13">
        <f t="shared" si="64"/>
        <v>75</v>
      </c>
      <c r="P316" t="str">
        <f t="shared" si="54"/>
        <v/>
      </c>
      <c r="Q316" t="str">
        <f t="shared" si="65"/>
        <v/>
      </c>
      <c r="R316" t="str">
        <f t="shared" si="60"/>
        <v/>
      </c>
      <c r="S316" s="15" t="str">
        <f t="shared" si="61"/>
        <v/>
      </c>
    </row>
    <row r="317" spans="1:19" x14ac:dyDescent="0.25">
      <c r="A317" s="3">
        <v>45768</v>
      </c>
      <c r="B317" s="4">
        <v>85171.54</v>
      </c>
      <c r="C317" s="4">
        <v>88460.09</v>
      </c>
      <c r="D317" s="4">
        <v>85143.84</v>
      </c>
      <c r="E317" s="4">
        <v>87518.91</v>
      </c>
      <c r="F317" s="5">
        <v>41396190190</v>
      </c>
      <c r="G317" s="1">
        <f t="shared" si="55"/>
        <v>83029.217499999984</v>
      </c>
      <c r="H317" s="1">
        <f t="shared" si="56"/>
        <v>2714.4218559912351</v>
      </c>
      <c r="I317" s="1">
        <f t="shared" si="57"/>
        <v>88458.061211982451</v>
      </c>
      <c r="J317" s="1">
        <f t="shared" si="58"/>
        <v>77600.373788017518</v>
      </c>
      <c r="K317" s="2">
        <f t="shared" si="59"/>
        <v>3.2692369478144676E-2</v>
      </c>
      <c r="L317" s="16" t="str">
        <f t="shared" si="62"/>
        <v/>
      </c>
      <c r="M317" s="12" t="str">
        <f t="shared" si="63"/>
        <v/>
      </c>
      <c r="N317" s="13">
        <f t="shared" si="66"/>
        <v>1</v>
      </c>
      <c r="O317" s="13">
        <f t="shared" si="64"/>
        <v>76</v>
      </c>
      <c r="P317" t="str">
        <f t="shared" si="54"/>
        <v/>
      </c>
      <c r="Q317" t="str">
        <f t="shared" si="65"/>
        <v/>
      </c>
      <c r="R317" t="str">
        <f t="shared" si="60"/>
        <v/>
      </c>
      <c r="S317" s="15" t="str">
        <f t="shared" si="61"/>
        <v/>
      </c>
    </row>
    <row r="318" spans="1:19" x14ac:dyDescent="0.25">
      <c r="A318" s="3">
        <v>45769</v>
      </c>
      <c r="B318" s="4">
        <v>87521.88</v>
      </c>
      <c r="C318" s="4">
        <v>93817.38</v>
      </c>
      <c r="D318" s="4">
        <v>87084.53</v>
      </c>
      <c r="E318" s="4">
        <v>93441.89</v>
      </c>
      <c r="F318" s="5">
        <v>55899038456</v>
      </c>
      <c r="G318" s="1">
        <f t="shared" si="55"/>
        <v>83577.026500000007</v>
      </c>
      <c r="H318" s="1">
        <f t="shared" si="56"/>
        <v>3569.7566511005466</v>
      </c>
      <c r="I318" s="1">
        <f t="shared" si="57"/>
        <v>90716.539802201107</v>
      </c>
      <c r="J318" s="1">
        <f t="shared" si="58"/>
        <v>76437.513197798908</v>
      </c>
      <c r="K318" s="2">
        <f t="shared" si="59"/>
        <v>4.2712175828611781E-2</v>
      </c>
      <c r="L318" s="16" t="str">
        <f t="shared" si="62"/>
        <v/>
      </c>
      <c r="M318" s="12" t="str">
        <f t="shared" si="63"/>
        <v>SELL</v>
      </c>
      <c r="N318" s="13">
        <f t="shared" si="66"/>
        <v>0</v>
      </c>
      <c r="O318" s="13">
        <f t="shared" si="64"/>
        <v>77</v>
      </c>
      <c r="P318" t="str">
        <f t="shared" si="54"/>
        <v/>
      </c>
      <c r="Q318" t="str">
        <f t="shared" si="65"/>
        <v/>
      </c>
      <c r="R318" t="str">
        <f t="shared" si="60"/>
        <v/>
      </c>
      <c r="S318" s="15" t="str">
        <f t="shared" si="61"/>
        <v/>
      </c>
    </row>
    <row r="319" spans="1:19" x14ac:dyDescent="0.25">
      <c r="A319" s="3">
        <v>45770</v>
      </c>
      <c r="B319" s="4">
        <v>93427.59</v>
      </c>
      <c r="C319" s="4">
        <v>94535.73</v>
      </c>
      <c r="D319" s="4">
        <v>91962.96</v>
      </c>
      <c r="E319" s="4">
        <v>93699.11</v>
      </c>
      <c r="F319" s="5">
        <v>41719568821</v>
      </c>
      <c r="G319" s="1">
        <f t="shared" si="55"/>
        <v>84106.840500000006</v>
      </c>
      <c r="H319" s="1">
        <f t="shared" si="56"/>
        <v>4222.3574294705331</v>
      </c>
      <c r="I319" s="1">
        <f t="shared" si="57"/>
        <v>92551.55535894107</v>
      </c>
      <c r="J319" s="1">
        <f t="shared" si="58"/>
        <v>75662.125641058941</v>
      </c>
      <c r="K319" s="2">
        <f t="shared" si="59"/>
        <v>5.0202307022465469E-2</v>
      </c>
      <c r="L319" s="16" t="str">
        <f t="shared" si="62"/>
        <v/>
      </c>
      <c r="M319" s="12" t="str">
        <f t="shared" si="63"/>
        <v/>
      </c>
      <c r="N319" s="13">
        <f t="shared" si="66"/>
        <v>0</v>
      </c>
      <c r="O319" s="13">
        <f t="shared" si="64"/>
        <v>0</v>
      </c>
      <c r="P319" t="str">
        <f t="shared" si="54"/>
        <v/>
      </c>
      <c r="Q319" t="str">
        <f t="shared" si="65"/>
        <v/>
      </c>
      <c r="R319" t="str">
        <f t="shared" si="60"/>
        <v/>
      </c>
      <c r="S319" s="15" t="str">
        <f t="shared" si="61"/>
        <v/>
      </c>
    </row>
    <row r="320" spans="1:19" x14ac:dyDescent="0.25">
      <c r="A320" s="3">
        <v>45771</v>
      </c>
      <c r="B320" s="4">
        <v>93692.4</v>
      </c>
      <c r="C320" s="4">
        <v>94016.2</v>
      </c>
      <c r="D320" s="4">
        <v>91696.71</v>
      </c>
      <c r="E320" s="4">
        <v>93943.8</v>
      </c>
      <c r="F320" s="5">
        <v>31483175315</v>
      </c>
      <c r="G320" s="1">
        <f t="shared" si="55"/>
        <v>84611.840499999991</v>
      </c>
      <c r="H320" s="1">
        <f t="shared" si="56"/>
        <v>4759.1121732939309</v>
      </c>
      <c r="I320" s="1">
        <f t="shared" si="57"/>
        <v>94130.064846587848</v>
      </c>
      <c r="J320" s="1">
        <f t="shared" si="58"/>
        <v>75093.616153412135</v>
      </c>
      <c r="K320" s="2">
        <f t="shared" si="59"/>
        <v>5.6246408837944274E-2</v>
      </c>
      <c r="L320" s="16" t="str">
        <f t="shared" si="62"/>
        <v/>
      </c>
      <c r="M320" s="12" t="str">
        <f t="shared" si="63"/>
        <v/>
      </c>
      <c r="N320" s="13">
        <f t="shared" si="66"/>
        <v>0</v>
      </c>
      <c r="O320" s="13">
        <f t="shared" si="64"/>
        <v>0</v>
      </c>
      <c r="P320" t="str">
        <f t="shared" si="54"/>
        <v/>
      </c>
      <c r="Q320" t="str">
        <f t="shared" si="65"/>
        <v/>
      </c>
      <c r="R320" t="str">
        <f t="shared" si="60"/>
        <v/>
      </c>
      <c r="S320" s="15" t="str">
        <f t="shared" si="61"/>
        <v/>
      </c>
    </row>
    <row r="321" spans="1:19" x14ac:dyDescent="0.25">
      <c r="A321" s="3">
        <v>45772</v>
      </c>
      <c r="B321" s="4">
        <v>93954.25</v>
      </c>
      <c r="C321" s="4">
        <v>95768.39</v>
      </c>
      <c r="D321" s="4">
        <v>92898.59</v>
      </c>
      <c r="E321" s="4">
        <v>94720.5</v>
      </c>
      <c r="F321" s="5">
        <v>40915232364</v>
      </c>
      <c r="G321" s="1">
        <f t="shared" si="55"/>
        <v>85172.625499999995</v>
      </c>
      <c r="H321" s="1">
        <f t="shared" si="56"/>
        <v>5256.5932873101847</v>
      </c>
      <c r="I321" s="1">
        <f t="shared" si="57"/>
        <v>95685.812074620364</v>
      </c>
      <c r="J321" s="1">
        <f t="shared" si="58"/>
        <v>74659.438925379625</v>
      </c>
      <c r="K321" s="2">
        <f t="shared" si="59"/>
        <v>6.1716933773635817E-2</v>
      </c>
      <c r="L321" s="16" t="str">
        <f t="shared" si="62"/>
        <v/>
      </c>
      <c r="M321" s="12" t="str">
        <f t="shared" si="63"/>
        <v/>
      </c>
      <c r="N321" s="13">
        <f t="shared" si="66"/>
        <v>0</v>
      </c>
      <c r="O321" s="13">
        <f t="shared" si="64"/>
        <v>0</v>
      </c>
      <c r="P321" t="str">
        <f t="shared" si="54"/>
        <v/>
      </c>
      <c r="Q321" t="str">
        <f t="shared" si="65"/>
        <v/>
      </c>
      <c r="R321" t="str">
        <f t="shared" si="60"/>
        <v/>
      </c>
      <c r="S321" s="15" t="str">
        <f t="shared" si="61"/>
        <v/>
      </c>
    </row>
    <row r="322" spans="1:19" x14ac:dyDescent="0.25">
      <c r="A322" s="3">
        <v>45773</v>
      </c>
      <c r="B322" s="4">
        <v>94714.65</v>
      </c>
      <c r="C322" s="4">
        <v>95251.36</v>
      </c>
      <c r="D322" s="4">
        <v>93927.25</v>
      </c>
      <c r="E322" s="4">
        <v>94646.93</v>
      </c>
      <c r="F322" s="5">
        <v>17612825123</v>
      </c>
      <c r="G322" s="1">
        <f t="shared" si="55"/>
        <v>85994.247999999992</v>
      </c>
      <c r="H322" s="1">
        <f t="shared" si="56"/>
        <v>5394.1931404111729</v>
      </c>
      <c r="I322" s="1">
        <f t="shared" si="57"/>
        <v>96782.634280822342</v>
      </c>
      <c r="J322" s="1">
        <f t="shared" si="58"/>
        <v>75205.861719177643</v>
      </c>
      <c r="K322" s="2">
        <f t="shared" si="59"/>
        <v>6.2727371491302225E-2</v>
      </c>
      <c r="L322" s="16" t="str">
        <f t="shared" si="62"/>
        <v/>
      </c>
      <c r="M322" s="12" t="str">
        <f t="shared" si="63"/>
        <v/>
      </c>
      <c r="N322" s="13">
        <f t="shared" si="66"/>
        <v>0</v>
      </c>
      <c r="O322" s="13">
        <f t="shared" si="64"/>
        <v>0</v>
      </c>
      <c r="P322" t="str">
        <f t="shared" si="54"/>
        <v/>
      </c>
      <c r="Q322" t="str">
        <f t="shared" si="65"/>
        <v/>
      </c>
      <c r="R322" t="str">
        <f t="shared" si="60"/>
        <v/>
      </c>
      <c r="S322" s="15" t="str">
        <f t="shared" si="61"/>
        <v/>
      </c>
    </row>
    <row r="323" spans="1:19" x14ac:dyDescent="0.25">
      <c r="A323" s="3">
        <v>45774</v>
      </c>
      <c r="B323" s="4">
        <v>94660.91</v>
      </c>
      <c r="C323" s="4">
        <v>95301.2</v>
      </c>
      <c r="D323" s="4">
        <v>93665.4</v>
      </c>
      <c r="E323" s="4">
        <v>93754.84</v>
      </c>
      <c r="F323" s="5">
        <v>18090367764</v>
      </c>
      <c r="G323" s="1">
        <f t="shared" si="55"/>
        <v>86720.222999999998</v>
      </c>
      <c r="H323" s="1">
        <f t="shared" si="56"/>
        <v>5413.687477178466</v>
      </c>
      <c r="I323" s="1">
        <f t="shared" si="57"/>
        <v>97547.597954356926</v>
      </c>
      <c r="J323" s="1">
        <f t="shared" si="58"/>
        <v>75892.84804564307</v>
      </c>
      <c r="K323" s="2">
        <f t="shared" si="59"/>
        <v>6.2427047462487111E-2</v>
      </c>
      <c r="L323" s="16" t="str">
        <f t="shared" si="62"/>
        <v/>
      </c>
      <c r="M323" s="12" t="str">
        <f t="shared" si="63"/>
        <v/>
      </c>
      <c r="N323" s="13">
        <f t="shared" si="66"/>
        <v>0</v>
      </c>
      <c r="O323" s="13">
        <f t="shared" si="64"/>
        <v>0</v>
      </c>
      <c r="P323" t="str">
        <f t="shared" si="54"/>
        <v/>
      </c>
      <c r="Q323" t="str">
        <f t="shared" si="65"/>
        <v/>
      </c>
      <c r="R323" t="str">
        <f t="shared" si="60"/>
        <v/>
      </c>
      <c r="S323" s="15" t="str">
        <f t="shared" si="61"/>
        <v/>
      </c>
    </row>
    <row r="324" spans="1:19" x14ac:dyDescent="0.25">
      <c r="A324" s="3">
        <v>45775</v>
      </c>
      <c r="B324" s="4">
        <v>93755.3</v>
      </c>
      <c r="C324" s="4">
        <v>95598.49</v>
      </c>
      <c r="D324" s="4">
        <v>92860.800000000003</v>
      </c>
      <c r="E324" s="4">
        <v>94978.75</v>
      </c>
      <c r="F324" s="5">
        <v>32363449569</v>
      </c>
      <c r="G324" s="1">
        <f t="shared" si="55"/>
        <v>87655.563000000009</v>
      </c>
      <c r="H324" s="1">
        <f t="shared" si="56"/>
        <v>5121.6355895246261</v>
      </c>
      <c r="I324" s="1">
        <f t="shared" si="57"/>
        <v>97898.834179049256</v>
      </c>
      <c r="J324" s="1">
        <f t="shared" si="58"/>
        <v>77412.291820950762</v>
      </c>
      <c r="K324" s="2">
        <f t="shared" si="59"/>
        <v>5.8429099240679405E-2</v>
      </c>
      <c r="L324" s="16" t="str">
        <f t="shared" si="62"/>
        <v/>
      </c>
      <c r="M324" s="12" t="str">
        <f t="shared" si="63"/>
        <v/>
      </c>
      <c r="N324" s="13">
        <f t="shared" si="66"/>
        <v>0</v>
      </c>
      <c r="O324" s="13">
        <f t="shared" si="64"/>
        <v>0</v>
      </c>
      <c r="P324" t="str">
        <f t="shared" si="54"/>
        <v/>
      </c>
      <c r="Q324" t="str">
        <f t="shared" si="65"/>
        <v/>
      </c>
      <c r="R324" t="str">
        <f t="shared" si="60"/>
        <v/>
      </c>
      <c r="S324" s="15" t="str">
        <f t="shared" si="61"/>
        <v/>
      </c>
    </row>
    <row r="325" spans="1:19" x14ac:dyDescent="0.25">
      <c r="A325" s="3">
        <v>45776</v>
      </c>
      <c r="B325" s="4">
        <v>94981.86</v>
      </c>
      <c r="C325" s="4">
        <v>95485.41</v>
      </c>
      <c r="D325" s="4">
        <v>93796.63</v>
      </c>
      <c r="E325" s="4">
        <v>94284.79</v>
      </c>
      <c r="F325" s="5">
        <v>25806129921</v>
      </c>
      <c r="G325" s="1">
        <f t="shared" si="55"/>
        <v>88241.10500000001</v>
      </c>
      <c r="H325" s="1">
        <f t="shared" si="56"/>
        <v>5179.2020437327274</v>
      </c>
      <c r="I325" s="1">
        <f t="shared" si="57"/>
        <v>98599.509087465471</v>
      </c>
      <c r="J325" s="1">
        <f t="shared" si="58"/>
        <v>77882.70091253455</v>
      </c>
      <c r="K325" s="2">
        <f t="shared" si="59"/>
        <v>5.8693757787062241E-2</v>
      </c>
      <c r="L325" s="16" t="str">
        <f t="shared" si="62"/>
        <v/>
      </c>
      <c r="M325" s="12" t="str">
        <f t="shared" si="63"/>
        <v/>
      </c>
      <c r="N325" s="13">
        <f t="shared" si="66"/>
        <v>0</v>
      </c>
      <c r="O325" s="13">
        <f t="shared" si="64"/>
        <v>0</v>
      </c>
      <c r="P325" t="str">
        <f t="shared" si="54"/>
        <v/>
      </c>
      <c r="Q325" t="str">
        <f t="shared" si="65"/>
        <v/>
      </c>
      <c r="R325" t="str">
        <f t="shared" si="60"/>
        <v/>
      </c>
      <c r="S325" s="15" t="str">
        <f t="shared" si="61"/>
        <v/>
      </c>
    </row>
    <row r="326" spans="1:19" x14ac:dyDescent="0.25">
      <c r="A326" s="3">
        <v>45777</v>
      </c>
      <c r="B326" s="4">
        <v>94286.47</v>
      </c>
      <c r="C326" s="4">
        <v>95249.32</v>
      </c>
      <c r="D326" s="4">
        <v>92979.64</v>
      </c>
      <c r="E326" s="4">
        <v>94207.31</v>
      </c>
      <c r="F326" s="5">
        <v>28344679831</v>
      </c>
      <c r="G326" s="1">
        <f t="shared" si="55"/>
        <v>88970.16350000001</v>
      </c>
      <c r="H326" s="1">
        <f t="shared" si="56"/>
        <v>4922.5902285636421</v>
      </c>
      <c r="I326" s="1">
        <f t="shared" si="57"/>
        <v>98815.34395712729</v>
      </c>
      <c r="J326" s="1">
        <f t="shared" si="58"/>
        <v>79124.983042872729</v>
      </c>
      <c r="K326" s="2">
        <f t="shared" si="59"/>
        <v>5.5328550998601247E-2</v>
      </c>
      <c r="L326" s="16" t="str">
        <f t="shared" si="62"/>
        <v/>
      </c>
      <c r="M326" s="12" t="str">
        <f t="shared" si="63"/>
        <v/>
      </c>
      <c r="N326" s="13">
        <f t="shared" si="66"/>
        <v>0</v>
      </c>
      <c r="O326" s="13">
        <f t="shared" si="64"/>
        <v>0</v>
      </c>
      <c r="P326" t="str">
        <f t="shared" si="54"/>
        <v/>
      </c>
      <c r="Q326" t="str">
        <f t="shared" si="65"/>
        <v/>
      </c>
      <c r="R326" t="str">
        <f t="shared" si="60"/>
        <v/>
      </c>
      <c r="S326" s="15" t="str">
        <f t="shared" si="61"/>
        <v/>
      </c>
    </row>
    <row r="327" spans="1:19" x14ac:dyDescent="0.25">
      <c r="A327" s="3">
        <v>45778</v>
      </c>
      <c r="B327" s="4">
        <v>94212.86</v>
      </c>
      <c r="C327" s="4">
        <v>97437.96</v>
      </c>
      <c r="D327" s="4">
        <v>94153.63</v>
      </c>
      <c r="E327" s="4">
        <v>96492.34</v>
      </c>
      <c r="F327" s="5">
        <v>32875889623</v>
      </c>
      <c r="G327" s="1">
        <f t="shared" si="55"/>
        <v>89624.53850000001</v>
      </c>
      <c r="H327" s="1">
        <f t="shared" si="56"/>
        <v>5012.8895828845416</v>
      </c>
      <c r="I327" s="1">
        <f t="shared" si="57"/>
        <v>99650.317665769093</v>
      </c>
      <c r="J327" s="1">
        <f t="shared" si="58"/>
        <v>79598.759334230926</v>
      </c>
      <c r="K327" s="2">
        <f t="shared" si="59"/>
        <v>5.5932110410638725E-2</v>
      </c>
      <c r="L327" s="16" t="str">
        <f t="shared" si="62"/>
        <v/>
      </c>
      <c r="M327" s="12" t="str">
        <f t="shared" si="63"/>
        <v/>
      </c>
      <c r="N327" s="13">
        <f t="shared" si="66"/>
        <v>0</v>
      </c>
      <c r="O327" s="13">
        <f t="shared" si="64"/>
        <v>0</v>
      </c>
      <c r="P327" t="str">
        <f t="shared" si="54"/>
        <v/>
      </c>
      <c r="Q327" t="str">
        <f t="shared" si="65"/>
        <v/>
      </c>
      <c r="R327" t="str">
        <f t="shared" si="60"/>
        <v/>
      </c>
      <c r="S327" s="15" t="str">
        <f t="shared" si="61"/>
        <v/>
      </c>
    </row>
    <row r="328" spans="1:19" x14ac:dyDescent="0.25">
      <c r="A328" s="3">
        <v>45779</v>
      </c>
      <c r="B328" s="4">
        <v>96494.97</v>
      </c>
      <c r="C328" s="4">
        <v>97905.9</v>
      </c>
      <c r="D328" s="4">
        <v>96375.95</v>
      </c>
      <c r="E328" s="4">
        <v>96910.07</v>
      </c>
      <c r="F328" s="5">
        <v>26421924677</v>
      </c>
      <c r="G328" s="1">
        <f t="shared" si="55"/>
        <v>90205.686500000025</v>
      </c>
      <c r="H328" s="1">
        <f t="shared" si="56"/>
        <v>5155.28957132715</v>
      </c>
      <c r="I328" s="1">
        <f t="shared" si="57"/>
        <v>100516.26564265433</v>
      </c>
      <c r="J328" s="1">
        <f t="shared" si="58"/>
        <v>79895.107357345725</v>
      </c>
      <c r="K328" s="2">
        <f t="shared" si="59"/>
        <v>5.7150383433168028E-2</v>
      </c>
      <c r="L328" s="16" t="str">
        <f t="shared" si="62"/>
        <v/>
      </c>
      <c r="M328" s="12" t="str">
        <f t="shared" si="63"/>
        <v/>
      </c>
      <c r="N328" s="13">
        <f t="shared" si="66"/>
        <v>0</v>
      </c>
      <c r="O328" s="13">
        <f t="shared" si="64"/>
        <v>0</v>
      </c>
      <c r="P328" t="str">
        <f t="shared" si="54"/>
        <v/>
      </c>
      <c r="Q328" t="str">
        <f t="shared" si="65"/>
        <v/>
      </c>
      <c r="R328" t="str">
        <f t="shared" si="60"/>
        <v/>
      </c>
      <c r="S328" s="15" t="str">
        <f t="shared" si="61"/>
        <v/>
      </c>
    </row>
    <row r="329" spans="1:19" x14ac:dyDescent="0.25">
      <c r="A329" s="3">
        <v>45780</v>
      </c>
      <c r="B329" s="4">
        <v>96904.63</v>
      </c>
      <c r="C329" s="4">
        <v>96943.88</v>
      </c>
      <c r="D329" s="4">
        <v>95821.29</v>
      </c>
      <c r="E329" s="4">
        <v>95891.8</v>
      </c>
      <c r="F329" s="5">
        <v>15775154889</v>
      </c>
      <c r="G329" s="1">
        <f t="shared" si="55"/>
        <v>90816.027500000026</v>
      </c>
      <c r="H329" s="1">
        <f t="shared" si="56"/>
        <v>5064.4537891723166</v>
      </c>
      <c r="I329" s="1">
        <f t="shared" si="57"/>
        <v>100944.93507834466</v>
      </c>
      <c r="J329" s="1">
        <f t="shared" si="58"/>
        <v>80687.119921655394</v>
      </c>
      <c r="K329" s="2">
        <f t="shared" si="59"/>
        <v>5.5766079276835967E-2</v>
      </c>
      <c r="L329" s="16" t="str">
        <f t="shared" si="62"/>
        <v/>
      </c>
      <c r="M329" s="12" t="str">
        <f t="shared" si="63"/>
        <v/>
      </c>
      <c r="N329" s="13">
        <f t="shared" si="66"/>
        <v>0</v>
      </c>
      <c r="O329" s="13">
        <f t="shared" si="64"/>
        <v>0</v>
      </c>
      <c r="P329" t="str">
        <f t="shared" si="54"/>
        <v/>
      </c>
      <c r="Q329" t="str">
        <f t="shared" si="65"/>
        <v/>
      </c>
      <c r="R329" t="str">
        <f t="shared" si="60"/>
        <v/>
      </c>
      <c r="S329" s="15" t="str">
        <f t="shared" si="61"/>
        <v/>
      </c>
    </row>
    <row r="330" spans="1:19" x14ac:dyDescent="0.25">
      <c r="A330" s="3">
        <v>45781</v>
      </c>
      <c r="B330" s="4">
        <v>95877.19</v>
      </c>
      <c r="C330" s="4">
        <v>96318.92</v>
      </c>
      <c r="D330" s="4">
        <v>94173.43</v>
      </c>
      <c r="E330" s="4">
        <v>94315.98</v>
      </c>
      <c r="F330" s="5">
        <v>18198688416</v>
      </c>
      <c r="G330" s="1">
        <f t="shared" si="55"/>
        <v>91304.707000000024</v>
      </c>
      <c r="H330" s="1">
        <f t="shared" si="56"/>
        <v>4895.9711601372592</v>
      </c>
      <c r="I330" s="1">
        <f t="shared" si="57"/>
        <v>101096.64932027455</v>
      </c>
      <c r="J330" s="1">
        <f t="shared" si="58"/>
        <v>81512.7646797255</v>
      </c>
      <c r="K330" s="2">
        <f t="shared" si="59"/>
        <v>5.3622330337660007E-2</v>
      </c>
      <c r="L330" s="16" t="str">
        <f t="shared" si="62"/>
        <v/>
      </c>
      <c r="M330" s="12" t="str">
        <f t="shared" si="63"/>
        <v/>
      </c>
      <c r="N330" s="13">
        <f t="shared" si="66"/>
        <v>0</v>
      </c>
      <c r="O330" s="13">
        <f t="shared" si="64"/>
        <v>0</v>
      </c>
      <c r="P330" t="str">
        <f t="shared" si="54"/>
        <v/>
      </c>
      <c r="Q330" t="str">
        <f t="shared" si="65"/>
        <v/>
      </c>
      <c r="R330" t="str">
        <f t="shared" si="60"/>
        <v/>
      </c>
      <c r="S330" s="15" t="str">
        <f t="shared" si="61"/>
        <v/>
      </c>
    </row>
    <row r="331" spans="1:19" x14ac:dyDescent="0.25">
      <c r="A331" s="3">
        <v>45782</v>
      </c>
      <c r="B331" s="4">
        <v>94319.56</v>
      </c>
      <c r="C331" s="4">
        <v>95193.19</v>
      </c>
      <c r="D331" s="4">
        <v>93566.27</v>
      </c>
      <c r="E331" s="4">
        <v>94748.05</v>
      </c>
      <c r="F331" s="5">
        <v>25816260327</v>
      </c>
      <c r="G331" s="1">
        <f t="shared" si="55"/>
        <v>91858.660000000018</v>
      </c>
      <c r="H331" s="1">
        <f t="shared" si="56"/>
        <v>4604.6618071391858</v>
      </c>
      <c r="I331" s="1">
        <f t="shared" si="57"/>
        <v>101067.98361427839</v>
      </c>
      <c r="J331" s="1">
        <f t="shared" si="58"/>
        <v>82649.336385721646</v>
      </c>
      <c r="K331" s="2">
        <f t="shared" si="59"/>
        <v>5.0127683194368229E-2</v>
      </c>
      <c r="L331" s="16" t="str">
        <f t="shared" si="62"/>
        <v/>
      </c>
      <c r="M331" s="12" t="str">
        <f t="shared" si="63"/>
        <v/>
      </c>
      <c r="N331" s="13">
        <f t="shared" si="66"/>
        <v>0</v>
      </c>
      <c r="O331" s="13">
        <f t="shared" si="64"/>
        <v>0</v>
      </c>
      <c r="P331" t="str">
        <f t="shared" si="54"/>
        <v/>
      </c>
      <c r="Q331" t="str">
        <f t="shared" si="65"/>
        <v/>
      </c>
      <c r="R331" t="str">
        <f t="shared" si="60"/>
        <v/>
      </c>
      <c r="S331" s="15" t="str">
        <f t="shared" si="61"/>
        <v/>
      </c>
    </row>
    <row r="332" spans="1:19" x14ac:dyDescent="0.25">
      <c r="A332" s="3">
        <v>45783</v>
      </c>
      <c r="B332" s="4">
        <v>94748.38</v>
      </c>
      <c r="C332" s="4">
        <v>96889.18</v>
      </c>
      <c r="D332" s="4">
        <v>93399.86</v>
      </c>
      <c r="E332" s="4">
        <v>96802.48</v>
      </c>
      <c r="F332" s="5">
        <v>26551275827</v>
      </c>
      <c r="G332" s="1">
        <f t="shared" si="55"/>
        <v>92497.09050000002</v>
      </c>
      <c r="H332" s="1">
        <f t="shared" si="56"/>
        <v>4340.248867386189</v>
      </c>
      <c r="I332" s="1">
        <f t="shared" si="57"/>
        <v>101177.5882347724</v>
      </c>
      <c r="J332" s="1">
        <f t="shared" si="58"/>
        <v>83816.592765227644</v>
      </c>
      <c r="K332" s="2">
        <f t="shared" si="59"/>
        <v>4.6923085298409335E-2</v>
      </c>
      <c r="L332" s="16" t="str">
        <f t="shared" si="62"/>
        <v/>
      </c>
      <c r="M332" s="12" t="str">
        <f t="shared" si="63"/>
        <v/>
      </c>
      <c r="N332" s="13">
        <f t="shared" si="66"/>
        <v>0</v>
      </c>
      <c r="O332" s="13">
        <f t="shared" si="64"/>
        <v>0</v>
      </c>
      <c r="P332" t="str">
        <f t="shared" si="54"/>
        <v/>
      </c>
      <c r="Q332" t="str">
        <f t="shared" si="65"/>
        <v/>
      </c>
      <c r="R332" t="str">
        <f t="shared" si="60"/>
        <v/>
      </c>
      <c r="S332" s="15" t="str">
        <f t="shared" si="61"/>
        <v/>
      </c>
    </row>
    <row r="333" spans="1:19" x14ac:dyDescent="0.25">
      <c r="A333" s="3">
        <v>45784</v>
      </c>
      <c r="B333" s="4">
        <v>96800.2</v>
      </c>
      <c r="C333" s="4">
        <v>97625.8</v>
      </c>
      <c r="D333" s="4">
        <v>95829.34</v>
      </c>
      <c r="E333" s="4">
        <v>97032.320000000007</v>
      </c>
      <c r="F333" s="5">
        <v>76983822462</v>
      </c>
      <c r="G333" s="1">
        <f t="shared" si="55"/>
        <v>93103.919000000024</v>
      </c>
      <c r="H333" s="1">
        <f t="shared" si="56"/>
        <v>4060.9861197975565</v>
      </c>
      <c r="I333" s="1">
        <f t="shared" si="57"/>
        <v>101225.89123959513</v>
      </c>
      <c r="J333" s="1">
        <f t="shared" si="58"/>
        <v>84981.946760404913</v>
      </c>
      <c r="K333" s="2">
        <f t="shared" si="59"/>
        <v>4.3617778536234927E-2</v>
      </c>
      <c r="L333" s="16" t="str">
        <f t="shared" si="62"/>
        <v/>
      </c>
      <c r="M333" s="12" t="str">
        <f t="shared" si="63"/>
        <v/>
      </c>
      <c r="N333" s="13">
        <f t="shared" si="66"/>
        <v>0</v>
      </c>
      <c r="O333" s="13">
        <f t="shared" si="64"/>
        <v>0</v>
      </c>
      <c r="P333" t="str">
        <f t="shared" si="54"/>
        <v/>
      </c>
      <c r="Q333" t="str">
        <f t="shared" si="65"/>
        <v/>
      </c>
      <c r="R333" t="str">
        <f t="shared" si="60"/>
        <v/>
      </c>
      <c r="S333" s="15" t="str">
        <f t="shared" si="61"/>
        <v/>
      </c>
    </row>
    <row r="334" spans="1:19" x14ac:dyDescent="0.25">
      <c r="A334" s="3">
        <v>45785</v>
      </c>
      <c r="B334" s="4">
        <v>97034.25</v>
      </c>
      <c r="C334" s="4">
        <v>103969.54</v>
      </c>
      <c r="D334" s="4">
        <v>96913.88</v>
      </c>
      <c r="E334" s="4">
        <v>103241.46</v>
      </c>
      <c r="F334" s="5">
        <v>69895404397</v>
      </c>
      <c r="G334" s="1">
        <f t="shared" si="55"/>
        <v>94043.452000000019</v>
      </c>
      <c r="H334" s="1">
        <f t="shared" si="56"/>
        <v>4126.8018774279872</v>
      </c>
      <c r="I334" s="1">
        <f t="shared" si="57"/>
        <v>102297.05575485599</v>
      </c>
      <c r="J334" s="1">
        <f t="shared" si="58"/>
        <v>85789.84824514405</v>
      </c>
      <c r="K334" s="2">
        <f t="shared" si="59"/>
        <v>4.388186300762318E-2</v>
      </c>
      <c r="L334" s="16" t="str">
        <f t="shared" si="62"/>
        <v/>
      </c>
      <c r="M334" s="12" t="str">
        <f t="shared" si="63"/>
        <v/>
      </c>
      <c r="N334" s="13">
        <f t="shared" si="66"/>
        <v>0</v>
      </c>
      <c r="O334" s="13">
        <f t="shared" si="64"/>
        <v>0</v>
      </c>
      <c r="P334" t="str">
        <f t="shared" si="54"/>
        <v/>
      </c>
      <c r="Q334" t="str">
        <f t="shared" si="65"/>
        <v/>
      </c>
      <c r="R334" t="str">
        <f t="shared" si="60"/>
        <v/>
      </c>
      <c r="S334" s="15" t="str">
        <f t="shared" si="61"/>
        <v/>
      </c>
    </row>
    <row r="335" spans="1:19" x14ac:dyDescent="0.25">
      <c r="A335" s="3">
        <v>45786</v>
      </c>
      <c r="B335" s="4">
        <v>103239.13</v>
      </c>
      <c r="C335" s="4">
        <v>104297.49</v>
      </c>
      <c r="D335" s="4">
        <v>102343.09</v>
      </c>
      <c r="E335" s="4">
        <v>102970.85</v>
      </c>
      <c r="F335" s="5">
        <v>58198593958</v>
      </c>
      <c r="G335" s="1">
        <f t="shared" si="55"/>
        <v>94938.824000000008</v>
      </c>
      <c r="H335" s="1">
        <f t="shared" si="56"/>
        <v>4017.0874585049678</v>
      </c>
      <c r="I335" s="1">
        <f t="shared" si="57"/>
        <v>102972.99891700994</v>
      </c>
      <c r="J335" s="1">
        <f t="shared" si="58"/>
        <v>86904.649082990072</v>
      </c>
      <c r="K335" s="2">
        <f t="shared" si="59"/>
        <v>4.2312378532358558E-2</v>
      </c>
      <c r="L335" s="16" t="str">
        <f t="shared" si="62"/>
        <v/>
      </c>
      <c r="M335" s="12" t="str">
        <f t="shared" si="63"/>
        <v/>
      </c>
      <c r="N335" s="13">
        <f t="shared" si="66"/>
        <v>0</v>
      </c>
      <c r="O335" s="13">
        <f t="shared" si="64"/>
        <v>0</v>
      </c>
      <c r="P335" t="str">
        <f t="shared" si="54"/>
        <v/>
      </c>
      <c r="Q335" t="str">
        <f t="shared" si="65"/>
        <v/>
      </c>
      <c r="R335" t="str">
        <f t="shared" si="60"/>
        <v/>
      </c>
      <c r="S335" s="15" t="str">
        <f t="shared" si="61"/>
        <v/>
      </c>
    </row>
    <row r="336" spans="1:19" x14ac:dyDescent="0.25">
      <c r="A336" s="3">
        <v>45787</v>
      </c>
      <c r="B336" s="4">
        <v>102973.71</v>
      </c>
      <c r="C336" s="4">
        <v>104961.77</v>
      </c>
      <c r="D336" s="4">
        <v>102830.48</v>
      </c>
      <c r="E336" s="4">
        <v>104696.33</v>
      </c>
      <c r="F336" s="5">
        <v>42276713994</v>
      </c>
      <c r="G336" s="1">
        <f t="shared" si="55"/>
        <v>95914.925499999998</v>
      </c>
      <c r="H336" s="1">
        <f t="shared" si="56"/>
        <v>3889.3265075459717</v>
      </c>
      <c r="I336" s="1">
        <f t="shared" si="57"/>
        <v>103693.57851509194</v>
      </c>
      <c r="J336" s="1">
        <f t="shared" si="58"/>
        <v>88136.272484908055</v>
      </c>
      <c r="K336" s="2">
        <f t="shared" si="59"/>
        <v>4.0549752682088797E-2</v>
      </c>
      <c r="L336" s="16" t="str">
        <f t="shared" si="62"/>
        <v/>
      </c>
      <c r="M336" s="12" t="str">
        <f t="shared" si="63"/>
        <v/>
      </c>
      <c r="N336" s="13">
        <f t="shared" si="66"/>
        <v>0</v>
      </c>
      <c r="O336" s="13">
        <f t="shared" si="64"/>
        <v>0</v>
      </c>
      <c r="P336" t="str">
        <f t="shared" si="54"/>
        <v/>
      </c>
      <c r="Q336" t="str">
        <f t="shared" si="65"/>
        <v/>
      </c>
      <c r="R336" t="str">
        <f t="shared" si="60"/>
        <v/>
      </c>
      <c r="S336" s="15" t="str">
        <f t="shared" si="61"/>
        <v/>
      </c>
    </row>
    <row r="337" spans="1:19" x14ac:dyDescent="0.25">
      <c r="A337" s="3">
        <v>45788</v>
      </c>
      <c r="B337" s="4">
        <v>104701.07</v>
      </c>
      <c r="C337" s="4">
        <v>104937.99</v>
      </c>
      <c r="D337" s="4">
        <v>103364.74</v>
      </c>
      <c r="E337" s="4">
        <v>104106.36</v>
      </c>
      <c r="F337" s="5">
        <v>46285517406</v>
      </c>
      <c r="G337" s="1">
        <f t="shared" si="55"/>
        <v>96744.29800000001</v>
      </c>
      <c r="H337" s="1">
        <f t="shared" si="56"/>
        <v>3771.497685061915</v>
      </c>
      <c r="I337" s="1">
        <f t="shared" si="57"/>
        <v>104287.29337012384</v>
      </c>
      <c r="J337" s="1">
        <f t="shared" si="58"/>
        <v>89201.302629876183</v>
      </c>
      <c r="K337" s="2">
        <f t="shared" si="59"/>
        <v>3.8984185766296163E-2</v>
      </c>
      <c r="L337" s="16" t="str">
        <f t="shared" si="62"/>
        <v/>
      </c>
      <c r="M337" s="12" t="str">
        <f t="shared" si="63"/>
        <v/>
      </c>
      <c r="N337" s="13">
        <f t="shared" si="66"/>
        <v>0</v>
      </c>
      <c r="O337" s="13">
        <f t="shared" si="64"/>
        <v>0</v>
      </c>
      <c r="P337" t="str">
        <f t="shared" si="54"/>
        <v/>
      </c>
      <c r="Q337" t="str">
        <f t="shared" si="65"/>
        <v/>
      </c>
      <c r="R337" t="str">
        <f t="shared" si="60"/>
        <v/>
      </c>
      <c r="S337" s="15" t="str">
        <f t="shared" si="61"/>
        <v/>
      </c>
    </row>
    <row r="338" spans="1:19" x14ac:dyDescent="0.25">
      <c r="A338" s="3">
        <v>45789</v>
      </c>
      <c r="B338" s="4">
        <v>104106.96</v>
      </c>
      <c r="C338" s="4">
        <v>105747.45</v>
      </c>
      <c r="D338" s="4">
        <v>100814.41</v>
      </c>
      <c r="E338" s="4">
        <v>102812.95</v>
      </c>
      <c r="F338" s="5">
        <v>63250475404</v>
      </c>
      <c r="G338" s="1">
        <f t="shared" si="55"/>
        <v>97212.85100000001</v>
      </c>
      <c r="H338" s="1">
        <f t="shared" si="56"/>
        <v>3918.8579244104717</v>
      </c>
      <c r="I338" s="1">
        <f t="shared" si="57"/>
        <v>105050.56684882095</v>
      </c>
      <c r="J338" s="1">
        <f t="shared" si="58"/>
        <v>89375.135151179071</v>
      </c>
      <c r="K338" s="2">
        <f t="shared" si="59"/>
        <v>4.0312138612316507E-2</v>
      </c>
      <c r="L338" s="16" t="str">
        <f t="shared" si="62"/>
        <v/>
      </c>
      <c r="M338" s="12" t="str">
        <f t="shared" si="63"/>
        <v/>
      </c>
      <c r="N338" s="13">
        <f t="shared" si="66"/>
        <v>0</v>
      </c>
      <c r="O338" s="13">
        <f t="shared" si="64"/>
        <v>0</v>
      </c>
      <c r="P338" t="str">
        <f t="shared" si="54"/>
        <v/>
      </c>
      <c r="Q338" t="str">
        <f t="shared" si="65"/>
        <v/>
      </c>
      <c r="R338" t="str">
        <f t="shared" si="60"/>
        <v/>
      </c>
      <c r="S338" s="15" t="str">
        <f t="shared" si="61"/>
        <v/>
      </c>
    </row>
    <row r="339" spans="1:19" x14ac:dyDescent="0.25">
      <c r="A339" s="3">
        <v>45790</v>
      </c>
      <c r="B339" s="4">
        <v>102812.49</v>
      </c>
      <c r="C339" s="4">
        <v>104997.42</v>
      </c>
      <c r="D339" s="4">
        <v>101515.09</v>
      </c>
      <c r="E339" s="4">
        <v>104169.81</v>
      </c>
      <c r="F339" s="5">
        <v>52608876410</v>
      </c>
      <c r="G339" s="1">
        <f t="shared" si="55"/>
        <v>97736.386000000013</v>
      </c>
      <c r="H339" s="1">
        <f t="shared" si="56"/>
        <v>4119.0355666720679</v>
      </c>
      <c r="I339" s="1">
        <f t="shared" si="57"/>
        <v>105974.45713334414</v>
      </c>
      <c r="J339" s="1">
        <f t="shared" si="58"/>
        <v>89498.314866655885</v>
      </c>
      <c r="K339" s="2">
        <f t="shared" si="59"/>
        <v>4.2144340866789032E-2</v>
      </c>
      <c r="L339" s="16" t="str">
        <f t="shared" si="62"/>
        <v/>
      </c>
      <c r="M339" s="12" t="str">
        <f t="shared" si="63"/>
        <v/>
      </c>
      <c r="N339" s="13">
        <f t="shared" si="66"/>
        <v>0</v>
      </c>
      <c r="O339" s="13">
        <f t="shared" si="64"/>
        <v>0</v>
      </c>
      <c r="P339" t="str">
        <f t="shared" si="54"/>
        <v/>
      </c>
      <c r="Q339" t="str">
        <f t="shared" si="65"/>
        <v/>
      </c>
      <c r="R339" t="str">
        <f t="shared" si="60"/>
        <v/>
      </c>
      <c r="S339" s="15" t="str">
        <f t="shared" si="61"/>
        <v/>
      </c>
    </row>
    <row r="340" spans="1:19" x14ac:dyDescent="0.25">
      <c r="A340" s="3">
        <v>45791</v>
      </c>
      <c r="B340" s="4">
        <v>104167.33</v>
      </c>
      <c r="C340" s="4">
        <v>104303.56</v>
      </c>
      <c r="D340" s="4">
        <v>102618.3</v>
      </c>
      <c r="E340" s="4">
        <v>103539.41</v>
      </c>
      <c r="F340" s="5">
        <v>45956071155</v>
      </c>
      <c r="G340" s="1">
        <f t="shared" si="55"/>
        <v>98216.166500000021</v>
      </c>
      <c r="H340" s="1">
        <f t="shared" si="56"/>
        <v>4211.8268220774862</v>
      </c>
      <c r="I340" s="1">
        <f t="shared" si="57"/>
        <v>106639.82014415499</v>
      </c>
      <c r="J340" s="1">
        <f t="shared" si="58"/>
        <v>89792.512855845052</v>
      </c>
      <c r="K340" s="2">
        <f t="shared" si="59"/>
        <v>4.2883233709569445E-2</v>
      </c>
      <c r="L340" s="16" t="str">
        <f t="shared" si="62"/>
        <v/>
      </c>
      <c r="M340" s="12" t="str">
        <f t="shared" si="63"/>
        <v/>
      </c>
      <c r="N340" s="13">
        <f t="shared" si="66"/>
        <v>0</v>
      </c>
      <c r="O340" s="13">
        <f t="shared" si="64"/>
        <v>0</v>
      </c>
      <c r="P340" t="str">
        <f t="shared" si="54"/>
        <v/>
      </c>
      <c r="Q340" t="str">
        <f t="shared" si="65"/>
        <v/>
      </c>
      <c r="R340" t="str">
        <f t="shared" si="60"/>
        <v/>
      </c>
      <c r="S340" s="15" t="str">
        <f t="shared" si="61"/>
        <v/>
      </c>
    </row>
    <row r="341" spans="1:19" x14ac:dyDescent="0.25">
      <c r="A341" s="3">
        <v>45792</v>
      </c>
      <c r="B341" s="4">
        <v>103538.83</v>
      </c>
      <c r="C341" s="4">
        <v>104153.62</v>
      </c>
      <c r="D341" s="4">
        <v>101440.81</v>
      </c>
      <c r="E341" s="4">
        <v>103744.64</v>
      </c>
      <c r="F341" s="5">
        <v>50408241840</v>
      </c>
      <c r="G341" s="1">
        <f t="shared" si="55"/>
        <v>98667.373500000016</v>
      </c>
      <c r="H341" s="1">
        <f t="shared" si="56"/>
        <v>4300.0783238169979</v>
      </c>
      <c r="I341" s="1">
        <f t="shared" si="57"/>
        <v>107267.53014763401</v>
      </c>
      <c r="J341" s="1">
        <f t="shared" si="58"/>
        <v>90067.216852366022</v>
      </c>
      <c r="K341" s="2">
        <f t="shared" si="59"/>
        <v>4.3581562691713864E-2</v>
      </c>
      <c r="L341" s="16" t="str">
        <f t="shared" si="62"/>
        <v/>
      </c>
      <c r="M341" s="12" t="str">
        <f t="shared" si="63"/>
        <v/>
      </c>
      <c r="N341" s="13">
        <f t="shared" si="66"/>
        <v>0</v>
      </c>
      <c r="O341" s="13">
        <f t="shared" si="64"/>
        <v>0</v>
      </c>
      <c r="P341" t="str">
        <f t="shared" ref="P341:P367" si="67">IF(L341="BUY", E341, "")</f>
        <v/>
      </c>
      <c r="Q341" t="str">
        <f t="shared" si="65"/>
        <v/>
      </c>
      <c r="R341" t="str">
        <f t="shared" si="60"/>
        <v/>
      </c>
      <c r="S341" s="15" t="str">
        <f t="shared" si="61"/>
        <v/>
      </c>
    </row>
    <row r="342" spans="1:19" x14ac:dyDescent="0.25">
      <c r="A342" s="3">
        <v>45793</v>
      </c>
      <c r="B342" s="4">
        <v>103735.66</v>
      </c>
      <c r="C342" s="4">
        <v>104533.48</v>
      </c>
      <c r="D342" s="4">
        <v>103137.48</v>
      </c>
      <c r="E342" s="4">
        <v>103489.29</v>
      </c>
      <c r="F342" s="5">
        <v>44386499364</v>
      </c>
      <c r="G342" s="1">
        <f t="shared" ref="G342:G367" si="68">AVERAGE(E323:E342)</f>
        <v>99109.491500000018</v>
      </c>
      <c r="H342" s="1">
        <f t="shared" ref="H342:H367" si="69">_xlfn.STDEV.S(E323:E342)</f>
        <v>4319.4806248830137</v>
      </c>
      <c r="I342" s="1">
        <f t="shared" ref="I342:I367" si="70">G342 + (2 * H342)</f>
        <v>107748.45274976605</v>
      </c>
      <c r="J342" s="1">
        <f t="shared" ref="J342:J367" si="71">G342 - (2 * H342)</f>
        <v>90470.530250233991</v>
      </c>
      <c r="K342" s="2">
        <f t="shared" ref="K342:K367" si="72">_xlfn.STDEV.S(E323:E342)/AVERAGE(E323:E342)</f>
        <v>4.3582915818743885E-2</v>
      </c>
      <c r="L342" s="16" t="str">
        <f t="shared" si="62"/>
        <v/>
      </c>
      <c r="M342" s="12" t="str">
        <f t="shared" si="63"/>
        <v/>
      </c>
      <c r="N342" s="13">
        <f t="shared" si="66"/>
        <v>0</v>
      </c>
      <c r="O342" s="13">
        <f t="shared" si="64"/>
        <v>0</v>
      </c>
      <c r="P342" t="str">
        <f t="shared" si="67"/>
        <v/>
      </c>
      <c r="Q342" t="str">
        <f t="shared" si="65"/>
        <v/>
      </c>
      <c r="R342" t="str">
        <f t="shared" ref="R342:R367" si="73">IF(AND(P342&lt;&gt;"", Q342&lt;&gt;""), Q342 - P342, "")</f>
        <v/>
      </c>
      <c r="S342" s="15" t="str">
        <f t="shared" ref="S342:S367" si="74">IF(AND(P342&lt;&gt;"", Q342&lt;&gt;""), (Q342 - P342) / P342, "")</f>
        <v/>
      </c>
    </row>
    <row r="343" spans="1:19" x14ac:dyDescent="0.25">
      <c r="A343" s="3">
        <v>45794</v>
      </c>
      <c r="B343" s="4">
        <v>103489.29</v>
      </c>
      <c r="C343" s="4">
        <v>103716.95</v>
      </c>
      <c r="D343" s="4">
        <v>102659.18</v>
      </c>
      <c r="E343" s="4">
        <v>103191.09</v>
      </c>
      <c r="F343" s="5">
        <v>37898552742</v>
      </c>
      <c r="G343" s="1">
        <f t="shared" si="68"/>
        <v>99581.304000000004</v>
      </c>
      <c r="H343" s="1">
        <f t="shared" si="69"/>
        <v>4217.9775487391316</v>
      </c>
      <c r="I343" s="1">
        <f t="shared" si="70"/>
        <v>108017.25909747827</v>
      </c>
      <c r="J343" s="1">
        <f t="shared" si="71"/>
        <v>91145.348902521742</v>
      </c>
      <c r="K343" s="2">
        <f t="shared" si="72"/>
        <v>4.2357123067389549E-2</v>
      </c>
      <c r="L343" s="16" t="str">
        <f t="shared" ref="L343:L367" si="75">IF(AND(N343=1, N342=0), "BUY", "")</f>
        <v/>
      </c>
      <c r="M343" s="12" t="str">
        <f t="shared" ref="M343:M367" si="76">IF(AND(N343=0, N342=1), "SELL", "")</f>
        <v/>
      </c>
      <c r="N343" s="13">
        <f t="shared" si="66"/>
        <v>0</v>
      </c>
      <c r="O343" s="13">
        <f t="shared" ref="O343:O367" si="77">IF(N342=1, O342 + 1, IF(AND(E343 &lt; J343, N342=0), 1, 0))</f>
        <v>0</v>
      </c>
      <c r="P343" t="str">
        <f t="shared" si="67"/>
        <v/>
      </c>
      <c r="Q343" t="str">
        <f t="shared" si="65"/>
        <v/>
      </c>
      <c r="R343" t="str">
        <f t="shared" si="73"/>
        <v/>
      </c>
      <c r="S343" s="15" t="str">
        <f t="shared" si="74"/>
        <v/>
      </c>
    </row>
    <row r="344" spans="1:19" x14ac:dyDescent="0.25">
      <c r="A344" s="3">
        <v>45795</v>
      </c>
      <c r="B344" s="4">
        <v>103186.95</v>
      </c>
      <c r="C344" s="4">
        <v>106597.17</v>
      </c>
      <c r="D344" s="4">
        <v>103142.6</v>
      </c>
      <c r="E344" s="4">
        <v>106446.01</v>
      </c>
      <c r="F344" s="5">
        <v>49887082058</v>
      </c>
      <c r="G344" s="1">
        <f t="shared" si="68"/>
        <v>100154.667</v>
      </c>
      <c r="H344" s="1">
        <f t="shared" si="69"/>
        <v>4337.1172816431153</v>
      </c>
      <c r="I344" s="1">
        <f t="shared" si="70"/>
        <v>108828.90156328623</v>
      </c>
      <c r="J344" s="1">
        <f t="shared" si="71"/>
        <v>91480.432436713774</v>
      </c>
      <c r="K344" s="2">
        <f t="shared" si="72"/>
        <v>4.3304195516351875E-2</v>
      </c>
      <c r="L344" s="16" t="str">
        <f t="shared" si="75"/>
        <v/>
      </c>
      <c r="M344" s="12" t="str">
        <f t="shared" si="76"/>
        <v/>
      </c>
      <c r="N344" s="13">
        <f t="shared" si="66"/>
        <v>0</v>
      </c>
      <c r="O344" s="13">
        <f t="shared" si="77"/>
        <v>0</v>
      </c>
      <c r="P344" t="str">
        <f t="shared" si="67"/>
        <v/>
      </c>
      <c r="Q344" t="str">
        <f t="shared" si="65"/>
        <v/>
      </c>
      <c r="R344" t="str">
        <f t="shared" si="73"/>
        <v/>
      </c>
      <c r="S344" s="15" t="str">
        <f t="shared" si="74"/>
        <v/>
      </c>
    </row>
    <row r="345" spans="1:19" x14ac:dyDescent="0.25">
      <c r="A345" s="3">
        <v>45796</v>
      </c>
      <c r="B345" s="4">
        <v>106430.53</v>
      </c>
      <c r="C345" s="4">
        <v>107068.72</v>
      </c>
      <c r="D345" s="4">
        <v>102112.69</v>
      </c>
      <c r="E345" s="4">
        <v>105606.18</v>
      </c>
      <c r="F345" s="5">
        <v>61761126647</v>
      </c>
      <c r="G345" s="1">
        <f t="shared" si="68"/>
        <v>100720.73649999998</v>
      </c>
      <c r="H345" s="1">
        <f t="shared" si="69"/>
        <v>4268.9576220434528</v>
      </c>
      <c r="I345" s="1">
        <f t="shared" si="70"/>
        <v>109258.65174408689</v>
      </c>
      <c r="J345" s="1">
        <f t="shared" si="71"/>
        <v>92182.821255913077</v>
      </c>
      <c r="K345" s="2">
        <f t="shared" si="72"/>
        <v>4.2384098551974482E-2</v>
      </c>
      <c r="L345" s="16" t="str">
        <f t="shared" si="75"/>
        <v/>
      </c>
      <c r="M345" s="12" t="str">
        <f t="shared" si="76"/>
        <v/>
      </c>
      <c r="N345" s="13">
        <f t="shared" si="66"/>
        <v>0</v>
      </c>
      <c r="O345" s="13">
        <f t="shared" si="77"/>
        <v>0</v>
      </c>
      <c r="P345" t="str">
        <f t="shared" si="67"/>
        <v/>
      </c>
      <c r="Q345" t="str">
        <f t="shared" si="65"/>
        <v/>
      </c>
      <c r="R345" t="str">
        <f t="shared" si="73"/>
        <v/>
      </c>
      <c r="S345" s="15" t="str">
        <f t="shared" si="74"/>
        <v/>
      </c>
    </row>
    <row r="346" spans="1:19" x14ac:dyDescent="0.25">
      <c r="A346" s="3">
        <v>45797</v>
      </c>
      <c r="B346" s="4">
        <v>105605.41</v>
      </c>
      <c r="C346" s="4">
        <v>107307.12</v>
      </c>
      <c r="D346" s="4">
        <v>104206.52</v>
      </c>
      <c r="E346" s="4">
        <v>106791.09</v>
      </c>
      <c r="F346" s="5">
        <v>36515726122</v>
      </c>
      <c r="G346" s="1">
        <f t="shared" si="68"/>
        <v>101349.9255</v>
      </c>
      <c r="H346" s="1">
        <f t="shared" si="69"/>
        <v>4184.9534694444947</v>
      </c>
      <c r="I346" s="1">
        <f t="shared" si="70"/>
        <v>109719.83243888899</v>
      </c>
      <c r="J346" s="1">
        <f t="shared" si="71"/>
        <v>92980.018561111006</v>
      </c>
      <c r="K346" s="2">
        <f t="shared" si="72"/>
        <v>4.1292121812605526E-2</v>
      </c>
      <c r="L346" s="16" t="str">
        <f t="shared" si="75"/>
        <v/>
      </c>
      <c r="M346" s="12" t="str">
        <f t="shared" si="76"/>
        <v/>
      </c>
      <c r="N346" s="13">
        <f t="shared" si="66"/>
        <v>0</v>
      </c>
      <c r="O346" s="13">
        <f t="shared" si="77"/>
        <v>0</v>
      </c>
      <c r="P346" t="str">
        <f t="shared" si="67"/>
        <v/>
      </c>
      <c r="Q346" t="str">
        <f t="shared" si="65"/>
        <v/>
      </c>
      <c r="R346" t="str">
        <f t="shared" si="73"/>
        <v/>
      </c>
      <c r="S346" s="15" t="str">
        <f t="shared" si="74"/>
        <v/>
      </c>
    </row>
    <row r="347" spans="1:19" x14ac:dyDescent="0.25">
      <c r="A347" s="3">
        <v>45798</v>
      </c>
      <c r="B347" s="4">
        <v>106791.31</v>
      </c>
      <c r="C347" s="4">
        <v>110724.46</v>
      </c>
      <c r="D347" s="4">
        <v>106127.23</v>
      </c>
      <c r="E347" s="4">
        <v>109678.08</v>
      </c>
      <c r="F347" s="5">
        <v>78086364051</v>
      </c>
      <c r="G347" s="1">
        <f t="shared" si="68"/>
        <v>102009.21249999999</v>
      </c>
      <c r="H347" s="1">
        <f t="shared" si="69"/>
        <v>4411.8960526332412</v>
      </c>
      <c r="I347" s="1">
        <f t="shared" si="70"/>
        <v>110833.00460526647</v>
      </c>
      <c r="J347" s="1">
        <f t="shared" si="71"/>
        <v>93185.420394733519</v>
      </c>
      <c r="K347" s="2">
        <f t="shared" si="72"/>
        <v>4.3249976590430415E-2</v>
      </c>
      <c r="L347" s="16" t="str">
        <f t="shared" si="75"/>
        <v/>
      </c>
      <c r="M347" s="12" t="str">
        <f t="shared" si="76"/>
        <v/>
      </c>
      <c r="N347" s="13">
        <f t="shared" si="66"/>
        <v>0</v>
      </c>
      <c r="O347" s="13">
        <f t="shared" si="77"/>
        <v>0</v>
      </c>
      <c r="P347" t="str">
        <f t="shared" si="67"/>
        <v/>
      </c>
      <c r="Q347" t="str">
        <f t="shared" ref="Q347:Q367" si="78">IF(L347="BUY",
   IF(COUNTA(M348:M368)&gt;0,
      INDEX(E348:E368, MATCH("SELL", M348:M368, 0)),
      E368),
   "")</f>
        <v/>
      </c>
      <c r="R347" t="str">
        <f t="shared" si="73"/>
        <v/>
      </c>
      <c r="S347" s="15" t="str">
        <f t="shared" si="74"/>
        <v/>
      </c>
    </row>
    <row r="348" spans="1:19" x14ac:dyDescent="0.25">
      <c r="A348" s="3">
        <v>45799</v>
      </c>
      <c r="B348" s="4">
        <v>109673.49</v>
      </c>
      <c r="C348" s="4">
        <v>111970.17</v>
      </c>
      <c r="D348" s="4">
        <v>109285.07</v>
      </c>
      <c r="E348" s="4">
        <v>111673.28</v>
      </c>
      <c r="F348" s="5">
        <v>70157575642</v>
      </c>
      <c r="G348" s="1">
        <f t="shared" si="68"/>
        <v>102747.37299999999</v>
      </c>
      <c r="H348" s="1">
        <f t="shared" si="69"/>
        <v>4736.9045896617909</v>
      </c>
      <c r="I348" s="1">
        <f t="shared" si="70"/>
        <v>112221.18217932357</v>
      </c>
      <c r="J348" s="1">
        <f t="shared" si="71"/>
        <v>93273.563820676412</v>
      </c>
      <c r="K348" s="2">
        <f t="shared" si="72"/>
        <v>4.6102439910184284E-2</v>
      </c>
      <c r="L348" s="16" t="str">
        <f t="shared" si="75"/>
        <v/>
      </c>
      <c r="M348" s="12" t="str">
        <f t="shared" si="76"/>
        <v/>
      </c>
      <c r="N348" s="13">
        <f t="shared" si="66"/>
        <v>0</v>
      </c>
      <c r="O348" s="13">
        <f t="shared" si="77"/>
        <v>0</v>
      </c>
      <c r="P348" t="str">
        <f t="shared" si="67"/>
        <v/>
      </c>
      <c r="Q348" t="str">
        <f t="shared" si="78"/>
        <v/>
      </c>
      <c r="R348" t="str">
        <f t="shared" si="73"/>
        <v/>
      </c>
      <c r="S348" s="15" t="str">
        <f t="shared" si="74"/>
        <v/>
      </c>
    </row>
    <row r="349" spans="1:19" x14ac:dyDescent="0.25">
      <c r="A349" s="3">
        <v>45800</v>
      </c>
      <c r="B349" s="4">
        <v>111679.36</v>
      </c>
      <c r="C349" s="4">
        <v>111798.91</v>
      </c>
      <c r="D349" s="4">
        <v>106841.3</v>
      </c>
      <c r="E349" s="4">
        <v>107287.8</v>
      </c>
      <c r="F349" s="5">
        <v>67548133399</v>
      </c>
      <c r="G349" s="1">
        <f t="shared" si="68"/>
        <v>103317.173</v>
      </c>
      <c r="H349" s="1">
        <f t="shared" si="69"/>
        <v>4550.5939006476474</v>
      </c>
      <c r="I349" s="1">
        <f t="shared" si="70"/>
        <v>112418.36080129529</v>
      </c>
      <c r="J349" s="1">
        <f t="shared" si="71"/>
        <v>94215.9851987047</v>
      </c>
      <c r="K349" s="2">
        <f t="shared" si="72"/>
        <v>4.4044893685269995E-2</v>
      </c>
      <c r="L349" s="16" t="str">
        <f t="shared" si="75"/>
        <v/>
      </c>
      <c r="M349" s="12" t="str">
        <f t="shared" si="76"/>
        <v/>
      </c>
      <c r="N349" s="13">
        <f t="shared" si="66"/>
        <v>0</v>
      </c>
      <c r="O349" s="13">
        <f t="shared" si="77"/>
        <v>0</v>
      </c>
      <c r="P349" t="str">
        <f t="shared" si="67"/>
        <v/>
      </c>
      <c r="Q349" t="str">
        <f t="shared" si="78"/>
        <v/>
      </c>
      <c r="R349" t="str">
        <f t="shared" si="73"/>
        <v/>
      </c>
      <c r="S349" s="15" t="str">
        <f t="shared" si="74"/>
        <v/>
      </c>
    </row>
    <row r="350" spans="1:19" x14ac:dyDescent="0.25">
      <c r="A350" s="3">
        <v>45801</v>
      </c>
      <c r="B350" s="4">
        <v>107278.51</v>
      </c>
      <c r="C350" s="4">
        <v>109454.52</v>
      </c>
      <c r="D350" s="4">
        <v>106895.29</v>
      </c>
      <c r="E350" s="4">
        <v>107791.16</v>
      </c>
      <c r="F350" s="5">
        <v>45903627163</v>
      </c>
      <c r="G350" s="1">
        <f t="shared" si="68"/>
        <v>103990.932</v>
      </c>
      <c r="H350" s="1">
        <f t="shared" si="69"/>
        <v>4125.4425764166899</v>
      </c>
      <c r="I350" s="1">
        <f t="shared" si="70"/>
        <v>112241.81715283338</v>
      </c>
      <c r="J350" s="1">
        <f t="shared" si="71"/>
        <v>95740.046847166625</v>
      </c>
      <c r="K350" s="2">
        <f t="shared" si="72"/>
        <v>3.9671176102322937E-2</v>
      </c>
      <c r="L350" s="16" t="str">
        <f t="shared" si="75"/>
        <v/>
      </c>
      <c r="M350" s="12" t="str">
        <f t="shared" si="76"/>
        <v/>
      </c>
      <c r="N350" s="13">
        <f t="shared" si="66"/>
        <v>0</v>
      </c>
      <c r="O350" s="13">
        <f t="shared" si="77"/>
        <v>0</v>
      </c>
      <c r="P350" t="str">
        <f t="shared" si="67"/>
        <v/>
      </c>
      <c r="Q350" t="str">
        <f t="shared" si="78"/>
        <v/>
      </c>
      <c r="R350" t="str">
        <f t="shared" si="73"/>
        <v/>
      </c>
      <c r="S350" s="15" t="str">
        <f t="shared" si="74"/>
        <v/>
      </c>
    </row>
    <row r="351" spans="1:19" x14ac:dyDescent="0.25">
      <c r="A351" s="3">
        <v>45802</v>
      </c>
      <c r="B351" s="4">
        <v>107802.27</v>
      </c>
      <c r="C351" s="4">
        <v>109313.3</v>
      </c>
      <c r="D351" s="4">
        <v>106683.38</v>
      </c>
      <c r="E351" s="4">
        <v>109035.39</v>
      </c>
      <c r="F351" s="5">
        <v>47518041841</v>
      </c>
      <c r="G351" s="1">
        <f t="shared" si="68"/>
        <v>104705.29900000001</v>
      </c>
      <c r="H351" s="1">
        <f t="shared" si="69"/>
        <v>3650.3463224955576</v>
      </c>
      <c r="I351" s="1">
        <f t="shared" si="70"/>
        <v>112005.99164499113</v>
      </c>
      <c r="J351" s="1">
        <f t="shared" si="71"/>
        <v>97404.606355008902</v>
      </c>
      <c r="K351" s="2">
        <f t="shared" si="72"/>
        <v>3.486305237040159E-2</v>
      </c>
      <c r="L351" s="16" t="str">
        <f t="shared" si="75"/>
        <v/>
      </c>
      <c r="M351" s="12" t="str">
        <f t="shared" si="76"/>
        <v/>
      </c>
      <c r="N351" s="13">
        <f t="shared" si="66"/>
        <v>0</v>
      </c>
      <c r="O351" s="13">
        <f t="shared" si="77"/>
        <v>0</v>
      </c>
      <c r="P351" t="str">
        <f t="shared" si="67"/>
        <v/>
      </c>
      <c r="Q351" t="str">
        <f t="shared" si="78"/>
        <v/>
      </c>
      <c r="R351" t="str">
        <f t="shared" si="73"/>
        <v/>
      </c>
      <c r="S351" s="15" t="str">
        <f t="shared" si="74"/>
        <v/>
      </c>
    </row>
    <row r="352" spans="1:19" x14ac:dyDescent="0.25">
      <c r="A352" s="3">
        <v>45803</v>
      </c>
      <c r="B352" s="4">
        <v>109023.78</v>
      </c>
      <c r="C352" s="4">
        <v>110376.88</v>
      </c>
      <c r="D352" s="4">
        <v>108735.64</v>
      </c>
      <c r="E352" s="4">
        <v>109440.37</v>
      </c>
      <c r="F352" s="5">
        <v>45950461571</v>
      </c>
      <c r="G352" s="1">
        <f t="shared" si="68"/>
        <v>105337.19350000001</v>
      </c>
      <c r="H352" s="1">
        <f t="shared" si="69"/>
        <v>3285.9835766531864</v>
      </c>
      <c r="I352" s="1">
        <f t="shared" si="70"/>
        <v>111909.16065330638</v>
      </c>
      <c r="J352" s="1">
        <f t="shared" si="71"/>
        <v>98765.226346693642</v>
      </c>
      <c r="K352" s="2">
        <f t="shared" si="72"/>
        <v>3.1194903409432359E-2</v>
      </c>
      <c r="L352" s="16" t="str">
        <f t="shared" si="75"/>
        <v/>
      </c>
      <c r="M352" s="12" t="str">
        <f t="shared" si="76"/>
        <v/>
      </c>
      <c r="N352" s="13">
        <f t="shared" si="66"/>
        <v>0</v>
      </c>
      <c r="O352" s="13">
        <f t="shared" si="77"/>
        <v>0</v>
      </c>
      <c r="P352" t="str">
        <f t="shared" si="67"/>
        <v/>
      </c>
      <c r="Q352" t="str">
        <f t="shared" si="78"/>
        <v/>
      </c>
      <c r="R352" t="str">
        <f t="shared" si="73"/>
        <v/>
      </c>
      <c r="S352" s="15" t="str">
        <f t="shared" si="74"/>
        <v/>
      </c>
    </row>
    <row r="353" spans="1:19" x14ac:dyDescent="0.25">
      <c r="A353" s="3">
        <v>45804</v>
      </c>
      <c r="B353" s="4">
        <v>109440.41</v>
      </c>
      <c r="C353" s="4">
        <v>110744.21</v>
      </c>
      <c r="D353" s="4">
        <v>107609.55</v>
      </c>
      <c r="E353" s="4">
        <v>108994.64</v>
      </c>
      <c r="F353" s="5">
        <v>57450176272</v>
      </c>
      <c r="G353" s="1">
        <f t="shared" si="68"/>
        <v>105935.3095</v>
      </c>
      <c r="H353" s="1">
        <f t="shared" si="69"/>
        <v>2737.7210010757694</v>
      </c>
      <c r="I353" s="1">
        <f t="shared" si="70"/>
        <v>111410.75150215154</v>
      </c>
      <c r="J353" s="1">
        <f t="shared" si="71"/>
        <v>100459.86749784846</v>
      </c>
      <c r="K353" s="2">
        <f t="shared" si="72"/>
        <v>2.5843328480347427E-2</v>
      </c>
      <c r="L353" s="16" t="str">
        <f t="shared" si="75"/>
        <v/>
      </c>
      <c r="M353" s="12" t="str">
        <f t="shared" si="76"/>
        <v/>
      </c>
      <c r="N353" s="13">
        <f t="shared" si="66"/>
        <v>0</v>
      </c>
      <c r="O353" s="13">
        <f t="shared" si="77"/>
        <v>0</v>
      </c>
      <c r="P353" t="str">
        <f t="shared" si="67"/>
        <v/>
      </c>
      <c r="Q353" t="str">
        <f t="shared" si="78"/>
        <v/>
      </c>
      <c r="R353" t="str">
        <f t="shared" si="73"/>
        <v/>
      </c>
      <c r="S353" s="15" t="str">
        <f t="shared" si="74"/>
        <v/>
      </c>
    </row>
    <row r="354" spans="1:19" x14ac:dyDescent="0.25">
      <c r="A354" s="3">
        <v>45805</v>
      </c>
      <c r="B354" s="4">
        <v>108992.17</v>
      </c>
      <c r="C354" s="4">
        <v>109298.29</v>
      </c>
      <c r="D354" s="4">
        <v>106812.93</v>
      </c>
      <c r="E354" s="4">
        <v>107802.33</v>
      </c>
      <c r="F354" s="5">
        <v>49155377493</v>
      </c>
      <c r="G354" s="1">
        <f t="shared" si="68"/>
        <v>106163.35299999997</v>
      </c>
      <c r="H354" s="1">
        <f t="shared" si="69"/>
        <v>2691.0775867066222</v>
      </c>
      <c r="I354" s="1">
        <f t="shared" si="70"/>
        <v>111545.50817341323</v>
      </c>
      <c r="J354" s="1">
        <f t="shared" si="71"/>
        <v>100781.19782658672</v>
      </c>
      <c r="K354" s="2">
        <f t="shared" si="72"/>
        <v>2.5348460750920544E-2</v>
      </c>
      <c r="L354" s="16" t="str">
        <f t="shared" si="75"/>
        <v/>
      </c>
      <c r="M354" s="12" t="str">
        <f t="shared" si="76"/>
        <v/>
      </c>
      <c r="N354" s="13">
        <f t="shared" si="66"/>
        <v>0</v>
      </c>
      <c r="O354" s="13">
        <f t="shared" si="77"/>
        <v>0</v>
      </c>
      <c r="P354" t="str">
        <f t="shared" si="67"/>
        <v/>
      </c>
      <c r="Q354" t="str">
        <f t="shared" si="78"/>
        <v/>
      </c>
      <c r="R354" t="str">
        <f t="shared" si="73"/>
        <v/>
      </c>
      <c r="S354" s="15" t="str">
        <f t="shared" si="74"/>
        <v/>
      </c>
    </row>
    <row r="355" spans="1:19" x14ac:dyDescent="0.25">
      <c r="A355" s="3">
        <v>45806</v>
      </c>
      <c r="B355" s="4">
        <v>107795.57</v>
      </c>
      <c r="C355" s="4">
        <v>108910.05</v>
      </c>
      <c r="D355" s="4">
        <v>105374.39999999999</v>
      </c>
      <c r="E355" s="4">
        <v>105641.76</v>
      </c>
      <c r="F355" s="5">
        <v>56022752042</v>
      </c>
      <c r="G355" s="1">
        <f t="shared" si="68"/>
        <v>106296.89850000001</v>
      </c>
      <c r="H355" s="1">
        <f t="shared" si="69"/>
        <v>2588.6327301152537</v>
      </c>
      <c r="I355" s="1">
        <f t="shared" si="70"/>
        <v>111474.16396023052</v>
      </c>
      <c r="J355" s="1">
        <f t="shared" si="71"/>
        <v>101119.6330397695</v>
      </c>
      <c r="K355" s="2">
        <f t="shared" si="72"/>
        <v>2.4352852873832941E-2</v>
      </c>
      <c r="L355" s="16" t="str">
        <f t="shared" si="75"/>
        <v/>
      </c>
      <c r="M355" s="12" t="str">
        <f t="shared" si="76"/>
        <v/>
      </c>
      <c r="N355" s="13">
        <f t="shared" si="66"/>
        <v>0</v>
      </c>
      <c r="O355" s="13">
        <f t="shared" si="77"/>
        <v>0</v>
      </c>
      <c r="P355" t="str">
        <f t="shared" si="67"/>
        <v/>
      </c>
      <c r="Q355" t="str">
        <f t="shared" si="78"/>
        <v/>
      </c>
      <c r="R355" t="str">
        <f t="shared" si="73"/>
        <v/>
      </c>
      <c r="S355" s="15" t="str">
        <f t="shared" si="74"/>
        <v/>
      </c>
    </row>
    <row r="356" spans="1:19" x14ac:dyDescent="0.25">
      <c r="A356" s="3">
        <v>45807</v>
      </c>
      <c r="B356" s="4">
        <v>105646.21</v>
      </c>
      <c r="C356" s="4">
        <v>106308.95</v>
      </c>
      <c r="D356" s="4">
        <v>103685.79</v>
      </c>
      <c r="E356" s="4">
        <v>103998.57</v>
      </c>
      <c r="F356" s="5">
        <v>57655287183</v>
      </c>
      <c r="G356" s="1">
        <f t="shared" si="68"/>
        <v>106262.01049999997</v>
      </c>
      <c r="H356" s="1">
        <f t="shared" si="69"/>
        <v>2615.8979512617702</v>
      </c>
      <c r="I356" s="1">
        <f t="shared" si="70"/>
        <v>111493.80640252352</v>
      </c>
      <c r="J356" s="1">
        <f t="shared" si="71"/>
        <v>101030.21459747643</v>
      </c>
      <c r="K356" s="2">
        <f t="shared" si="72"/>
        <v>2.4617433257220094E-2</v>
      </c>
      <c r="L356" s="16" t="str">
        <f t="shared" si="75"/>
        <v/>
      </c>
      <c r="M356" s="12" t="str">
        <f t="shared" si="76"/>
        <v/>
      </c>
      <c r="N356" s="13">
        <f t="shared" si="66"/>
        <v>0</v>
      </c>
      <c r="O356" s="13">
        <f t="shared" si="77"/>
        <v>0</v>
      </c>
      <c r="P356" t="str">
        <f t="shared" si="67"/>
        <v/>
      </c>
      <c r="Q356" t="str">
        <f t="shared" si="78"/>
        <v/>
      </c>
      <c r="R356" t="str">
        <f t="shared" si="73"/>
        <v/>
      </c>
      <c r="S356" s="15" t="str">
        <f t="shared" si="74"/>
        <v/>
      </c>
    </row>
    <row r="357" spans="1:19" x14ac:dyDescent="0.25">
      <c r="A357" s="3">
        <v>45808</v>
      </c>
      <c r="B357" s="4">
        <v>103994.72</v>
      </c>
      <c r="C357" s="4">
        <v>104927.1</v>
      </c>
      <c r="D357" s="4">
        <v>103136.12</v>
      </c>
      <c r="E357" s="4">
        <v>104638.09</v>
      </c>
      <c r="F357" s="5">
        <v>38997843858</v>
      </c>
      <c r="G357" s="1">
        <f t="shared" si="68"/>
        <v>106288.59699999999</v>
      </c>
      <c r="H357" s="1">
        <f t="shared" si="69"/>
        <v>2595.458296508893</v>
      </c>
      <c r="I357" s="1">
        <f t="shared" si="70"/>
        <v>111479.51359301778</v>
      </c>
      <c r="J357" s="1">
        <f t="shared" si="71"/>
        <v>101097.68040698221</v>
      </c>
      <c r="K357" s="2">
        <f t="shared" si="72"/>
        <v>2.4418972211185486E-2</v>
      </c>
      <c r="L357" s="16" t="str">
        <f t="shared" si="75"/>
        <v/>
      </c>
      <c r="M357" s="12" t="str">
        <f t="shared" si="76"/>
        <v/>
      </c>
      <c r="N357" s="13">
        <f t="shared" si="66"/>
        <v>0</v>
      </c>
      <c r="O357" s="13">
        <f t="shared" si="77"/>
        <v>0</v>
      </c>
      <c r="P357" t="str">
        <f t="shared" si="67"/>
        <v/>
      </c>
      <c r="Q357" t="str">
        <f t="shared" si="78"/>
        <v/>
      </c>
      <c r="R357" t="str">
        <f t="shared" si="73"/>
        <v/>
      </c>
      <c r="S357" s="15" t="str">
        <f t="shared" si="74"/>
        <v/>
      </c>
    </row>
    <row r="358" spans="1:19" x14ac:dyDescent="0.25">
      <c r="A358" s="3">
        <v>45809</v>
      </c>
      <c r="B358" s="4">
        <v>104637.3</v>
      </c>
      <c r="C358" s="4">
        <v>105884.55</v>
      </c>
      <c r="D358" s="4">
        <v>103826.95</v>
      </c>
      <c r="E358" s="4">
        <v>105652.1</v>
      </c>
      <c r="F358" s="5">
        <v>37397056873</v>
      </c>
      <c r="G358" s="1">
        <f t="shared" si="68"/>
        <v>106430.5545</v>
      </c>
      <c r="H358" s="1">
        <f t="shared" si="69"/>
        <v>2469.9631292335971</v>
      </c>
      <c r="I358" s="1">
        <f t="shared" si="70"/>
        <v>111370.48075846719</v>
      </c>
      <c r="J358" s="1">
        <f t="shared" si="71"/>
        <v>101490.6282415328</v>
      </c>
      <c r="K358" s="2">
        <f t="shared" si="72"/>
        <v>2.3207274836039654E-2</v>
      </c>
      <c r="L358" s="16" t="str">
        <f t="shared" si="75"/>
        <v/>
      </c>
      <c r="M358" s="12" t="str">
        <f t="shared" si="76"/>
        <v/>
      </c>
      <c r="N358" s="13">
        <f t="shared" si="66"/>
        <v>0</v>
      </c>
      <c r="O358" s="13">
        <f t="shared" si="77"/>
        <v>0</v>
      </c>
      <c r="P358" t="str">
        <f t="shared" si="67"/>
        <v/>
      </c>
      <c r="Q358" t="str">
        <f t="shared" si="78"/>
        <v/>
      </c>
      <c r="R358" t="str">
        <f t="shared" si="73"/>
        <v/>
      </c>
      <c r="S358" s="15" t="str">
        <f t="shared" si="74"/>
        <v/>
      </c>
    </row>
    <row r="359" spans="1:19" x14ac:dyDescent="0.25">
      <c r="A359" s="3">
        <v>45810</v>
      </c>
      <c r="B359" s="4">
        <v>105649.81</v>
      </c>
      <c r="C359" s="4">
        <v>105958.31</v>
      </c>
      <c r="D359" s="4">
        <v>103727.55</v>
      </c>
      <c r="E359" s="4">
        <v>105881.53</v>
      </c>
      <c r="F359" s="5">
        <v>45819706290</v>
      </c>
      <c r="G359" s="1">
        <f t="shared" si="68"/>
        <v>106516.14049999998</v>
      </c>
      <c r="H359" s="1">
        <f t="shared" si="69"/>
        <v>2416.5830844298252</v>
      </c>
      <c r="I359" s="1">
        <f t="shared" si="70"/>
        <v>111349.30666885963</v>
      </c>
      <c r="J359" s="1">
        <f t="shared" si="71"/>
        <v>101682.97433114033</v>
      </c>
      <c r="K359" s="2">
        <f t="shared" si="72"/>
        <v>2.2687482602036502E-2</v>
      </c>
      <c r="L359" s="16" t="str">
        <f t="shared" si="75"/>
        <v/>
      </c>
      <c r="M359" s="12" t="str">
        <f t="shared" si="76"/>
        <v/>
      </c>
      <c r="N359" s="13">
        <f t="shared" ref="N359:N367" si="79">IF(N358=1,
     IF(E359 &gt; I359, 0, 1),
     IF(E359 &lt; J359, 1, 0)
)</f>
        <v>0</v>
      </c>
      <c r="O359" s="13">
        <f t="shared" si="77"/>
        <v>0</v>
      </c>
      <c r="P359" t="str">
        <f t="shared" si="67"/>
        <v/>
      </c>
      <c r="Q359" t="str">
        <f t="shared" si="78"/>
        <v/>
      </c>
      <c r="R359" t="str">
        <f t="shared" si="73"/>
        <v/>
      </c>
      <c r="S359" s="15" t="str">
        <f t="shared" si="74"/>
        <v/>
      </c>
    </row>
    <row r="360" spans="1:19" x14ac:dyDescent="0.25">
      <c r="A360" s="3">
        <v>45811</v>
      </c>
      <c r="B360" s="4">
        <v>105888.48</v>
      </c>
      <c r="C360" s="4">
        <v>106813.58</v>
      </c>
      <c r="D360" s="4">
        <v>104920.84</v>
      </c>
      <c r="E360" s="4">
        <v>105432.47</v>
      </c>
      <c r="F360" s="5">
        <v>46196508367</v>
      </c>
      <c r="G360" s="1">
        <f t="shared" si="68"/>
        <v>106610.7935</v>
      </c>
      <c r="H360" s="1">
        <f t="shared" si="69"/>
        <v>2329.3531488586336</v>
      </c>
      <c r="I360" s="1">
        <f t="shared" si="70"/>
        <v>111269.49979771726</v>
      </c>
      <c r="J360" s="1">
        <f t="shared" si="71"/>
        <v>101952.08720228274</v>
      </c>
      <c r="K360" s="2">
        <f t="shared" si="72"/>
        <v>2.1849130584124521E-2</v>
      </c>
      <c r="L360" s="16" t="str">
        <f t="shared" si="75"/>
        <v/>
      </c>
      <c r="M360" s="12" t="str">
        <f t="shared" si="76"/>
        <v/>
      </c>
      <c r="N360" s="13">
        <f t="shared" si="79"/>
        <v>0</v>
      </c>
      <c r="O360" s="13">
        <f t="shared" si="77"/>
        <v>0</v>
      </c>
      <c r="P360" t="str">
        <f t="shared" si="67"/>
        <v/>
      </c>
      <c r="Q360" t="str">
        <f t="shared" si="78"/>
        <v/>
      </c>
      <c r="R360" t="str">
        <f t="shared" si="73"/>
        <v/>
      </c>
      <c r="S360" s="15" t="str">
        <f t="shared" si="74"/>
        <v/>
      </c>
    </row>
    <row r="361" spans="1:19" x14ac:dyDescent="0.25">
      <c r="A361" s="3">
        <v>45812</v>
      </c>
      <c r="B361" s="4">
        <v>105434.37</v>
      </c>
      <c r="C361" s="4">
        <v>105997.7</v>
      </c>
      <c r="D361" s="4">
        <v>104232.7</v>
      </c>
      <c r="E361" s="4">
        <v>104731.98</v>
      </c>
      <c r="F361" s="5">
        <v>44544857105</v>
      </c>
      <c r="G361" s="1">
        <f t="shared" si="68"/>
        <v>106660.16050000003</v>
      </c>
      <c r="H361" s="1">
        <f t="shared" si="69"/>
        <v>2275.2466380858123</v>
      </c>
      <c r="I361" s="1">
        <f t="shared" si="70"/>
        <v>111210.65377617165</v>
      </c>
      <c r="J361" s="1">
        <f t="shared" si="71"/>
        <v>102109.66722382841</v>
      </c>
      <c r="K361" s="2">
        <f t="shared" si="72"/>
        <v>2.1331738368102416E-2</v>
      </c>
      <c r="L361" s="16" t="str">
        <f t="shared" si="75"/>
        <v/>
      </c>
      <c r="M361" s="12" t="str">
        <f t="shared" si="76"/>
        <v/>
      </c>
      <c r="N361" s="13">
        <f t="shared" si="79"/>
        <v>0</v>
      </c>
      <c r="O361" s="13">
        <f t="shared" si="77"/>
        <v>0</v>
      </c>
      <c r="P361" t="str">
        <f t="shared" si="67"/>
        <v/>
      </c>
      <c r="Q361" t="str">
        <f t="shared" si="78"/>
        <v/>
      </c>
      <c r="R361" t="str">
        <f t="shared" si="73"/>
        <v/>
      </c>
      <c r="S361" s="15" t="str">
        <f t="shared" si="74"/>
        <v/>
      </c>
    </row>
    <row r="362" spans="1:19" x14ac:dyDescent="0.25">
      <c r="A362" s="3">
        <v>45813</v>
      </c>
      <c r="B362" s="4">
        <v>104750.78</v>
      </c>
      <c r="C362" s="4">
        <v>105936.69</v>
      </c>
      <c r="D362" s="4">
        <v>100436.88</v>
      </c>
      <c r="E362" s="4">
        <v>101575.95</v>
      </c>
      <c r="F362" s="5">
        <v>57479298400</v>
      </c>
      <c r="G362" s="1">
        <f t="shared" si="68"/>
        <v>106564.49350000003</v>
      </c>
      <c r="H362" s="1">
        <f t="shared" si="69"/>
        <v>2449.1666810640872</v>
      </c>
      <c r="I362" s="1">
        <f t="shared" si="70"/>
        <v>111462.8268621282</v>
      </c>
      <c r="J362" s="1">
        <f t="shared" si="71"/>
        <v>101666.16013787185</v>
      </c>
      <c r="K362" s="2">
        <f t="shared" si="72"/>
        <v>2.2982952394589917E-2</v>
      </c>
      <c r="L362" s="16" t="str">
        <f t="shared" si="75"/>
        <v>BUY</v>
      </c>
      <c r="M362" s="12" t="str">
        <f t="shared" si="76"/>
        <v/>
      </c>
      <c r="N362" s="13">
        <f t="shared" si="79"/>
        <v>1</v>
      </c>
      <c r="O362" s="13">
        <f t="shared" si="77"/>
        <v>1</v>
      </c>
      <c r="P362">
        <f t="shared" si="67"/>
        <v>101575.95</v>
      </c>
      <c r="Q362" s="33">
        <f>E367</f>
        <v>110257.23</v>
      </c>
      <c r="R362">
        <f t="shared" si="73"/>
        <v>8681.2799999999988</v>
      </c>
      <c r="S362" s="15">
        <f t="shared" si="74"/>
        <v>8.5465900146639032E-2</v>
      </c>
    </row>
    <row r="363" spans="1:19" x14ac:dyDescent="0.25">
      <c r="A363" s="3">
        <v>45814</v>
      </c>
      <c r="B363" s="4">
        <v>101574.37</v>
      </c>
      <c r="C363" s="4">
        <v>105376.77</v>
      </c>
      <c r="D363" s="4">
        <v>101169.57</v>
      </c>
      <c r="E363" s="4">
        <v>104390.34</v>
      </c>
      <c r="F363" s="5">
        <v>48856653697</v>
      </c>
      <c r="G363" s="1">
        <f t="shared" si="68"/>
        <v>106624.45600000001</v>
      </c>
      <c r="H363" s="1">
        <f t="shared" si="69"/>
        <v>2375.8113676747639</v>
      </c>
      <c r="I363" s="1">
        <f t="shared" si="70"/>
        <v>111376.07873534954</v>
      </c>
      <c r="J363" s="1">
        <f t="shared" si="71"/>
        <v>101872.83326465047</v>
      </c>
      <c r="K363" s="2">
        <f t="shared" si="72"/>
        <v>2.2282049135845194E-2</v>
      </c>
      <c r="L363" s="16" t="str">
        <f t="shared" si="75"/>
        <v/>
      </c>
      <c r="M363" s="12" t="str">
        <f t="shared" si="76"/>
        <v/>
      </c>
      <c r="N363" s="13">
        <f t="shared" si="79"/>
        <v>1</v>
      </c>
      <c r="O363" s="13">
        <f t="shared" si="77"/>
        <v>2</v>
      </c>
      <c r="P363" t="str">
        <f t="shared" si="67"/>
        <v/>
      </c>
      <c r="Q363" t="str">
        <f t="shared" si="78"/>
        <v/>
      </c>
      <c r="R363" t="str">
        <f t="shared" si="73"/>
        <v/>
      </c>
      <c r="S363" s="15" t="str">
        <f t="shared" si="74"/>
        <v/>
      </c>
    </row>
    <row r="364" spans="1:19" x14ac:dyDescent="0.25">
      <c r="A364" s="3">
        <v>45815</v>
      </c>
      <c r="B364" s="4">
        <v>104390.65</v>
      </c>
      <c r="C364" s="4">
        <v>105972.76</v>
      </c>
      <c r="D364" s="4">
        <v>103987.31</v>
      </c>
      <c r="E364" s="4">
        <v>105615.63</v>
      </c>
      <c r="F364" s="5">
        <v>38365033776</v>
      </c>
      <c r="G364" s="1">
        <f t="shared" si="68"/>
        <v>106582.93700000001</v>
      </c>
      <c r="H364" s="1">
        <f t="shared" si="69"/>
        <v>2386.32644143583</v>
      </c>
      <c r="I364" s="1">
        <f t="shared" si="70"/>
        <v>111355.58988287166</v>
      </c>
      <c r="J364" s="1">
        <f t="shared" si="71"/>
        <v>101810.28411712835</v>
      </c>
      <c r="K364" s="2">
        <f t="shared" si="72"/>
        <v>2.2389385286275511E-2</v>
      </c>
      <c r="L364" s="16" t="str">
        <f t="shared" si="75"/>
        <v/>
      </c>
      <c r="M364" s="12" t="str">
        <f t="shared" si="76"/>
        <v/>
      </c>
      <c r="N364" s="13">
        <f t="shared" si="79"/>
        <v>1</v>
      </c>
      <c r="O364" s="13">
        <f t="shared" si="77"/>
        <v>3</v>
      </c>
      <c r="P364" t="str">
        <f t="shared" si="67"/>
        <v/>
      </c>
      <c r="Q364" t="str">
        <f t="shared" si="78"/>
        <v/>
      </c>
      <c r="R364" t="str">
        <f t="shared" si="73"/>
        <v/>
      </c>
      <c r="S364" s="15" t="str">
        <f t="shared" si="74"/>
        <v/>
      </c>
    </row>
    <row r="365" spans="1:19" x14ac:dyDescent="0.25">
      <c r="A365" s="3">
        <v>45816</v>
      </c>
      <c r="B365" s="4">
        <v>105617.51</v>
      </c>
      <c r="C365" s="4">
        <v>106497.06</v>
      </c>
      <c r="D365" s="4">
        <v>105075.33</v>
      </c>
      <c r="E365" s="4">
        <v>105793.65</v>
      </c>
      <c r="F365" s="5">
        <v>36626232328</v>
      </c>
      <c r="G365" s="1">
        <f t="shared" si="68"/>
        <v>106592.31049999999</v>
      </c>
      <c r="H365" s="1">
        <f t="shared" si="69"/>
        <v>2382.6531684138104</v>
      </c>
      <c r="I365" s="1">
        <f t="shared" si="70"/>
        <v>111357.61683682761</v>
      </c>
      <c r="J365" s="1">
        <f t="shared" si="71"/>
        <v>101827.00416317237</v>
      </c>
      <c r="K365" s="2">
        <f t="shared" si="72"/>
        <v>2.2352955454641454E-2</v>
      </c>
      <c r="L365" s="16" t="str">
        <f t="shared" si="75"/>
        <v/>
      </c>
      <c r="M365" s="12" t="str">
        <f t="shared" si="76"/>
        <v/>
      </c>
      <c r="N365" s="13">
        <f t="shared" si="79"/>
        <v>1</v>
      </c>
      <c r="O365" s="13">
        <f t="shared" si="77"/>
        <v>4</v>
      </c>
      <c r="P365" t="str">
        <f t="shared" si="67"/>
        <v/>
      </c>
      <c r="Q365" t="str">
        <f t="shared" si="78"/>
        <v/>
      </c>
      <c r="R365" t="str">
        <f t="shared" si="73"/>
        <v/>
      </c>
      <c r="S365" s="15" t="str">
        <f t="shared" si="74"/>
        <v/>
      </c>
    </row>
    <row r="366" spans="1:19" x14ac:dyDescent="0.25">
      <c r="A366" s="3">
        <v>45817</v>
      </c>
      <c r="B366" s="4">
        <v>105793.02</v>
      </c>
      <c r="C366" s="4">
        <v>110561.42</v>
      </c>
      <c r="D366" s="4">
        <v>105400.23</v>
      </c>
      <c r="E366" s="4">
        <v>110294.1</v>
      </c>
      <c r="F366" s="5">
        <v>55903193732</v>
      </c>
      <c r="G366" s="1">
        <f t="shared" si="68"/>
        <v>106767.46100000001</v>
      </c>
      <c r="H366" s="1">
        <f t="shared" si="69"/>
        <v>2522.6746933174345</v>
      </c>
      <c r="I366" s="1">
        <f t="shared" si="70"/>
        <v>111812.81038663488</v>
      </c>
      <c r="J366" s="1">
        <f t="shared" si="71"/>
        <v>101722.11161336514</v>
      </c>
      <c r="K366" s="2">
        <f t="shared" si="72"/>
        <v>2.3627748282947687E-2</v>
      </c>
      <c r="L366" s="16" t="str">
        <f t="shared" si="75"/>
        <v/>
      </c>
      <c r="M366" s="12" t="str">
        <f t="shared" si="76"/>
        <v/>
      </c>
      <c r="N366" s="13">
        <f t="shared" si="79"/>
        <v>1</v>
      </c>
      <c r="O366" s="13">
        <f t="shared" si="77"/>
        <v>5</v>
      </c>
      <c r="P366" t="str">
        <f t="shared" si="67"/>
        <v/>
      </c>
      <c r="Q366" t="str">
        <f t="shared" si="78"/>
        <v/>
      </c>
      <c r="R366" t="str">
        <f t="shared" si="73"/>
        <v/>
      </c>
      <c r="S366" s="15" t="str">
        <f t="shared" si="74"/>
        <v/>
      </c>
    </row>
    <row r="367" spans="1:19" x14ac:dyDescent="0.25">
      <c r="A367" s="3">
        <v>45818</v>
      </c>
      <c r="B367" s="4">
        <v>110295.69</v>
      </c>
      <c r="C367" s="4">
        <v>110380.13</v>
      </c>
      <c r="D367" s="4">
        <v>108367.71</v>
      </c>
      <c r="E367" s="4">
        <v>110257.23</v>
      </c>
      <c r="F367" s="5">
        <v>54700101509</v>
      </c>
      <c r="G367" s="1">
        <f t="shared" si="68"/>
        <v>106796.4185</v>
      </c>
      <c r="H367" s="1">
        <f t="shared" si="69"/>
        <v>2560.8785348191805</v>
      </c>
      <c r="I367" s="1">
        <f t="shared" si="70"/>
        <v>111918.17556963836</v>
      </c>
      <c r="J367" s="1">
        <f t="shared" si="71"/>
        <v>101674.66143036164</v>
      </c>
      <c r="K367" s="2">
        <f t="shared" si="72"/>
        <v>2.3979067564135405E-2</v>
      </c>
      <c r="L367" s="16" t="str">
        <f t="shared" si="75"/>
        <v/>
      </c>
      <c r="M367" s="12" t="str">
        <f t="shared" si="76"/>
        <v/>
      </c>
      <c r="N367" s="13">
        <f t="shared" si="79"/>
        <v>1</v>
      </c>
      <c r="O367" s="13">
        <f t="shared" si="77"/>
        <v>6</v>
      </c>
      <c r="P367" t="str">
        <f t="shared" si="67"/>
        <v/>
      </c>
      <c r="Q367" t="str">
        <f t="shared" si="78"/>
        <v/>
      </c>
      <c r="R367" t="str">
        <f t="shared" si="73"/>
        <v/>
      </c>
      <c r="S367" s="15" t="str">
        <f t="shared" si="74"/>
        <v/>
      </c>
    </row>
  </sheetData>
  <mergeCells count="1">
    <mergeCell ref="I9:J9"/>
  </mergeCells>
  <conditionalFormatting sqref="J13">
    <cfRule type="iconSet" priority="3">
      <iconSet iconSet="3Arrows">
        <cfvo type="percent" val="0"/>
        <cfvo type="percent" val="50"/>
        <cfvo type="percent" val="67" gte="0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S1:S1048576">
    <cfRule type="colorScale" priority="5">
      <colorScale>
        <cfvo type="num" val="&quot;&lt;0&quot;"/>
        <cfvo type="num" val="&quot;&gt;0&quot;"/>
        <color rgb="FFFF0000"/>
        <color rgb="FF00B050"/>
      </colorScale>
    </cfRule>
    <cfRule type="expression" priority="6">
      <formula>"&gt;0"</formula>
    </cfRule>
  </conditionalFormatting>
  <conditionalFormatting sqref="AB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69FAF0-EA5D-4F34-B069-6A9C36870805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Arrows" iconId="2"/>
            </x14:iconSet>
          </x14:cfRule>
          <xm:sqref>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TRADING STRATEGY</vt:lpstr>
      <vt:lpstr>TRADE SUMMARY</vt:lpstr>
      <vt:lpstr>10 DAY HOLDING</vt:lpstr>
      <vt:lpstr>NO HOLDING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TOYA REDD</dc:creator>
  <cp:lastModifiedBy>TOYA REDD</cp:lastModifiedBy>
  <dcterms:created xsi:type="dcterms:W3CDTF">2025-06-12T00:32:27Z</dcterms:created>
  <dcterms:modified xsi:type="dcterms:W3CDTF">2025-06-16T00:56:43Z</dcterms:modified>
</cp:coreProperties>
</file>