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Statistics\"/>
    </mc:Choice>
  </mc:AlternateContent>
  <xr:revisionPtr revIDLastSave="0" documentId="13_ncr:1_{52641E78-7088-4903-B5C3-C0557E9709C8}" xr6:coauthVersionLast="47" xr6:coauthVersionMax="47" xr10:uidLastSave="{00000000-0000-0000-0000-000000000000}"/>
  <bookViews>
    <workbookView xWindow="-120" yWindow="-120" windowWidth="20730" windowHeight="11160" activeTab="3" xr2:uid="{0FA50215-3906-4550-9F85-B160AAA26ABE}"/>
  </bookViews>
  <sheets>
    <sheet name="QUESTION 1" sheetId="1" r:id="rId1"/>
    <sheet name="QUESTION 2" sheetId="2" r:id="rId2"/>
    <sheet name="QUESTION 3" sheetId="3" r:id="rId3"/>
    <sheet name="QUESTION 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6" i="4" l="1"/>
  <c r="K135" i="4"/>
  <c r="K134" i="4"/>
  <c r="K132" i="4"/>
  <c r="K131" i="4"/>
  <c r="K130" i="4"/>
  <c r="K126" i="3"/>
  <c r="K125" i="3"/>
  <c r="K124" i="3"/>
  <c r="K122" i="3" l="1"/>
  <c r="K121" i="3"/>
  <c r="K120" i="3"/>
  <c r="K116" i="2"/>
  <c r="K115" i="2"/>
  <c r="K114" i="2"/>
  <c r="K112" i="2"/>
  <c r="K111" i="2"/>
  <c r="K110" i="2"/>
  <c r="K116" i="1"/>
  <c r="K115" i="1"/>
  <c r="K114" i="1"/>
  <c r="K113" i="1"/>
  <c r="K111" i="1"/>
  <c r="K110" i="1"/>
  <c r="K1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K109" authorId="0" shapeId="0" xr:uid="{60194754-6C56-4CC6-BD22-24C9C35E7F00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QUARTILE FUNCTION IS USED TO FIND THE ANSWER</t>
        </r>
      </text>
    </comment>
    <comment ref="K113" authorId="0" shapeId="0" xr:uid="{E3C79A62-6F42-4D36-ACC4-C64CD4326A73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PERCENTILE FUNCTION IS USED TO FIND THE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J110" authorId="0" shapeId="0" xr:uid="{3D253779-C521-41D4-AF60-843D75EE5F6E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QUARTILE FUNCTION IS USED TO FIND THE VALUES</t>
        </r>
      </text>
    </comment>
    <comment ref="K114" authorId="0" shapeId="0" xr:uid="{09E574EB-4A8D-4FA9-A9CF-92FDE4F83508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PERCENTILE FUNCTION IS USED TO FIND THE ANSWER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K120" authorId="0" shapeId="0" xr:uid="{67224672-0A6A-465A-80B9-A8B98D12244D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QUARTILE FUNCTION IS USED TO FIND THE ANSWER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K130" authorId="0" shapeId="0" xr:uid="{734E6AB0-33A2-456E-AA22-DB32E3221F62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QUARTILE FUNCTION IS USED TO FIND THE VALUES</t>
        </r>
      </text>
    </comment>
    <comment ref="K134" authorId="0" shapeId="0" xr:uid="{0ED59261-6A83-4FAA-A8A7-0DBAB24FA4F6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PERCENTILE FUNCTION IS USED TO FIND THE ANSWER</t>
        </r>
      </text>
    </comment>
  </commentList>
</comments>
</file>

<file path=xl/sharedStrings.xml><?xml version="1.0" encoding="utf-8"?>
<sst xmlns="http://schemas.openxmlformats.org/spreadsheetml/2006/main" count="72" uniqueCount="50">
  <si>
    <t>A company wants to analyze the salary distribution of its employees to</t>
  </si>
  <si>
    <t>determine the income levels at different percentiles.</t>
  </si>
  <si>
    <t>Data:</t>
  </si>
  <si>
    <t>Let's consider the monthly salaries (in thousands of dollars) of a sample of 200 employees:</t>
  </si>
  <si>
    <t>SALARIES:</t>
  </si>
  <si>
    <t>1. Quartiles: Calculate the first quartile (Q1) median (Q2)  and third quartile (Q3) of the</t>
  </si>
  <si>
    <t>salary distribution.</t>
  </si>
  <si>
    <t>Q1</t>
  </si>
  <si>
    <t>Q2</t>
  </si>
  <si>
    <t>Q3</t>
  </si>
  <si>
    <t>2. Percentiles: Calculate the 10th percentile; 25th percentile ;75th percentile and 90th</t>
  </si>
  <si>
    <t>percentile of the salary distribution.</t>
  </si>
  <si>
    <t>10th percentile</t>
  </si>
  <si>
    <t>25th percentile</t>
  </si>
  <si>
    <t>75th percentile</t>
  </si>
  <si>
    <t>90th percentile</t>
  </si>
  <si>
    <t>3. Interpretation: Based on the quartiles and percentiles; what can be inferred about the</t>
  </si>
  <si>
    <t>income distribution of the employees?</t>
  </si>
  <si>
    <t>A research study wants to analyze the weight distribution of a sample</t>
  </si>
  <si>
    <t>of individuals to assess their health and body composition.</t>
  </si>
  <si>
    <t>Let's consider the weights (in kilograms) of a sample of 100 individuals:</t>
  </si>
  <si>
    <t>WEIGHTS</t>
  </si>
  <si>
    <t>Questions:</t>
  </si>
  <si>
    <t>1. Quartiles: Calculate the first quartile (Q1); median (Q2; and third quartile (Q3) of the</t>
  </si>
  <si>
    <t>weight distribution.</t>
  </si>
  <si>
    <t>2. Percentiles: Calculate the 15th percentile; 50th percentile; and 85th percentile of the</t>
  </si>
  <si>
    <t>15th percentile</t>
  </si>
  <si>
    <t>50th percentile</t>
  </si>
  <si>
    <t>85th percentile</t>
  </si>
  <si>
    <t>weight distribution of the individuals?</t>
  </si>
  <si>
    <t>A retail store wants to analyze the distribution of customer purchase</t>
  </si>
  <si>
    <t>amounts to identify their spending patterns.</t>
  </si>
  <si>
    <t>Let's consider the purchase amounts (in dollars) of a sample of 150 customers:</t>
  </si>
  <si>
    <t>Purchase Amount</t>
  </si>
  <si>
    <t>1. Quartiles: Calculate the first quartile (Q1); median (Q2); and third quartile (Q3) of the</t>
  </si>
  <si>
    <t>purchase amount distribution.</t>
  </si>
  <si>
    <t>2. Percentiles: Calculate the 20th percentile; 40th percentile; and 80th percentile of the</t>
  </si>
  <si>
    <t>20th percentile</t>
  </si>
  <si>
    <t>40th percentile</t>
  </si>
  <si>
    <t>80th percentile</t>
  </si>
  <si>
    <t>spending patterns of the customers?</t>
  </si>
  <si>
    <t>A study wants to analyze the distribution of commute times of</t>
  </si>
  <si>
    <t>employees to determine the average time spent traveling to work.</t>
  </si>
  <si>
    <t>Let's consider the commute times (in minutes) of a sample of 250 employees:</t>
  </si>
  <si>
    <t>Commute Times</t>
  </si>
  <si>
    <t>commute time distribution.</t>
  </si>
  <si>
    <t>2. Percentiles: Calculate the 30th percentile; 50th percentile; and 70th percentile of the</t>
  </si>
  <si>
    <t>30th percentile</t>
  </si>
  <si>
    <t>70th percentile</t>
  </si>
  <si>
    <t>average commute time of the employees?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</si>
</sst>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Interpretation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[1]QUESTION_1!$J$110:$J$117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4">
                  <c:v>10th percentile</c:v>
                </c:pt>
                <c:pt idx="5">
                  <c:v>25th percentile</c:v>
                </c:pt>
                <c:pt idx="6">
                  <c:v>75th percentile</c:v>
                </c:pt>
                <c:pt idx="7">
                  <c:v>90th percentile</c:v>
                </c:pt>
              </c:strCache>
            </c:strRef>
          </c:cat>
          <c:val>
            <c:numRef>
              <c:f>[1]QUESTION_1!$K$110:$K$117</c:f>
              <c:numCache>
                <c:formatCode>General</c:formatCode>
                <c:ptCount val="8"/>
                <c:pt idx="0">
                  <c:v>128.75</c:v>
                </c:pt>
                <c:pt idx="1">
                  <c:v>252.5</c:v>
                </c:pt>
                <c:pt idx="2">
                  <c:v>376.25</c:v>
                </c:pt>
                <c:pt idx="4">
                  <c:v>74.7</c:v>
                </c:pt>
                <c:pt idx="5">
                  <c:v>128.75</c:v>
                </c:pt>
                <c:pt idx="6">
                  <c:v>376.25</c:v>
                </c:pt>
                <c:pt idx="7">
                  <c:v>450.50000000000006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A-4618-8A18-8F4E660AC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454191"/>
        <c:axId val="1462624463"/>
        <c:axId val="1119201135"/>
      </c:bar3DChart>
      <c:catAx>
        <c:axId val="14544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24463"/>
        <c:crosses val="autoZero"/>
        <c:auto val="1"/>
        <c:lblAlgn val="ctr"/>
        <c:lblOffset val="100"/>
        <c:noMultiLvlLbl val="0"/>
      </c:catAx>
      <c:valAx>
        <c:axId val="14626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54191"/>
        <c:crosses val="autoZero"/>
        <c:crossBetween val="between"/>
      </c:valAx>
      <c:serAx>
        <c:axId val="111920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2446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Interpretation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[1]QUESTION_2!$J$112:$J$118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4">
                  <c:v>15th percentile</c:v>
                </c:pt>
                <c:pt idx="5">
                  <c:v> 50th percentile</c:v>
                </c:pt>
                <c:pt idx="6">
                  <c:v>85th percentile</c:v>
                </c:pt>
              </c:strCache>
            </c:strRef>
          </c:cat>
          <c:val>
            <c:numRef>
              <c:f>[1]QUESTION_2!$K$112:$K$118</c:f>
              <c:numCache>
                <c:formatCode>General</c:formatCode>
                <c:ptCount val="7"/>
                <c:pt idx="0">
                  <c:v>143.75</c:v>
                </c:pt>
                <c:pt idx="1">
                  <c:v>267.5</c:v>
                </c:pt>
                <c:pt idx="2">
                  <c:v>391.25</c:v>
                </c:pt>
                <c:pt idx="4">
                  <c:v>94.55</c:v>
                </c:pt>
                <c:pt idx="5">
                  <c:v>267.5</c:v>
                </c:pt>
                <c:pt idx="6">
                  <c:v>440.74999999999994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7-4FCC-95D1-37B0F4802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131912127"/>
        <c:axId val="1462631903"/>
        <c:axId val="0"/>
      </c:bar3DChart>
      <c:catAx>
        <c:axId val="11319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31903"/>
        <c:crosses val="autoZero"/>
        <c:auto val="1"/>
        <c:lblAlgn val="ctr"/>
        <c:lblOffset val="100"/>
        <c:noMultiLvlLbl val="0"/>
      </c:catAx>
      <c:valAx>
        <c:axId val="1462631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191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Interpretation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039215686274505E-2"/>
          <c:y val="0.16235555555555559"/>
          <c:w val="0.87720261437908498"/>
          <c:h val="0.50423727034120736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[1]QUESTION_3!$J$121:$J$127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4">
                  <c:v>20th percentile</c:v>
                </c:pt>
                <c:pt idx="5">
                  <c:v>40th percentile</c:v>
                </c:pt>
                <c:pt idx="6">
                  <c:v>80th percentile</c:v>
                </c:pt>
              </c:strCache>
            </c:strRef>
          </c:cat>
          <c:val>
            <c:numRef>
              <c:f>[1]QUESTION_3!$K$121:$K$127</c:f>
              <c:numCache>
                <c:formatCode>General</c:formatCode>
                <c:ptCount val="7"/>
                <c:pt idx="0">
                  <c:v>156.25</c:v>
                </c:pt>
                <c:pt idx="1">
                  <c:v>292.5</c:v>
                </c:pt>
                <c:pt idx="2">
                  <c:v>428.75</c:v>
                </c:pt>
                <c:pt idx="4">
                  <c:v>129</c:v>
                </c:pt>
                <c:pt idx="5">
                  <c:v>238</c:v>
                </c:pt>
                <c:pt idx="6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9-447D-A807-1FBD19CEEE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655281695"/>
        <c:axId val="1585414959"/>
        <c:axId val="0"/>
      </c:bar3DChart>
      <c:catAx>
        <c:axId val="165528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14959"/>
        <c:crosses val="autoZero"/>
        <c:auto val="1"/>
        <c:lblAlgn val="ctr"/>
        <c:lblOffset val="100"/>
        <c:noMultiLvlLbl val="0"/>
      </c:catAx>
      <c:valAx>
        <c:axId val="15854149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 Amount</a:t>
                </a:r>
              </a:p>
              <a:p>
                <a:pPr>
                  <a:defRPr/>
                </a:pPr>
                <a:r>
                  <a:rPr lang="en-IN"/>
                  <a:t>(In Dollar)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5528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Interpretation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950758513676359E-2"/>
          <c:y val="0.15595555555555554"/>
          <c:w val="0.88950626454712034"/>
          <c:h val="0.68322974628171473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[1]QUESTION_4!$J$131:$J$137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4">
                  <c:v>30th percentile</c:v>
                </c:pt>
                <c:pt idx="5">
                  <c:v>50th percentile</c:v>
                </c:pt>
                <c:pt idx="6">
                  <c:v>70th percentile</c:v>
                </c:pt>
              </c:strCache>
            </c:strRef>
          </c:cat>
          <c:val>
            <c:numRef>
              <c:f>[1]QUESTION_4!$K$131:$K$137</c:f>
              <c:numCache>
                <c:formatCode>General</c:formatCode>
                <c:ptCount val="7"/>
                <c:pt idx="0">
                  <c:v>163.75</c:v>
                </c:pt>
                <c:pt idx="1">
                  <c:v>312.5</c:v>
                </c:pt>
                <c:pt idx="2">
                  <c:v>461.25</c:v>
                </c:pt>
                <c:pt idx="4">
                  <c:v>193.49999999999997</c:v>
                </c:pt>
                <c:pt idx="5">
                  <c:v>312.5</c:v>
                </c:pt>
                <c:pt idx="6">
                  <c:v>431.5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0-43C0-BDD6-3349DA47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5265375"/>
        <c:axId val="1655681823"/>
        <c:axId val="0"/>
      </c:bar3DChart>
      <c:catAx>
        <c:axId val="165526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81823"/>
        <c:crosses val="autoZero"/>
        <c:auto val="1"/>
        <c:lblAlgn val="ctr"/>
        <c:lblOffset val="100"/>
        <c:noMultiLvlLbl val="0"/>
      </c:catAx>
      <c:valAx>
        <c:axId val="16556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6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116</xdr:row>
      <xdr:rowOff>171449</xdr:rowOff>
    </xdr:from>
    <xdr:to>
      <xdr:col>15</xdr:col>
      <xdr:colOff>327660</xdr:colOff>
      <xdr:row>131</xdr:row>
      <xdr:rowOff>43814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AA9A3-3ED2-4999-8C4B-8B5DBB880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116</xdr:row>
      <xdr:rowOff>169545</xdr:rowOff>
    </xdr:from>
    <xdr:to>
      <xdr:col>16</xdr:col>
      <xdr:colOff>274320</xdr:colOff>
      <xdr:row>131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587F6-2EE7-4CC5-838E-008B564C4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126</xdr:row>
      <xdr:rowOff>180975</xdr:rowOff>
    </xdr:from>
    <xdr:to>
      <xdr:col>16</xdr:col>
      <xdr:colOff>38100</xdr:colOff>
      <xdr:row>141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D12C3-7060-414B-9802-36B1E785F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137</xdr:row>
      <xdr:rowOff>9525</xdr:rowOff>
    </xdr:from>
    <xdr:to>
      <xdr:col>15</xdr:col>
      <xdr:colOff>445770</xdr:colOff>
      <xdr:row>152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75CC4-FA4A-482A-A68E-D771F4D44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han/Downloads/Percentile_and_Quar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_1"/>
      <sheetName val="QUESTION_2"/>
      <sheetName val="QUESTION_3"/>
      <sheetName val="QUESTION_4"/>
      <sheetName val="QUESTION_5"/>
    </sheetNames>
    <sheetDataSet>
      <sheetData sheetId="0">
        <row r="110">
          <cell r="J110" t="str">
            <v>Q1</v>
          </cell>
          <cell r="K110">
            <v>128.75</v>
          </cell>
        </row>
        <row r="111">
          <cell r="J111" t="str">
            <v>Q2</v>
          </cell>
          <cell r="K111">
            <v>252.5</v>
          </cell>
        </row>
        <row r="112">
          <cell r="J112" t="str">
            <v>Q3</v>
          </cell>
          <cell r="K112">
            <v>376.25</v>
          </cell>
        </row>
        <row r="114">
          <cell r="J114" t="str">
            <v>10th percentile</v>
          </cell>
          <cell r="K114">
            <v>74.7</v>
          </cell>
        </row>
        <row r="115">
          <cell r="J115" t="str">
            <v>25th percentile</v>
          </cell>
          <cell r="K115">
            <v>128.75</v>
          </cell>
        </row>
        <row r="116">
          <cell r="J116" t="str">
            <v>75th percentile</v>
          </cell>
          <cell r="K116">
            <v>376.25</v>
          </cell>
        </row>
        <row r="117">
          <cell r="J117" t="str">
            <v>90th percentile</v>
          </cell>
          <cell r="K117">
            <v>450.50000000000006</v>
          </cell>
        </row>
      </sheetData>
      <sheetData sheetId="1">
        <row r="112">
          <cell r="J112" t="str">
            <v>Q1</v>
          </cell>
          <cell r="K112">
            <v>143.75</v>
          </cell>
        </row>
        <row r="113">
          <cell r="J113" t="str">
            <v>Q2</v>
          </cell>
          <cell r="K113">
            <v>267.5</v>
          </cell>
        </row>
        <row r="114">
          <cell r="J114" t="str">
            <v>Q3</v>
          </cell>
          <cell r="K114">
            <v>391.25</v>
          </cell>
        </row>
        <row r="116">
          <cell r="J116" t="str">
            <v>15th percentile</v>
          </cell>
          <cell r="K116">
            <v>94.55</v>
          </cell>
        </row>
        <row r="117">
          <cell r="J117" t="str">
            <v xml:space="preserve"> 50th percentile</v>
          </cell>
          <cell r="K117">
            <v>267.5</v>
          </cell>
        </row>
        <row r="118">
          <cell r="J118" t="str">
            <v>85th percentile</v>
          </cell>
          <cell r="K118">
            <v>440.74999999999994</v>
          </cell>
        </row>
      </sheetData>
      <sheetData sheetId="2">
        <row r="121">
          <cell r="J121" t="str">
            <v>Q1</v>
          </cell>
          <cell r="K121">
            <v>156.25</v>
          </cell>
        </row>
        <row r="122">
          <cell r="J122" t="str">
            <v>Q2</v>
          </cell>
          <cell r="K122">
            <v>292.5</v>
          </cell>
        </row>
        <row r="123">
          <cell r="J123" t="str">
            <v>Q3</v>
          </cell>
          <cell r="K123">
            <v>428.75</v>
          </cell>
        </row>
        <row r="125">
          <cell r="J125" t="str">
            <v>20th percentile</v>
          </cell>
          <cell r="K125">
            <v>129</v>
          </cell>
        </row>
        <row r="126">
          <cell r="J126" t="str">
            <v>40th percentile</v>
          </cell>
          <cell r="K126">
            <v>238</v>
          </cell>
        </row>
        <row r="127">
          <cell r="J127" t="str">
            <v>80th percentile</v>
          </cell>
          <cell r="K127">
            <v>456</v>
          </cell>
        </row>
      </sheetData>
      <sheetData sheetId="3">
        <row r="131">
          <cell r="J131" t="str">
            <v>Q1</v>
          </cell>
          <cell r="K131">
            <v>163.75</v>
          </cell>
        </row>
        <row r="132">
          <cell r="J132" t="str">
            <v>Q2</v>
          </cell>
          <cell r="K132">
            <v>312.5</v>
          </cell>
        </row>
        <row r="133">
          <cell r="J133" t="str">
            <v>Q3</v>
          </cell>
          <cell r="K133">
            <v>461.25</v>
          </cell>
        </row>
        <row r="135">
          <cell r="J135" t="str">
            <v>30th percentile</v>
          </cell>
          <cell r="K135">
            <v>193.49999999999997</v>
          </cell>
        </row>
        <row r="136">
          <cell r="J136" t="str">
            <v>50th percentile</v>
          </cell>
          <cell r="K136">
            <v>312.5</v>
          </cell>
        </row>
        <row r="137">
          <cell r="J137" t="str">
            <v>70th percentile</v>
          </cell>
          <cell r="K137">
            <v>431.5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824F-8F3F-4AC0-B895-8F21389E8BD9}">
  <dimension ref="A1:K119"/>
  <sheetViews>
    <sheetView topLeftCell="A88" workbookViewId="0">
      <selection activeCell="A27" sqref="A27:A107"/>
    </sheetView>
  </sheetViews>
  <sheetFormatPr defaultRowHeight="15" x14ac:dyDescent="0.25"/>
  <cols>
    <col min="10" max="10" width="14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7" spans="1:1" x14ac:dyDescent="0.25">
      <c r="A7" t="s">
        <v>4</v>
      </c>
    </row>
    <row r="8" spans="1:1" x14ac:dyDescent="0.25">
      <c r="A8">
        <v>40</v>
      </c>
    </row>
    <row r="9" spans="1:1" x14ac:dyDescent="0.25">
      <c r="A9">
        <v>45</v>
      </c>
    </row>
    <row r="10" spans="1:1" x14ac:dyDescent="0.25">
      <c r="A10">
        <v>50</v>
      </c>
    </row>
    <row r="11" spans="1:1" x14ac:dyDescent="0.25">
      <c r="A11">
        <v>55</v>
      </c>
    </row>
    <row r="12" spans="1:1" x14ac:dyDescent="0.25">
      <c r="A12">
        <v>60</v>
      </c>
    </row>
    <row r="13" spans="1:1" x14ac:dyDescent="0.25">
      <c r="A13">
        <v>62</v>
      </c>
    </row>
    <row r="14" spans="1:1" x14ac:dyDescent="0.25">
      <c r="A14">
        <v>65</v>
      </c>
    </row>
    <row r="15" spans="1:1" x14ac:dyDescent="0.25">
      <c r="A15">
        <v>68</v>
      </c>
    </row>
    <row r="16" spans="1:1" x14ac:dyDescent="0.25">
      <c r="A16">
        <v>70</v>
      </c>
    </row>
    <row r="17" spans="1:1" x14ac:dyDescent="0.25">
      <c r="A17">
        <v>72</v>
      </c>
    </row>
    <row r="18" spans="1:1" x14ac:dyDescent="0.25">
      <c r="A18">
        <v>75</v>
      </c>
    </row>
    <row r="19" spans="1:1" x14ac:dyDescent="0.25">
      <c r="A19">
        <v>78</v>
      </c>
    </row>
    <row r="20" spans="1:1" x14ac:dyDescent="0.25">
      <c r="A20">
        <v>80</v>
      </c>
    </row>
    <row r="21" spans="1:1" x14ac:dyDescent="0.25">
      <c r="A21">
        <v>82</v>
      </c>
    </row>
    <row r="22" spans="1:1" x14ac:dyDescent="0.25">
      <c r="A22">
        <v>85</v>
      </c>
    </row>
    <row r="23" spans="1:1" x14ac:dyDescent="0.25">
      <c r="A23">
        <v>88</v>
      </c>
    </row>
    <row r="24" spans="1:1" x14ac:dyDescent="0.25">
      <c r="A24">
        <v>90</v>
      </c>
    </row>
    <row r="25" spans="1:1" x14ac:dyDescent="0.25">
      <c r="A25">
        <v>92</v>
      </c>
    </row>
    <row r="26" spans="1:1" x14ac:dyDescent="0.25">
      <c r="A26">
        <v>95</v>
      </c>
    </row>
    <row r="27" spans="1:1" x14ac:dyDescent="0.25">
      <c r="A27">
        <v>100</v>
      </c>
    </row>
    <row r="28" spans="1:1" x14ac:dyDescent="0.25">
      <c r="A28">
        <v>105</v>
      </c>
    </row>
    <row r="29" spans="1:1" x14ac:dyDescent="0.25">
      <c r="A29">
        <v>110</v>
      </c>
    </row>
    <row r="30" spans="1:1" x14ac:dyDescent="0.25">
      <c r="A30">
        <v>115</v>
      </c>
    </row>
    <row r="31" spans="1:1" x14ac:dyDescent="0.25">
      <c r="A31">
        <v>120</v>
      </c>
    </row>
    <row r="32" spans="1:1" x14ac:dyDescent="0.25">
      <c r="A32">
        <v>125</v>
      </c>
    </row>
    <row r="33" spans="1:1" x14ac:dyDescent="0.25">
      <c r="A33">
        <v>130</v>
      </c>
    </row>
    <row r="34" spans="1:1" x14ac:dyDescent="0.25">
      <c r="A34">
        <v>135</v>
      </c>
    </row>
    <row r="35" spans="1:1" x14ac:dyDescent="0.25">
      <c r="A35">
        <v>140</v>
      </c>
    </row>
    <row r="36" spans="1:1" x14ac:dyDescent="0.25">
      <c r="A36">
        <v>145</v>
      </c>
    </row>
    <row r="37" spans="1:1" x14ac:dyDescent="0.25">
      <c r="A37">
        <v>150</v>
      </c>
    </row>
    <row r="38" spans="1:1" x14ac:dyDescent="0.25">
      <c r="A38">
        <v>155</v>
      </c>
    </row>
    <row r="39" spans="1:1" x14ac:dyDescent="0.25">
      <c r="A39">
        <v>160</v>
      </c>
    </row>
    <row r="40" spans="1:1" x14ac:dyDescent="0.25">
      <c r="A40">
        <v>165</v>
      </c>
    </row>
    <row r="41" spans="1:1" x14ac:dyDescent="0.25">
      <c r="A41">
        <v>170</v>
      </c>
    </row>
    <row r="42" spans="1:1" x14ac:dyDescent="0.25">
      <c r="A42">
        <v>175</v>
      </c>
    </row>
    <row r="43" spans="1:1" x14ac:dyDescent="0.25">
      <c r="A43">
        <v>180</v>
      </c>
    </row>
    <row r="44" spans="1:1" x14ac:dyDescent="0.25">
      <c r="A44">
        <v>185</v>
      </c>
    </row>
    <row r="45" spans="1:1" x14ac:dyDescent="0.25">
      <c r="A45">
        <v>190</v>
      </c>
    </row>
    <row r="46" spans="1:1" x14ac:dyDescent="0.25">
      <c r="A46">
        <v>195</v>
      </c>
    </row>
    <row r="47" spans="1:1" x14ac:dyDescent="0.25">
      <c r="A47">
        <v>200</v>
      </c>
    </row>
    <row r="48" spans="1:1" x14ac:dyDescent="0.25">
      <c r="A48">
        <v>205</v>
      </c>
    </row>
    <row r="49" spans="1:1" x14ac:dyDescent="0.25">
      <c r="A49">
        <v>210</v>
      </c>
    </row>
    <row r="50" spans="1:1" x14ac:dyDescent="0.25">
      <c r="A50">
        <v>215</v>
      </c>
    </row>
    <row r="51" spans="1:1" x14ac:dyDescent="0.25">
      <c r="A51">
        <v>220</v>
      </c>
    </row>
    <row r="52" spans="1:1" x14ac:dyDescent="0.25">
      <c r="A52">
        <v>225</v>
      </c>
    </row>
    <row r="53" spans="1:1" x14ac:dyDescent="0.25">
      <c r="A53">
        <v>230</v>
      </c>
    </row>
    <row r="54" spans="1:1" x14ac:dyDescent="0.25">
      <c r="A54">
        <v>235</v>
      </c>
    </row>
    <row r="55" spans="1:1" x14ac:dyDescent="0.25">
      <c r="A55">
        <v>240</v>
      </c>
    </row>
    <row r="56" spans="1:1" x14ac:dyDescent="0.25">
      <c r="A56">
        <v>245</v>
      </c>
    </row>
    <row r="57" spans="1:1" x14ac:dyDescent="0.25">
      <c r="A57">
        <v>250</v>
      </c>
    </row>
    <row r="58" spans="1:1" x14ac:dyDescent="0.25">
      <c r="A58">
        <v>255</v>
      </c>
    </row>
    <row r="59" spans="1:1" x14ac:dyDescent="0.25">
      <c r="A59">
        <v>260</v>
      </c>
    </row>
    <row r="60" spans="1:1" x14ac:dyDescent="0.25">
      <c r="A60">
        <v>265</v>
      </c>
    </row>
    <row r="61" spans="1:1" x14ac:dyDescent="0.25">
      <c r="A61">
        <v>270</v>
      </c>
    </row>
    <row r="62" spans="1:1" x14ac:dyDescent="0.25">
      <c r="A62">
        <v>275</v>
      </c>
    </row>
    <row r="63" spans="1:1" x14ac:dyDescent="0.25">
      <c r="A63">
        <v>280</v>
      </c>
    </row>
    <row r="64" spans="1:1" x14ac:dyDescent="0.25">
      <c r="A64">
        <v>285</v>
      </c>
    </row>
    <row r="65" spans="1:1" x14ac:dyDescent="0.25">
      <c r="A65">
        <v>290</v>
      </c>
    </row>
    <row r="66" spans="1:1" x14ac:dyDescent="0.25">
      <c r="A66">
        <v>295</v>
      </c>
    </row>
    <row r="67" spans="1:1" x14ac:dyDescent="0.25">
      <c r="A67">
        <v>300</v>
      </c>
    </row>
    <row r="68" spans="1:1" x14ac:dyDescent="0.25">
      <c r="A68">
        <v>305</v>
      </c>
    </row>
    <row r="69" spans="1:1" x14ac:dyDescent="0.25">
      <c r="A69">
        <v>310</v>
      </c>
    </row>
    <row r="70" spans="1:1" x14ac:dyDescent="0.25">
      <c r="A70">
        <v>315</v>
      </c>
    </row>
    <row r="71" spans="1:1" x14ac:dyDescent="0.25">
      <c r="A71">
        <v>320</v>
      </c>
    </row>
    <row r="72" spans="1:1" x14ac:dyDescent="0.25">
      <c r="A72">
        <v>325</v>
      </c>
    </row>
    <row r="73" spans="1:1" x14ac:dyDescent="0.25">
      <c r="A73">
        <v>330</v>
      </c>
    </row>
    <row r="74" spans="1:1" x14ac:dyDescent="0.25">
      <c r="A74">
        <v>335</v>
      </c>
    </row>
    <row r="75" spans="1:1" x14ac:dyDescent="0.25">
      <c r="A75">
        <v>340</v>
      </c>
    </row>
    <row r="76" spans="1:1" x14ac:dyDescent="0.25">
      <c r="A76">
        <v>345</v>
      </c>
    </row>
    <row r="77" spans="1:1" x14ac:dyDescent="0.25">
      <c r="A77">
        <v>350</v>
      </c>
    </row>
    <row r="78" spans="1:1" x14ac:dyDescent="0.25">
      <c r="A78">
        <v>355</v>
      </c>
    </row>
    <row r="79" spans="1:1" x14ac:dyDescent="0.25">
      <c r="A79">
        <v>360</v>
      </c>
    </row>
    <row r="80" spans="1:1" x14ac:dyDescent="0.25">
      <c r="A80">
        <v>365</v>
      </c>
    </row>
    <row r="81" spans="1:1" x14ac:dyDescent="0.25">
      <c r="A81">
        <v>370</v>
      </c>
    </row>
    <row r="82" spans="1:1" x14ac:dyDescent="0.25">
      <c r="A82">
        <v>375</v>
      </c>
    </row>
    <row r="83" spans="1:1" x14ac:dyDescent="0.25">
      <c r="A83">
        <v>380</v>
      </c>
    </row>
    <row r="84" spans="1:1" x14ac:dyDescent="0.25">
      <c r="A84">
        <v>385</v>
      </c>
    </row>
    <row r="85" spans="1:1" x14ac:dyDescent="0.25">
      <c r="A85">
        <v>390</v>
      </c>
    </row>
    <row r="86" spans="1:1" x14ac:dyDescent="0.25">
      <c r="A86">
        <v>395</v>
      </c>
    </row>
    <row r="87" spans="1:1" x14ac:dyDescent="0.25">
      <c r="A87">
        <v>400</v>
      </c>
    </row>
    <row r="88" spans="1:1" x14ac:dyDescent="0.25">
      <c r="A88">
        <v>405</v>
      </c>
    </row>
    <row r="89" spans="1:1" x14ac:dyDescent="0.25">
      <c r="A89">
        <v>410</v>
      </c>
    </row>
    <row r="90" spans="1:1" x14ac:dyDescent="0.25">
      <c r="A90">
        <v>415</v>
      </c>
    </row>
    <row r="91" spans="1:1" x14ac:dyDescent="0.25">
      <c r="A91">
        <v>420</v>
      </c>
    </row>
    <row r="92" spans="1:1" x14ac:dyDescent="0.25">
      <c r="A92">
        <v>425</v>
      </c>
    </row>
    <row r="93" spans="1:1" x14ac:dyDescent="0.25">
      <c r="A93">
        <v>430</v>
      </c>
    </row>
    <row r="94" spans="1:1" x14ac:dyDescent="0.25">
      <c r="A94">
        <v>435</v>
      </c>
    </row>
    <row r="95" spans="1:1" x14ac:dyDescent="0.25">
      <c r="A95">
        <v>440</v>
      </c>
    </row>
    <row r="96" spans="1:1" x14ac:dyDescent="0.25">
      <c r="A96">
        <v>445</v>
      </c>
    </row>
    <row r="97" spans="1:11" x14ac:dyDescent="0.25">
      <c r="A97">
        <v>450</v>
      </c>
    </row>
    <row r="98" spans="1:11" x14ac:dyDescent="0.25">
      <c r="A98">
        <v>455</v>
      </c>
    </row>
    <row r="99" spans="1:11" x14ac:dyDescent="0.25">
      <c r="A99">
        <v>460</v>
      </c>
    </row>
    <row r="100" spans="1:11" x14ac:dyDescent="0.25">
      <c r="A100">
        <v>465</v>
      </c>
    </row>
    <row r="101" spans="1:11" x14ac:dyDescent="0.25">
      <c r="A101">
        <v>470</v>
      </c>
    </row>
    <row r="102" spans="1:11" x14ac:dyDescent="0.25">
      <c r="A102">
        <v>475</v>
      </c>
    </row>
    <row r="103" spans="1:11" x14ac:dyDescent="0.25">
      <c r="A103">
        <v>480</v>
      </c>
    </row>
    <row r="104" spans="1:11" x14ac:dyDescent="0.25">
      <c r="A104">
        <v>485</v>
      </c>
    </row>
    <row r="105" spans="1:11" x14ac:dyDescent="0.25">
      <c r="A105">
        <v>490</v>
      </c>
    </row>
    <row r="106" spans="1:11" x14ac:dyDescent="0.25">
      <c r="A106">
        <v>495</v>
      </c>
    </row>
    <row r="107" spans="1:11" x14ac:dyDescent="0.25">
      <c r="A107">
        <v>500</v>
      </c>
    </row>
    <row r="109" spans="1:11" x14ac:dyDescent="0.25">
      <c r="A109" t="s">
        <v>5</v>
      </c>
      <c r="J109" s="2" t="s">
        <v>7</v>
      </c>
      <c r="K109" s="3">
        <f>QUARTILE(A8:A107,1)</f>
        <v>128.75</v>
      </c>
    </row>
    <row r="110" spans="1:11" x14ac:dyDescent="0.25">
      <c r="A110" t="s">
        <v>6</v>
      </c>
      <c r="J110" s="2" t="s">
        <v>8</v>
      </c>
      <c r="K110" s="3">
        <f>QUARTILE(A8:A107,2)</f>
        <v>252.5</v>
      </c>
    </row>
    <row r="111" spans="1:11" x14ac:dyDescent="0.25">
      <c r="J111" s="2" t="s">
        <v>9</v>
      </c>
      <c r="K111" s="3">
        <f>QUARTILE(A8:A107,3)</f>
        <v>376.25</v>
      </c>
    </row>
    <row r="113" spans="1:11" x14ac:dyDescent="0.25">
      <c r="A113" t="s">
        <v>10</v>
      </c>
      <c r="J113" s="2" t="s">
        <v>12</v>
      </c>
      <c r="K113" s="3">
        <f>PERCENTILE(A8:A107,0.1)</f>
        <v>74.7</v>
      </c>
    </row>
    <row r="114" spans="1:11" x14ac:dyDescent="0.25">
      <c r="A114" t="s">
        <v>11</v>
      </c>
      <c r="J114" s="2" t="s">
        <v>13</v>
      </c>
      <c r="K114" s="3">
        <f>PERCENTILE(A8:A107,0.25)</f>
        <v>128.75</v>
      </c>
    </row>
    <row r="115" spans="1:11" x14ac:dyDescent="0.25">
      <c r="J115" s="2" t="s">
        <v>14</v>
      </c>
      <c r="K115" s="3">
        <f>PERCENTILE(A8:A107,0.75)</f>
        <v>376.25</v>
      </c>
    </row>
    <row r="116" spans="1:11" x14ac:dyDescent="0.25">
      <c r="J116" s="2" t="s">
        <v>15</v>
      </c>
      <c r="K116" s="3">
        <f>PERCENTILE(A8:A107,0.9)</f>
        <v>450.50000000000006</v>
      </c>
    </row>
    <row r="118" spans="1:11" x14ac:dyDescent="0.25">
      <c r="A118" t="s">
        <v>16</v>
      </c>
    </row>
    <row r="119" spans="1:11" x14ac:dyDescent="0.25">
      <c r="A119" t="s">
        <v>17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90AB-75F0-428D-AB0C-33EEE6E03E60}">
  <dimension ref="A1:K135"/>
  <sheetViews>
    <sheetView topLeftCell="A107" workbookViewId="0">
      <selection activeCell="G121" sqref="G121"/>
    </sheetView>
  </sheetViews>
  <sheetFormatPr defaultRowHeight="15" x14ac:dyDescent="0.25"/>
  <cols>
    <col min="10" max="10" width="14.42578125" style="1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4" spans="1:1" x14ac:dyDescent="0.25">
      <c r="A4" t="s">
        <v>2</v>
      </c>
    </row>
    <row r="5" spans="1:1" x14ac:dyDescent="0.25">
      <c r="A5" t="s">
        <v>20</v>
      </c>
    </row>
    <row r="7" spans="1:1" x14ac:dyDescent="0.25">
      <c r="A7" t="s">
        <v>21</v>
      </c>
    </row>
    <row r="8" spans="1:1" x14ac:dyDescent="0.25">
      <c r="A8">
        <v>55</v>
      </c>
    </row>
    <row r="9" spans="1:1" x14ac:dyDescent="0.25">
      <c r="A9">
        <v>60</v>
      </c>
    </row>
    <row r="10" spans="1:1" x14ac:dyDescent="0.25">
      <c r="A10">
        <v>62</v>
      </c>
    </row>
    <row r="11" spans="1:1" x14ac:dyDescent="0.25">
      <c r="A11">
        <v>65</v>
      </c>
    </row>
    <row r="12" spans="1:1" x14ac:dyDescent="0.25">
      <c r="A12">
        <v>68</v>
      </c>
    </row>
    <row r="13" spans="1:1" x14ac:dyDescent="0.25">
      <c r="A13">
        <v>70</v>
      </c>
    </row>
    <row r="14" spans="1:1" x14ac:dyDescent="0.25">
      <c r="A14">
        <v>72</v>
      </c>
    </row>
    <row r="15" spans="1:1" x14ac:dyDescent="0.25">
      <c r="A15">
        <v>75</v>
      </c>
    </row>
    <row r="16" spans="1:1" x14ac:dyDescent="0.25">
      <c r="A16">
        <v>78</v>
      </c>
    </row>
    <row r="17" spans="1:1" x14ac:dyDescent="0.25">
      <c r="A17">
        <v>80</v>
      </c>
    </row>
    <row r="18" spans="1:1" x14ac:dyDescent="0.25">
      <c r="A18">
        <v>82</v>
      </c>
    </row>
    <row r="19" spans="1:1" x14ac:dyDescent="0.25">
      <c r="A19">
        <v>85</v>
      </c>
    </row>
    <row r="20" spans="1:1" x14ac:dyDescent="0.25">
      <c r="A20">
        <v>88</v>
      </c>
    </row>
    <row r="21" spans="1:1" x14ac:dyDescent="0.25">
      <c r="A21">
        <v>90</v>
      </c>
    </row>
    <row r="22" spans="1:1" x14ac:dyDescent="0.25">
      <c r="A22">
        <v>92</v>
      </c>
    </row>
    <row r="23" spans="1:1" x14ac:dyDescent="0.25">
      <c r="A23">
        <v>95</v>
      </c>
    </row>
    <row r="24" spans="1:1" x14ac:dyDescent="0.25">
      <c r="A24">
        <v>100</v>
      </c>
    </row>
    <row r="25" spans="1:1" x14ac:dyDescent="0.25">
      <c r="A25">
        <v>105</v>
      </c>
    </row>
    <row r="26" spans="1:1" x14ac:dyDescent="0.25">
      <c r="A26">
        <v>110</v>
      </c>
    </row>
    <row r="27" spans="1:1" x14ac:dyDescent="0.25">
      <c r="A27">
        <v>115</v>
      </c>
    </row>
    <row r="28" spans="1:1" x14ac:dyDescent="0.25">
      <c r="A28">
        <v>120</v>
      </c>
    </row>
    <row r="29" spans="1:1" x14ac:dyDescent="0.25">
      <c r="A29">
        <v>125</v>
      </c>
    </row>
    <row r="30" spans="1:1" x14ac:dyDescent="0.25">
      <c r="A30">
        <v>130</v>
      </c>
    </row>
    <row r="31" spans="1:1" x14ac:dyDescent="0.25">
      <c r="A31">
        <v>135</v>
      </c>
    </row>
    <row r="32" spans="1:1" x14ac:dyDescent="0.25">
      <c r="A32">
        <v>140</v>
      </c>
    </row>
    <row r="33" spans="1:1" x14ac:dyDescent="0.25">
      <c r="A33">
        <v>145</v>
      </c>
    </row>
    <row r="34" spans="1:1" x14ac:dyDescent="0.25">
      <c r="A34">
        <v>150</v>
      </c>
    </row>
    <row r="35" spans="1:1" x14ac:dyDescent="0.25">
      <c r="A35">
        <v>155</v>
      </c>
    </row>
    <row r="36" spans="1:1" x14ac:dyDescent="0.25">
      <c r="A36">
        <v>160</v>
      </c>
    </row>
    <row r="37" spans="1:1" x14ac:dyDescent="0.25">
      <c r="A37">
        <v>165</v>
      </c>
    </row>
    <row r="38" spans="1:1" x14ac:dyDescent="0.25">
      <c r="A38">
        <v>170</v>
      </c>
    </row>
    <row r="39" spans="1:1" x14ac:dyDescent="0.25">
      <c r="A39">
        <v>175</v>
      </c>
    </row>
    <row r="40" spans="1:1" x14ac:dyDescent="0.25">
      <c r="A40">
        <v>180</v>
      </c>
    </row>
    <row r="41" spans="1:1" x14ac:dyDescent="0.25">
      <c r="A41">
        <v>185</v>
      </c>
    </row>
    <row r="42" spans="1:1" x14ac:dyDescent="0.25">
      <c r="A42">
        <v>190</v>
      </c>
    </row>
    <row r="43" spans="1:1" x14ac:dyDescent="0.25">
      <c r="A43">
        <v>195</v>
      </c>
    </row>
    <row r="44" spans="1:1" x14ac:dyDescent="0.25">
      <c r="A44">
        <v>200</v>
      </c>
    </row>
    <row r="45" spans="1:1" x14ac:dyDescent="0.25">
      <c r="A45">
        <v>205</v>
      </c>
    </row>
    <row r="46" spans="1:1" x14ac:dyDescent="0.25">
      <c r="A46">
        <v>210</v>
      </c>
    </row>
    <row r="47" spans="1:1" x14ac:dyDescent="0.25">
      <c r="A47">
        <v>215</v>
      </c>
    </row>
    <row r="48" spans="1:1" x14ac:dyDescent="0.25">
      <c r="A48">
        <v>220</v>
      </c>
    </row>
    <row r="49" spans="1:1" x14ac:dyDescent="0.25">
      <c r="A49">
        <v>225</v>
      </c>
    </row>
    <row r="50" spans="1:1" x14ac:dyDescent="0.25">
      <c r="A50">
        <v>230</v>
      </c>
    </row>
    <row r="51" spans="1:1" x14ac:dyDescent="0.25">
      <c r="A51">
        <v>235</v>
      </c>
    </row>
    <row r="52" spans="1:1" x14ac:dyDescent="0.25">
      <c r="A52">
        <v>240</v>
      </c>
    </row>
    <row r="53" spans="1:1" x14ac:dyDescent="0.25">
      <c r="A53">
        <v>245</v>
      </c>
    </row>
    <row r="54" spans="1:1" x14ac:dyDescent="0.25">
      <c r="A54">
        <v>250</v>
      </c>
    </row>
    <row r="55" spans="1:1" x14ac:dyDescent="0.25">
      <c r="A55">
        <v>255</v>
      </c>
    </row>
    <row r="56" spans="1:1" x14ac:dyDescent="0.25">
      <c r="A56">
        <v>260</v>
      </c>
    </row>
    <row r="57" spans="1:1" x14ac:dyDescent="0.25">
      <c r="A57">
        <v>265</v>
      </c>
    </row>
    <row r="58" spans="1:1" x14ac:dyDescent="0.25">
      <c r="A58">
        <v>270</v>
      </c>
    </row>
    <row r="59" spans="1:1" x14ac:dyDescent="0.25">
      <c r="A59">
        <v>275</v>
      </c>
    </row>
    <row r="60" spans="1:1" x14ac:dyDescent="0.25">
      <c r="A60">
        <v>280</v>
      </c>
    </row>
    <row r="61" spans="1:1" x14ac:dyDescent="0.25">
      <c r="A61">
        <v>285</v>
      </c>
    </row>
    <row r="62" spans="1:1" x14ac:dyDescent="0.25">
      <c r="A62">
        <v>290</v>
      </c>
    </row>
    <row r="63" spans="1:1" x14ac:dyDescent="0.25">
      <c r="A63">
        <v>295</v>
      </c>
    </row>
    <row r="64" spans="1:1" x14ac:dyDescent="0.25">
      <c r="A64">
        <v>300</v>
      </c>
    </row>
    <row r="65" spans="1:1" x14ac:dyDescent="0.25">
      <c r="A65">
        <v>305</v>
      </c>
    </row>
    <row r="66" spans="1:1" x14ac:dyDescent="0.25">
      <c r="A66">
        <v>310</v>
      </c>
    </row>
    <row r="67" spans="1:1" x14ac:dyDescent="0.25">
      <c r="A67">
        <v>315</v>
      </c>
    </row>
    <row r="68" spans="1:1" x14ac:dyDescent="0.25">
      <c r="A68">
        <v>320</v>
      </c>
    </row>
    <row r="69" spans="1:1" x14ac:dyDescent="0.25">
      <c r="A69">
        <v>325</v>
      </c>
    </row>
    <row r="70" spans="1:1" x14ac:dyDescent="0.25">
      <c r="A70">
        <v>330</v>
      </c>
    </row>
    <row r="71" spans="1:1" x14ac:dyDescent="0.25">
      <c r="A71">
        <v>335</v>
      </c>
    </row>
    <row r="72" spans="1:1" x14ac:dyDescent="0.25">
      <c r="A72">
        <v>340</v>
      </c>
    </row>
    <row r="73" spans="1:1" x14ac:dyDescent="0.25">
      <c r="A73">
        <v>345</v>
      </c>
    </row>
    <row r="74" spans="1:1" x14ac:dyDescent="0.25">
      <c r="A74">
        <v>350</v>
      </c>
    </row>
    <row r="75" spans="1:1" x14ac:dyDescent="0.25">
      <c r="A75">
        <v>355</v>
      </c>
    </row>
    <row r="76" spans="1:1" x14ac:dyDescent="0.25">
      <c r="A76">
        <v>360</v>
      </c>
    </row>
    <row r="77" spans="1:1" x14ac:dyDescent="0.25">
      <c r="A77">
        <v>365</v>
      </c>
    </row>
    <row r="78" spans="1:1" x14ac:dyDescent="0.25">
      <c r="A78">
        <v>370</v>
      </c>
    </row>
    <row r="79" spans="1:1" x14ac:dyDescent="0.25">
      <c r="A79">
        <v>375</v>
      </c>
    </row>
    <row r="80" spans="1:1" x14ac:dyDescent="0.25">
      <c r="A80">
        <v>380</v>
      </c>
    </row>
    <row r="81" spans="1:1" x14ac:dyDescent="0.25">
      <c r="A81">
        <v>385</v>
      </c>
    </row>
    <row r="82" spans="1:1" x14ac:dyDescent="0.25">
      <c r="A82">
        <v>390</v>
      </c>
    </row>
    <row r="83" spans="1:1" x14ac:dyDescent="0.25">
      <c r="A83">
        <v>395</v>
      </c>
    </row>
    <row r="84" spans="1:1" x14ac:dyDescent="0.25">
      <c r="A84">
        <v>400</v>
      </c>
    </row>
    <row r="85" spans="1:1" x14ac:dyDescent="0.25">
      <c r="A85">
        <v>405</v>
      </c>
    </row>
    <row r="86" spans="1:1" x14ac:dyDescent="0.25">
      <c r="A86">
        <v>410</v>
      </c>
    </row>
    <row r="87" spans="1:1" x14ac:dyDescent="0.25">
      <c r="A87">
        <v>415</v>
      </c>
    </row>
    <row r="88" spans="1:1" x14ac:dyDescent="0.25">
      <c r="A88">
        <v>420</v>
      </c>
    </row>
    <row r="89" spans="1:1" x14ac:dyDescent="0.25">
      <c r="A89">
        <v>425</v>
      </c>
    </row>
    <row r="90" spans="1:1" x14ac:dyDescent="0.25">
      <c r="A90">
        <v>430</v>
      </c>
    </row>
    <row r="91" spans="1:1" x14ac:dyDescent="0.25">
      <c r="A91">
        <v>435</v>
      </c>
    </row>
    <row r="92" spans="1:1" x14ac:dyDescent="0.25">
      <c r="A92">
        <v>440</v>
      </c>
    </row>
    <row r="93" spans="1:1" x14ac:dyDescent="0.25">
      <c r="A93">
        <v>445</v>
      </c>
    </row>
    <row r="94" spans="1:1" x14ac:dyDescent="0.25">
      <c r="A94">
        <v>450</v>
      </c>
    </row>
    <row r="95" spans="1:1" x14ac:dyDescent="0.25">
      <c r="A95">
        <v>455</v>
      </c>
    </row>
    <row r="96" spans="1:1" x14ac:dyDescent="0.25">
      <c r="A96">
        <v>460</v>
      </c>
    </row>
    <row r="97" spans="1:11" x14ac:dyDescent="0.25">
      <c r="A97">
        <v>465</v>
      </c>
    </row>
    <row r="98" spans="1:11" x14ac:dyDescent="0.25">
      <c r="A98">
        <v>470</v>
      </c>
    </row>
    <row r="99" spans="1:11" x14ac:dyDescent="0.25">
      <c r="A99">
        <v>475</v>
      </c>
    </row>
    <row r="100" spans="1:11" x14ac:dyDescent="0.25">
      <c r="A100">
        <v>480</v>
      </c>
    </row>
    <row r="101" spans="1:11" x14ac:dyDescent="0.25">
      <c r="A101">
        <v>485</v>
      </c>
    </row>
    <row r="102" spans="1:11" x14ac:dyDescent="0.25">
      <c r="A102">
        <v>490</v>
      </c>
    </row>
    <row r="103" spans="1:11" x14ac:dyDescent="0.25">
      <c r="A103">
        <v>495</v>
      </c>
    </row>
    <row r="104" spans="1:11" x14ac:dyDescent="0.25">
      <c r="A104">
        <v>500</v>
      </c>
    </row>
    <row r="105" spans="1:11" x14ac:dyDescent="0.25">
      <c r="A105">
        <v>505</v>
      </c>
    </row>
    <row r="106" spans="1:11" x14ac:dyDescent="0.25">
      <c r="A106">
        <v>510</v>
      </c>
    </row>
    <row r="107" spans="1:11" x14ac:dyDescent="0.25">
      <c r="A107">
        <v>515</v>
      </c>
    </row>
    <row r="109" spans="1:11" x14ac:dyDescent="0.25">
      <c r="A109" t="s">
        <v>22</v>
      </c>
    </row>
    <row r="110" spans="1:11" x14ac:dyDescent="0.25">
      <c r="A110" t="s">
        <v>23</v>
      </c>
      <c r="J110" s="2" t="s">
        <v>7</v>
      </c>
      <c r="K110" s="3">
        <f>QUARTILE(A8:A107,1)</f>
        <v>143.75</v>
      </c>
    </row>
    <row r="111" spans="1:11" x14ac:dyDescent="0.25">
      <c r="A111" t="s">
        <v>24</v>
      </c>
      <c r="J111" s="2" t="s">
        <v>8</v>
      </c>
      <c r="K111" s="3">
        <f>QUARTILE(A8:A107,2)</f>
        <v>267.5</v>
      </c>
    </row>
    <row r="112" spans="1:11" x14ac:dyDescent="0.25">
      <c r="J112" s="2" t="s">
        <v>9</v>
      </c>
      <c r="K112" s="3">
        <f>QUARTILE(A8:A107,3)</f>
        <v>391.25</v>
      </c>
    </row>
    <row r="114" spans="1:11" x14ac:dyDescent="0.25">
      <c r="A114" t="s">
        <v>25</v>
      </c>
      <c r="J114" s="2" t="s">
        <v>26</v>
      </c>
      <c r="K114" s="3">
        <f>PERCENTILE(A8:A107,0.15)</f>
        <v>94.55</v>
      </c>
    </row>
    <row r="115" spans="1:11" x14ac:dyDescent="0.25">
      <c r="A115" t="s">
        <v>24</v>
      </c>
      <c r="J115" s="2" t="s">
        <v>27</v>
      </c>
      <c r="K115" s="3">
        <f>PERCENTILE(A8:A107,0.5)</f>
        <v>267.5</v>
      </c>
    </row>
    <row r="116" spans="1:11" x14ac:dyDescent="0.25">
      <c r="J116" s="2" t="s">
        <v>28</v>
      </c>
      <c r="K116" s="3">
        <f>PERCENTILE(A8:A107,0.85)</f>
        <v>440.74999999999994</v>
      </c>
    </row>
    <row r="118" spans="1:11" x14ac:dyDescent="0.25">
      <c r="A118" t="s">
        <v>16</v>
      </c>
    </row>
    <row r="119" spans="1:11" x14ac:dyDescent="0.25">
      <c r="A119" t="s">
        <v>29</v>
      </c>
      <c r="J119"/>
    </row>
    <row r="120" spans="1:11" x14ac:dyDescent="0.25">
      <c r="J120"/>
    </row>
    <row r="121" spans="1:11" x14ac:dyDescent="0.25">
      <c r="J121"/>
    </row>
    <row r="122" spans="1:11" x14ac:dyDescent="0.25">
      <c r="J122"/>
    </row>
    <row r="123" spans="1:11" x14ac:dyDescent="0.25">
      <c r="J123"/>
    </row>
    <row r="124" spans="1:11" x14ac:dyDescent="0.25">
      <c r="J124"/>
    </row>
    <row r="125" spans="1:11" x14ac:dyDescent="0.25">
      <c r="J125"/>
    </row>
    <row r="126" spans="1:11" x14ac:dyDescent="0.25">
      <c r="J126"/>
    </row>
    <row r="127" spans="1:11" x14ac:dyDescent="0.25">
      <c r="J127"/>
    </row>
    <row r="128" spans="1:11" x14ac:dyDescent="0.25">
      <c r="J128"/>
    </row>
    <row r="129" spans="10:10" x14ac:dyDescent="0.25">
      <c r="J129"/>
    </row>
    <row r="130" spans="10:10" x14ac:dyDescent="0.25">
      <c r="J130"/>
    </row>
    <row r="131" spans="10:10" x14ac:dyDescent="0.25">
      <c r="J131"/>
    </row>
    <row r="132" spans="10:10" x14ac:dyDescent="0.25">
      <c r="J132"/>
    </row>
    <row r="133" spans="10:10" x14ac:dyDescent="0.25">
      <c r="J133"/>
    </row>
    <row r="134" spans="10:10" x14ac:dyDescent="0.25">
      <c r="J134"/>
    </row>
    <row r="135" spans="10:10" x14ac:dyDescent="0.25">
      <c r="J13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8DD6-1F17-40A9-BB40-0B2A18D0C729}">
  <dimension ref="A1:K129"/>
  <sheetViews>
    <sheetView topLeftCell="A97" workbookViewId="0">
      <selection activeCell="A8" sqref="A8:A117"/>
    </sheetView>
  </sheetViews>
  <sheetFormatPr defaultRowHeight="15" x14ac:dyDescent="0.25"/>
  <cols>
    <col min="10" max="10" width="18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4" spans="1:1" x14ac:dyDescent="0.25">
      <c r="A4" t="s">
        <v>2</v>
      </c>
    </row>
    <row r="5" spans="1:1" x14ac:dyDescent="0.25">
      <c r="A5" t="s">
        <v>32</v>
      </c>
    </row>
    <row r="7" spans="1:1" x14ac:dyDescent="0.25">
      <c r="A7" t="s">
        <v>33</v>
      </c>
    </row>
    <row r="8" spans="1:1" x14ac:dyDescent="0.25">
      <c r="A8">
        <v>20</v>
      </c>
    </row>
    <row r="9" spans="1:1" x14ac:dyDescent="0.25">
      <c r="A9">
        <v>25</v>
      </c>
    </row>
    <row r="10" spans="1:1" x14ac:dyDescent="0.25">
      <c r="A10">
        <v>30</v>
      </c>
    </row>
    <row r="11" spans="1:1" x14ac:dyDescent="0.25">
      <c r="A11">
        <v>35</v>
      </c>
    </row>
    <row r="12" spans="1:1" x14ac:dyDescent="0.25">
      <c r="A12">
        <v>40</v>
      </c>
    </row>
    <row r="13" spans="1:1" x14ac:dyDescent="0.25">
      <c r="A13">
        <v>45</v>
      </c>
    </row>
    <row r="14" spans="1:1" x14ac:dyDescent="0.25">
      <c r="A14">
        <v>50</v>
      </c>
    </row>
    <row r="15" spans="1:1" x14ac:dyDescent="0.25">
      <c r="A15">
        <v>55</v>
      </c>
    </row>
    <row r="16" spans="1:1" x14ac:dyDescent="0.25">
      <c r="A16">
        <v>60</v>
      </c>
    </row>
    <row r="17" spans="1:1" x14ac:dyDescent="0.25">
      <c r="A17">
        <v>65</v>
      </c>
    </row>
    <row r="18" spans="1:1" x14ac:dyDescent="0.25">
      <c r="A18">
        <v>70</v>
      </c>
    </row>
    <row r="19" spans="1:1" x14ac:dyDescent="0.25">
      <c r="A19">
        <v>75</v>
      </c>
    </row>
    <row r="20" spans="1:1" x14ac:dyDescent="0.25">
      <c r="A20">
        <v>80</v>
      </c>
    </row>
    <row r="21" spans="1:1" x14ac:dyDescent="0.25">
      <c r="A21">
        <v>85</v>
      </c>
    </row>
    <row r="22" spans="1:1" x14ac:dyDescent="0.25">
      <c r="A22">
        <v>90</v>
      </c>
    </row>
    <row r="23" spans="1:1" x14ac:dyDescent="0.25">
      <c r="A23">
        <v>95</v>
      </c>
    </row>
    <row r="24" spans="1:1" x14ac:dyDescent="0.25">
      <c r="A24">
        <v>100</v>
      </c>
    </row>
    <row r="25" spans="1:1" x14ac:dyDescent="0.25">
      <c r="A25">
        <v>105</v>
      </c>
    </row>
    <row r="26" spans="1:1" x14ac:dyDescent="0.25">
      <c r="A26">
        <v>110</v>
      </c>
    </row>
    <row r="27" spans="1:1" x14ac:dyDescent="0.25">
      <c r="A27">
        <v>115</v>
      </c>
    </row>
    <row r="28" spans="1:1" x14ac:dyDescent="0.25">
      <c r="A28">
        <v>120</v>
      </c>
    </row>
    <row r="29" spans="1:1" x14ac:dyDescent="0.25">
      <c r="A29">
        <v>125</v>
      </c>
    </row>
    <row r="30" spans="1:1" x14ac:dyDescent="0.25">
      <c r="A30">
        <v>130</v>
      </c>
    </row>
    <row r="31" spans="1:1" x14ac:dyDescent="0.25">
      <c r="A31">
        <v>135</v>
      </c>
    </row>
    <row r="32" spans="1:1" x14ac:dyDescent="0.25">
      <c r="A32">
        <v>140</v>
      </c>
    </row>
    <row r="33" spans="1:1" x14ac:dyDescent="0.25">
      <c r="A33">
        <v>145</v>
      </c>
    </row>
    <row r="34" spans="1:1" x14ac:dyDescent="0.25">
      <c r="A34">
        <v>150</v>
      </c>
    </row>
    <row r="35" spans="1:1" x14ac:dyDescent="0.25">
      <c r="A35">
        <v>155</v>
      </c>
    </row>
    <row r="36" spans="1:1" x14ac:dyDescent="0.25">
      <c r="A36">
        <v>160</v>
      </c>
    </row>
    <row r="37" spans="1:1" x14ac:dyDescent="0.25">
      <c r="A37">
        <v>165</v>
      </c>
    </row>
    <row r="38" spans="1:1" x14ac:dyDescent="0.25">
      <c r="A38">
        <v>170</v>
      </c>
    </row>
    <row r="39" spans="1:1" x14ac:dyDescent="0.25">
      <c r="A39">
        <v>175</v>
      </c>
    </row>
    <row r="40" spans="1:1" x14ac:dyDescent="0.25">
      <c r="A40">
        <v>180</v>
      </c>
    </row>
    <row r="41" spans="1:1" x14ac:dyDescent="0.25">
      <c r="A41">
        <v>185</v>
      </c>
    </row>
    <row r="42" spans="1:1" x14ac:dyDescent="0.25">
      <c r="A42">
        <v>190</v>
      </c>
    </row>
    <row r="43" spans="1:1" x14ac:dyDescent="0.25">
      <c r="A43">
        <v>195</v>
      </c>
    </row>
    <row r="44" spans="1:1" x14ac:dyDescent="0.25">
      <c r="A44">
        <v>200</v>
      </c>
    </row>
    <row r="45" spans="1:1" x14ac:dyDescent="0.25">
      <c r="A45">
        <v>205</v>
      </c>
    </row>
    <row r="46" spans="1:1" x14ac:dyDescent="0.25">
      <c r="A46">
        <v>210</v>
      </c>
    </row>
    <row r="47" spans="1:1" x14ac:dyDescent="0.25">
      <c r="A47">
        <v>215</v>
      </c>
    </row>
    <row r="48" spans="1:1" x14ac:dyDescent="0.25">
      <c r="A48">
        <v>220</v>
      </c>
    </row>
    <row r="49" spans="1:1" x14ac:dyDescent="0.25">
      <c r="A49">
        <v>225</v>
      </c>
    </row>
    <row r="50" spans="1:1" x14ac:dyDescent="0.25">
      <c r="A50">
        <v>230</v>
      </c>
    </row>
    <row r="51" spans="1:1" x14ac:dyDescent="0.25">
      <c r="A51">
        <v>235</v>
      </c>
    </row>
    <row r="52" spans="1:1" x14ac:dyDescent="0.25">
      <c r="A52">
        <v>240</v>
      </c>
    </row>
    <row r="53" spans="1:1" x14ac:dyDescent="0.25">
      <c r="A53">
        <v>245</v>
      </c>
    </row>
    <row r="54" spans="1:1" x14ac:dyDescent="0.25">
      <c r="A54">
        <v>250</v>
      </c>
    </row>
    <row r="55" spans="1:1" x14ac:dyDescent="0.25">
      <c r="A55">
        <v>255</v>
      </c>
    </row>
    <row r="56" spans="1:1" x14ac:dyDescent="0.25">
      <c r="A56">
        <v>260</v>
      </c>
    </row>
    <row r="57" spans="1:1" x14ac:dyDescent="0.25">
      <c r="A57">
        <v>265</v>
      </c>
    </row>
    <row r="58" spans="1:1" x14ac:dyDescent="0.25">
      <c r="A58">
        <v>270</v>
      </c>
    </row>
    <row r="59" spans="1:1" x14ac:dyDescent="0.25">
      <c r="A59">
        <v>275</v>
      </c>
    </row>
    <row r="60" spans="1:1" x14ac:dyDescent="0.25">
      <c r="A60">
        <v>280</v>
      </c>
    </row>
    <row r="61" spans="1:1" x14ac:dyDescent="0.25">
      <c r="A61">
        <v>285</v>
      </c>
    </row>
    <row r="62" spans="1:1" x14ac:dyDescent="0.25">
      <c r="A62">
        <v>290</v>
      </c>
    </row>
    <row r="63" spans="1:1" x14ac:dyDescent="0.25">
      <c r="A63">
        <v>295</v>
      </c>
    </row>
    <row r="64" spans="1:1" x14ac:dyDescent="0.25">
      <c r="A64">
        <v>300</v>
      </c>
    </row>
    <row r="65" spans="1:1" x14ac:dyDescent="0.25">
      <c r="A65">
        <v>305</v>
      </c>
    </row>
    <row r="66" spans="1:1" x14ac:dyDescent="0.25">
      <c r="A66">
        <v>310</v>
      </c>
    </row>
    <row r="67" spans="1:1" x14ac:dyDescent="0.25">
      <c r="A67">
        <v>315</v>
      </c>
    </row>
    <row r="68" spans="1:1" x14ac:dyDescent="0.25">
      <c r="A68">
        <v>320</v>
      </c>
    </row>
    <row r="69" spans="1:1" x14ac:dyDescent="0.25">
      <c r="A69">
        <v>325</v>
      </c>
    </row>
    <row r="70" spans="1:1" x14ac:dyDescent="0.25">
      <c r="A70">
        <v>330</v>
      </c>
    </row>
    <row r="71" spans="1:1" x14ac:dyDescent="0.25">
      <c r="A71">
        <v>335</v>
      </c>
    </row>
    <row r="72" spans="1:1" x14ac:dyDescent="0.25">
      <c r="A72">
        <v>340</v>
      </c>
    </row>
    <row r="73" spans="1:1" x14ac:dyDescent="0.25">
      <c r="A73">
        <v>345</v>
      </c>
    </row>
    <row r="74" spans="1:1" x14ac:dyDescent="0.25">
      <c r="A74">
        <v>350</v>
      </c>
    </row>
    <row r="75" spans="1:1" x14ac:dyDescent="0.25">
      <c r="A75">
        <v>355</v>
      </c>
    </row>
    <row r="76" spans="1:1" x14ac:dyDescent="0.25">
      <c r="A76">
        <v>360</v>
      </c>
    </row>
    <row r="77" spans="1:1" x14ac:dyDescent="0.25">
      <c r="A77">
        <v>365</v>
      </c>
    </row>
    <row r="78" spans="1:1" x14ac:dyDescent="0.25">
      <c r="A78">
        <v>370</v>
      </c>
    </row>
    <row r="79" spans="1:1" x14ac:dyDescent="0.25">
      <c r="A79">
        <v>375</v>
      </c>
    </row>
    <row r="80" spans="1:1" x14ac:dyDescent="0.25">
      <c r="A80">
        <v>380</v>
      </c>
    </row>
    <row r="81" spans="1:1" x14ac:dyDescent="0.25">
      <c r="A81">
        <v>385</v>
      </c>
    </row>
    <row r="82" spans="1:1" x14ac:dyDescent="0.25">
      <c r="A82">
        <v>390</v>
      </c>
    </row>
    <row r="83" spans="1:1" x14ac:dyDescent="0.25">
      <c r="A83">
        <v>395</v>
      </c>
    </row>
    <row r="84" spans="1:1" x14ac:dyDescent="0.25">
      <c r="A84">
        <v>400</v>
      </c>
    </row>
    <row r="85" spans="1:1" x14ac:dyDescent="0.25">
      <c r="A85">
        <v>405</v>
      </c>
    </row>
    <row r="86" spans="1:1" x14ac:dyDescent="0.25">
      <c r="A86">
        <v>410</v>
      </c>
    </row>
    <row r="87" spans="1:1" x14ac:dyDescent="0.25">
      <c r="A87">
        <v>415</v>
      </c>
    </row>
    <row r="88" spans="1:1" x14ac:dyDescent="0.25">
      <c r="A88">
        <v>420</v>
      </c>
    </row>
    <row r="89" spans="1:1" x14ac:dyDescent="0.25">
      <c r="A89">
        <v>425</v>
      </c>
    </row>
    <row r="90" spans="1:1" x14ac:dyDescent="0.25">
      <c r="A90">
        <v>430</v>
      </c>
    </row>
    <row r="91" spans="1:1" x14ac:dyDescent="0.25">
      <c r="A91">
        <v>435</v>
      </c>
    </row>
    <row r="92" spans="1:1" x14ac:dyDescent="0.25">
      <c r="A92">
        <v>440</v>
      </c>
    </row>
    <row r="93" spans="1:1" x14ac:dyDescent="0.25">
      <c r="A93">
        <v>445</v>
      </c>
    </row>
    <row r="94" spans="1:1" x14ac:dyDescent="0.25">
      <c r="A94">
        <v>450</v>
      </c>
    </row>
    <row r="95" spans="1:1" x14ac:dyDescent="0.25">
      <c r="A95">
        <v>455</v>
      </c>
    </row>
    <row r="96" spans="1:1" x14ac:dyDescent="0.25">
      <c r="A96">
        <v>460</v>
      </c>
    </row>
    <row r="97" spans="1:1" x14ac:dyDescent="0.25">
      <c r="A97">
        <v>465</v>
      </c>
    </row>
    <row r="98" spans="1:1" x14ac:dyDescent="0.25">
      <c r="A98">
        <v>470</v>
      </c>
    </row>
    <row r="99" spans="1:1" x14ac:dyDescent="0.25">
      <c r="A99">
        <v>475</v>
      </c>
    </row>
    <row r="100" spans="1:1" x14ac:dyDescent="0.25">
      <c r="A100">
        <v>480</v>
      </c>
    </row>
    <row r="101" spans="1:1" x14ac:dyDescent="0.25">
      <c r="A101">
        <v>485</v>
      </c>
    </row>
    <row r="102" spans="1:1" x14ac:dyDescent="0.25">
      <c r="A102">
        <v>490</v>
      </c>
    </row>
    <row r="103" spans="1:1" x14ac:dyDescent="0.25">
      <c r="A103">
        <v>495</v>
      </c>
    </row>
    <row r="104" spans="1:1" x14ac:dyDescent="0.25">
      <c r="A104">
        <v>500</v>
      </c>
    </row>
    <row r="105" spans="1:1" x14ac:dyDescent="0.25">
      <c r="A105">
        <v>505</v>
      </c>
    </row>
    <row r="106" spans="1:1" x14ac:dyDescent="0.25">
      <c r="A106">
        <v>510</v>
      </c>
    </row>
    <row r="107" spans="1:1" x14ac:dyDescent="0.25">
      <c r="A107">
        <v>515</v>
      </c>
    </row>
    <row r="108" spans="1:1" x14ac:dyDescent="0.25">
      <c r="A108">
        <v>520</v>
      </c>
    </row>
    <row r="109" spans="1:1" x14ac:dyDescent="0.25">
      <c r="A109">
        <v>525</v>
      </c>
    </row>
    <row r="110" spans="1:1" x14ac:dyDescent="0.25">
      <c r="A110">
        <v>530</v>
      </c>
    </row>
    <row r="111" spans="1:1" x14ac:dyDescent="0.25">
      <c r="A111">
        <v>535</v>
      </c>
    </row>
    <row r="112" spans="1:1" x14ac:dyDescent="0.25">
      <c r="A112">
        <v>540</v>
      </c>
    </row>
    <row r="113" spans="1:11" x14ac:dyDescent="0.25">
      <c r="A113">
        <v>545</v>
      </c>
    </row>
    <row r="114" spans="1:11" x14ac:dyDescent="0.25">
      <c r="A114">
        <v>550</v>
      </c>
    </row>
    <row r="115" spans="1:11" x14ac:dyDescent="0.25">
      <c r="A115">
        <v>555</v>
      </c>
    </row>
    <row r="116" spans="1:11" x14ac:dyDescent="0.25">
      <c r="A116">
        <v>560</v>
      </c>
    </row>
    <row r="117" spans="1:11" x14ac:dyDescent="0.25">
      <c r="A117">
        <v>565</v>
      </c>
    </row>
    <row r="119" spans="1:11" x14ac:dyDescent="0.25">
      <c r="A119" t="s">
        <v>22</v>
      </c>
    </row>
    <row r="120" spans="1:11" x14ac:dyDescent="0.25">
      <c r="A120" t="s">
        <v>34</v>
      </c>
      <c r="J120" s="2" t="s">
        <v>7</v>
      </c>
      <c r="K120" s="3">
        <f>QUARTILE(A8:A117,1)</f>
        <v>156.25</v>
      </c>
    </row>
    <row r="121" spans="1:11" x14ac:dyDescent="0.25">
      <c r="A121" t="s">
        <v>35</v>
      </c>
      <c r="J121" s="2" t="s">
        <v>8</v>
      </c>
      <c r="K121" s="3">
        <f>QUARTILE(A8:A117,2)</f>
        <v>292.5</v>
      </c>
    </row>
    <row r="122" spans="1:11" x14ac:dyDescent="0.25">
      <c r="J122" s="2" t="s">
        <v>9</v>
      </c>
      <c r="K122" s="3">
        <f>QUARTILE(A8:A117,3)</f>
        <v>428.75</v>
      </c>
    </row>
    <row r="123" spans="1:11" x14ac:dyDescent="0.25">
      <c r="J123" s="4"/>
      <c r="K123" s="4"/>
    </row>
    <row r="124" spans="1:11" x14ac:dyDescent="0.25">
      <c r="A124" t="s">
        <v>36</v>
      </c>
      <c r="J124" s="2" t="s">
        <v>37</v>
      </c>
      <c r="K124">
        <f>PERCENTILE(A8:A117,0.2)</f>
        <v>129</v>
      </c>
    </row>
    <row r="125" spans="1:11" x14ac:dyDescent="0.25">
      <c r="A125" t="s">
        <v>35</v>
      </c>
      <c r="J125" s="2" t="s">
        <v>38</v>
      </c>
      <c r="K125">
        <f>PERCENTILE(A8:A117,0.4)</f>
        <v>238</v>
      </c>
    </row>
    <row r="126" spans="1:11" x14ac:dyDescent="0.25">
      <c r="J126" s="2" t="s">
        <v>39</v>
      </c>
      <c r="K126">
        <f>PERCENTILE(A8:A117,0.8)</f>
        <v>456</v>
      </c>
    </row>
    <row r="128" spans="1:11" x14ac:dyDescent="0.25">
      <c r="A128" t="s">
        <v>16</v>
      </c>
    </row>
    <row r="129" spans="1:1" x14ac:dyDescent="0.25">
      <c r="A129" t="s">
        <v>40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6381-5BBA-40D1-BA94-04EB9583F3F3}">
  <dimension ref="A1:K139"/>
  <sheetViews>
    <sheetView tabSelected="1" topLeftCell="A133" workbookViewId="0">
      <selection activeCell="H144" sqref="H144"/>
    </sheetView>
  </sheetViews>
  <sheetFormatPr defaultRowHeight="15" x14ac:dyDescent="0.25"/>
  <cols>
    <col min="10" max="10" width="15.85546875" customWidth="1"/>
  </cols>
  <sheetData>
    <row r="1" spans="1:1" x14ac:dyDescent="0.25">
      <c r="A1" t="s">
        <v>41</v>
      </c>
    </row>
    <row r="2" spans="1:1" x14ac:dyDescent="0.25">
      <c r="A2" t="s">
        <v>42</v>
      </c>
    </row>
    <row r="4" spans="1:1" x14ac:dyDescent="0.25">
      <c r="A4" t="s">
        <v>2</v>
      </c>
    </row>
    <row r="5" spans="1:1" x14ac:dyDescent="0.25">
      <c r="A5" t="s">
        <v>43</v>
      </c>
    </row>
    <row r="7" spans="1:1" x14ac:dyDescent="0.25">
      <c r="A7" t="s">
        <v>44</v>
      </c>
    </row>
    <row r="8" spans="1:1" x14ac:dyDescent="0.25">
      <c r="A8">
        <v>15</v>
      </c>
    </row>
    <row r="9" spans="1:1" x14ac:dyDescent="0.25">
      <c r="A9">
        <v>20</v>
      </c>
    </row>
    <row r="10" spans="1:1" x14ac:dyDescent="0.25">
      <c r="A10">
        <v>25</v>
      </c>
    </row>
    <row r="11" spans="1:1" x14ac:dyDescent="0.25">
      <c r="A11">
        <v>30</v>
      </c>
    </row>
    <row r="12" spans="1:1" x14ac:dyDescent="0.25">
      <c r="A12">
        <v>35</v>
      </c>
    </row>
    <row r="13" spans="1:1" x14ac:dyDescent="0.25">
      <c r="A13">
        <v>40</v>
      </c>
    </row>
    <row r="14" spans="1:1" x14ac:dyDescent="0.25">
      <c r="A14">
        <v>45</v>
      </c>
    </row>
    <row r="15" spans="1:1" x14ac:dyDescent="0.25">
      <c r="A15">
        <v>50</v>
      </c>
    </row>
    <row r="16" spans="1:1" x14ac:dyDescent="0.25">
      <c r="A16">
        <v>55</v>
      </c>
    </row>
    <row r="17" spans="1:1" x14ac:dyDescent="0.25">
      <c r="A17">
        <v>60</v>
      </c>
    </row>
    <row r="18" spans="1:1" x14ac:dyDescent="0.25">
      <c r="A18">
        <v>65</v>
      </c>
    </row>
    <row r="19" spans="1:1" x14ac:dyDescent="0.25">
      <c r="A19">
        <v>70</v>
      </c>
    </row>
    <row r="20" spans="1:1" x14ac:dyDescent="0.25">
      <c r="A20">
        <v>75</v>
      </c>
    </row>
    <row r="21" spans="1:1" x14ac:dyDescent="0.25">
      <c r="A21">
        <v>80</v>
      </c>
    </row>
    <row r="22" spans="1:1" x14ac:dyDescent="0.25">
      <c r="A22">
        <v>85</v>
      </c>
    </row>
    <row r="23" spans="1:1" x14ac:dyDescent="0.25">
      <c r="A23">
        <v>90</v>
      </c>
    </row>
    <row r="24" spans="1:1" x14ac:dyDescent="0.25">
      <c r="A24">
        <v>95</v>
      </c>
    </row>
    <row r="25" spans="1:1" x14ac:dyDescent="0.25">
      <c r="A25">
        <v>100</v>
      </c>
    </row>
    <row r="26" spans="1:1" x14ac:dyDescent="0.25">
      <c r="A26">
        <v>105</v>
      </c>
    </row>
    <row r="27" spans="1:1" x14ac:dyDescent="0.25">
      <c r="A27">
        <v>110</v>
      </c>
    </row>
    <row r="28" spans="1:1" x14ac:dyDescent="0.25">
      <c r="A28">
        <v>115</v>
      </c>
    </row>
    <row r="29" spans="1:1" x14ac:dyDescent="0.25">
      <c r="A29">
        <v>120</v>
      </c>
    </row>
    <row r="30" spans="1:1" x14ac:dyDescent="0.25">
      <c r="A30">
        <v>125</v>
      </c>
    </row>
    <row r="31" spans="1:1" x14ac:dyDescent="0.25">
      <c r="A31">
        <v>130</v>
      </c>
    </row>
    <row r="32" spans="1:1" x14ac:dyDescent="0.25">
      <c r="A32">
        <v>135</v>
      </c>
    </row>
    <row r="33" spans="1:1" x14ac:dyDescent="0.25">
      <c r="A33">
        <v>140</v>
      </c>
    </row>
    <row r="34" spans="1:1" x14ac:dyDescent="0.25">
      <c r="A34">
        <v>145</v>
      </c>
    </row>
    <row r="35" spans="1:1" x14ac:dyDescent="0.25">
      <c r="A35">
        <v>150</v>
      </c>
    </row>
    <row r="36" spans="1:1" x14ac:dyDescent="0.25">
      <c r="A36">
        <v>155</v>
      </c>
    </row>
    <row r="37" spans="1:1" x14ac:dyDescent="0.25">
      <c r="A37">
        <v>160</v>
      </c>
    </row>
    <row r="38" spans="1:1" x14ac:dyDescent="0.25">
      <c r="A38">
        <v>165</v>
      </c>
    </row>
    <row r="39" spans="1:1" x14ac:dyDescent="0.25">
      <c r="A39">
        <v>170</v>
      </c>
    </row>
    <row r="40" spans="1:1" x14ac:dyDescent="0.25">
      <c r="A40">
        <v>175</v>
      </c>
    </row>
    <row r="41" spans="1:1" x14ac:dyDescent="0.25">
      <c r="A41">
        <v>180</v>
      </c>
    </row>
    <row r="42" spans="1:1" x14ac:dyDescent="0.25">
      <c r="A42">
        <v>185</v>
      </c>
    </row>
    <row r="43" spans="1:1" x14ac:dyDescent="0.25">
      <c r="A43">
        <v>190</v>
      </c>
    </row>
    <row r="44" spans="1:1" x14ac:dyDescent="0.25">
      <c r="A44">
        <v>195</v>
      </c>
    </row>
    <row r="45" spans="1:1" x14ac:dyDescent="0.25">
      <c r="A45">
        <v>200</v>
      </c>
    </row>
    <row r="46" spans="1:1" x14ac:dyDescent="0.25">
      <c r="A46">
        <v>205</v>
      </c>
    </row>
    <row r="47" spans="1:1" x14ac:dyDescent="0.25">
      <c r="A47">
        <v>210</v>
      </c>
    </row>
    <row r="48" spans="1:1" x14ac:dyDescent="0.25">
      <c r="A48">
        <v>215</v>
      </c>
    </row>
    <row r="49" spans="1:1" x14ac:dyDescent="0.25">
      <c r="A49">
        <v>220</v>
      </c>
    </row>
    <row r="50" spans="1:1" x14ac:dyDescent="0.25">
      <c r="A50">
        <v>225</v>
      </c>
    </row>
    <row r="51" spans="1:1" x14ac:dyDescent="0.25">
      <c r="A51">
        <v>230</v>
      </c>
    </row>
    <row r="52" spans="1:1" x14ac:dyDescent="0.25">
      <c r="A52">
        <v>235</v>
      </c>
    </row>
    <row r="53" spans="1:1" x14ac:dyDescent="0.25">
      <c r="A53">
        <v>240</v>
      </c>
    </row>
    <row r="54" spans="1:1" x14ac:dyDescent="0.25">
      <c r="A54">
        <v>245</v>
      </c>
    </row>
    <row r="55" spans="1:1" x14ac:dyDescent="0.25">
      <c r="A55">
        <v>250</v>
      </c>
    </row>
    <row r="56" spans="1:1" x14ac:dyDescent="0.25">
      <c r="A56">
        <v>255</v>
      </c>
    </row>
    <row r="57" spans="1:1" x14ac:dyDescent="0.25">
      <c r="A57">
        <v>260</v>
      </c>
    </row>
    <row r="58" spans="1:1" x14ac:dyDescent="0.25">
      <c r="A58">
        <v>265</v>
      </c>
    </row>
    <row r="59" spans="1:1" x14ac:dyDescent="0.25">
      <c r="A59">
        <v>270</v>
      </c>
    </row>
    <row r="60" spans="1:1" x14ac:dyDescent="0.25">
      <c r="A60">
        <v>275</v>
      </c>
    </row>
    <row r="61" spans="1:1" x14ac:dyDescent="0.25">
      <c r="A61">
        <v>280</v>
      </c>
    </row>
    <row r="62" spans="1:1" x14ac:dyDescent="0.25">
      <c r="A62">
        <v>285</v>
      </c>
    </row>
    <row r="63" spans="1:1" x14ac:dyDescent="0.25">
      <c r="A63">
        <v>290</v>
      </c>
    </row>
    <row r="64" spans="1:1" x14ac:dyDescent="0.25">
      <c r="A64">
        <v>295</v>
      </c>
    </row>
    <row r="65" spans="1:1" x14ac:dyDescent="0.25">
      <c r="A65">
        <v>300</v>
      </c>
    </row>
    <row r="66" spans="1:1" x14ac:dyDescent="0.25">
      <c r="A66">
        <v>305</v>
      </c>
    </row>
    <row r="67" spans="1:1" x14ac:dyDescent="0.25">
      <c r="A67">
        <v>310</v>
      </c>
    </row>
    <row r="68" spans="1:1" x14ac:dyDescent="0.25">
      <c r="A68">
        <v>315</v>
      </c>
    </row>
    <row r="69" spans="1:1" x14ac:dyDescent="0.25">
      <c r="A69">
        <v>320</v>
      </c>
    </row>
    <row r="70" spans="1:1" x14ac:dyDescent="0.25">
      <c r="A70">
        <v>325</v>
      </c>
    </row>
    <row r="71" spans="1:1" x14ac:dyDescent="0.25">
      <c r="A71">
        <v>330</v>
      </c>
    </row>
    <row r="72" spans="1:1" x14ac:dyDescent="0.25">
      <c r="A72">
        <v>335</v>
      </c>
    </row>
    <row r="73" spans="1:1" x14ac:dyDescent="0.25">
      <c r="A73">
        <v>340</v>
      </c>
    </row>
    <row r="74" spans="1:1" x14ac:dyDescent="0.25">
      <c r="A74">
        <v>345</v>
      </c>
    </row>
    <row r="75" spans="1:1" x14ac:dyDescent="0.25">
      <c r="A75">
        <v>350</v>
      </c>
    </row>
    <row r="76" spans="1:1" x14ac:dyDescent="0.25">
      <c r="A76">
        <v>355</v>
      </c>
    </row>
    <row r="77" spans="1:1" x14ac:dyDescent="0.25">
      <c r="A77">
        <v>360</v>
      </c>
    </row>
    <row r="78" spans="1:1" x14ac:dyDescent="0.25">
      <c r="A78">
        <v>365</v>
      </c>
    </row>
    <row r="79" spans="1:1" x14ac:dyDescent="0.25">
      <c r="A79">
        <v>370</v>
      </c>
    </row>
    <row r="80" spans="1:1" x14ac:dyDescent="0.25">
      <c r="A80">
        <v>375</v>
      </c>
    </row>
    <row r="81" spans="1:1" x14ac:dyDescent="0.25">
      <c r="A81">
        <v>380</v>
      </c>
    </row>
    <row r="82" spans="1:1" x14ac:dyDescent="0.25">
      <c r="A82">
        <v>385</v>
      </c>
    </row>
    <row r="83" spans="1:1" x14ac:dyDescent="0.25">
      <c r="A83">
        <v>390</v>
      </c>
    </row>
    <row r="84" spans="1:1" x14ac:dyDescent="0.25">
      <c r="A84">
        <v>395</v>
      </c>
    </row>
    <row r="85" spans="1:1" x14ac:dyDescent="0.25">
      <c r="A85">
        <v>400</v>
      </c>
    </row>
    <row r="86" spans="1:1" x14ac:dyDescent="0.25">
      <c r="A86">
        <v>405</v>
      </c>
    </row>
    <row r="87" spans="1:1" x14ac:dyDescent="0.25">
      <c r="A87">
        <v>410</v>
      </c>
    </row>
    <row r="88" spans="1:1" x14ac:dyDescent="0.25">
      <c r="A88">
        <v>415</v>
      </c>
    </row>
    <row r="89" spans="1:1" x14ac:dyDescent="0.25">
      <c r="A89">
        <v>420</v>
      </c>
    </row>
    <row r="90" spans="1:1" x14ac:dyDescent="0.25">
      <c r="A90">
        <v>425</v>
      </c>
    </row>
    <row r="91" spans="1:1" x14ac:dyDescent="0.25">
      <c r="A91">
        <v>430</v>
      </c>
    </row>
    <row r="92" spans="1:1" x14ac:dyDescent="0.25">
      <c r="A92">
        <v>435</v>
      </c>
    </row>
    <row r="93" spans="1:1" x14ac:dyDescent="0.25">
      <c r="A93">
        <v>440</v>
      </c>
    </row>
    <row r="94" spans="1:1" x14ac:dyDescent="0.25">
      <c r="A94">
        <v>445</v>
      </c>
    </row>
    <row r="95" spans="1:1" x14ac:dyDescent="0.25">
      <c r="A95">
        <v>450</v>
      </c>
    </row>
    <row r="96" spans="1:1" x14ac:dyDescent="0.25">
      <c r="A96">
        <v>455</v>
      </c>
    </row>
    <row r="97" spans="1:1" x14ac:dyDescent="0.25">
      <c r="A97">
        <v>460</v>
      </c>
    </row>
    <row r="98" spans="1:1" x14ac:dyDescent="0.25">
      <c r="A98">
        <v>465</v>
      </c>
    </row>
    <row r="99" spans="1:1" x14ac:dyDescent="0.25">
      <c r="A99">
        <v>470</v>
      </c>
    </row>
    <row r="100" spans="1:1" x14ac:dyDescent="0.25">
      <c r="A100">
        <v>475</v>
      </c>
    </row>
    <row r="101" spans="1:1" x14ac:dyDescent="0.25">
      <c r="A101">
        <v>480</v>
      </c>
    </row>
    <row r="102" spans="1:1" x14ac:dyDescent="0.25">
      <c r="A102">
        <v>485</v>
      </c>
    </row>
    <row r="103" spans="1:1" x14ac:dyDescent="0.25">
      <c r="A103">
        <v>490</v>
      </c>
    </row>
    <row r="104" spans="1:1" x14ac:dyDescent="0.25">
      <c r="A104">
        <v>495</v>
      </c>
    </row>
    <row r="105" spans="1:1" x14ac:dyDescent="0.25">
      <c r="A105">
        <v>500</v>
      </c>
    </row>
    <row r="106" spans="1:1" x14ac:dyDescent="0.25">
      <c r="A106">
        <v>505</v>
      </c>
    </row>
    <row r="107" spans="1:1" x14ac:dyDescent="0.25">
      <c r="A107">
        <v>510</v>
      </c>
    </row>
    <row r="108" spans="1:1" x14ac:dyDescent="0.25">
      <c r="A108">
        <v>515</v>
      </c>
    </row>
    <row r="109" spans="1:1" x14ac:dyDescent="0.25">
      <c r="A109">
        <v>520</v>
      </c>
    </row>
    <row r="110" spans="1:1" x14ac:dyDescent="0.25">
      <c r="A110">
        <v>525</v>
      </c>
    </row>
    <row r="111" spans="1:1" x14ac:dyDescent="0.25">
      <c r="A111">
        <v>530</v>
      </c>
    </row>
    <row r="112" spans="1:1" x14ac:dyDescent="0.25">
      <c r="A112">
        <v>535</v>
      </c>
    </row>
    <row r="113" spans="1:1" x14ac:dyDescent="0.25">
      <c r="A113">
        <v>540</v>
      </c>
    </row>
    <row r="114" spans="1:1" x14ac:dyDescent="0.25">
      <c r="A114">
        <v>545</v>
      </c>
    </row>
    <row r="115" spans="1:1" x14ac:dyDescent="0.25">
      <c r="A115">
        <v>550</v>
      </c>
    </row>
    <row r="116" spans="1:1" x14ac:dyDescent="0.25">
      <c r="A116">
        <v>555</v>
      </c>
    </row>
    <row r="117" spans="1:1" x14ac:dyDescent="0.25">
      <c r="A117">
        <v>560</v>
      </c>
    </row>
    <row r="118" spans="1:1" x14ac:dyDescent="0.25">
      <c r="A118">
        <v>565</v>
      </c>
    </row>
    <row r="119" spans="1:1" x14ac:dyDescent="0.25">
      <c r="A119">
        <v>570</v>
      </c>
    </row>
    <row r="120" spans="1:1" x14ac:dyDescent="0.25">
      <c r="A120">
        <v>575</v>
      </c>
    </row>
    <row r="121" spans="1:1" x14ac:dyDescent="0.25">
      <c r="A121">
        <v>580</v>
      </c>
    </row>
    <row r="122" spans="1:1" x14ac:dyDescent="0.25">
      <c r="A122">
        <v>585</v>
      </c>
    </row>
    <row r="123" spans="1:1" x14ac:dyDescent="0.25">
      <c r="A123">
        <v>590</v>
      </c>
    </row>
    <row r="124" spans="1:1" x14ac:dyDescent="0.25">
      <c r="A124">
        <v>595</v>
      </c>
    </row>
    <row r="125" spans="1:1" x14ac:dyDescent="0.25">
      <c r="A125">
        <v>600</v>
      </c>
    </row>
    <row r="126" spans="1:1" x14ac:dyDescent="0.25">
      <c r="A126">
        <v>605</v>
      </c>
    </row>
    <row r="127" spans="1:1" x14ac:dyDescent="0.25">
      <c r="A127">
        <v>610</v>
      </c>
    </row>
    <row r="129" spans="1:11" x14ac:dyDescent="0.25">
      <c r="A129" t="s">
        <v>22</v>
      </c>
    </row>
    <row r="130" spans="1:11" x14ac:dyDescent="0.25">
      <c r="A130" t="s">
        <v>34</v>
      </c>
      <c r="J130" s="3" t="s">
        <v>7</v>
      </c>
      <c r="K130" s="3">
        <f>QUARTILE(A8:A127,1)</f>
        <v>163.75</v>
      </c>
    </row>
    <row r="131" spans="1:11" x14ac:dyDescent="0.25">
      <c r="A131" t="s">
        <v>45</v>
      </c>
      <c r="J131" s="3" t="s">
        <v>8</v>
      </c>
      <c r="K131" s="3">
        <f>QUARTILE(A8:A127,2)</f>
        <v>312.5</v>
      </c>
    </row>
    <row r="132" spans="1:11" x14ac:dyDescent="0.25">
      <c r="J132" s="3" t="s">
        <v>9</v>
      </c>
      <c r="K132" s="3">
        <f>QUARTILE(A8:A127,3)</f>
        <v>461.25</v>
      </c>
    </row>
    <row r="134" spans="1:11" x14ac:dyDescent="0.25">
      <c r="A134" t="s">
        <v>46</v>
      </c>
      <c r="J134" s="3" t="s">
        <v>47</v>
      </c>
      <c r="K134" s="3">
        <f>PERCENTILE(A8:A127,0.3)</f>
        <v>193.49999999999997</v>
      </c>
    </row>
    <row r="135" spans="1:11" x14ac:dyDescent="0.25">
      <c r="A135" t="s">
        <v>45</v>
      </c>
      <c r="J135" s="3" t="s">
        <v>27</v>
      </c>
      <c r="K135" s="3">
        <f>PERCENTILE(A8:A127,0.5)</f>
        <v>312.5</v>
      </c>
    </row>
    <row r="136" spans="1:11" x14ac:dyDescent="0.25">
      <c r="J136" s="3" t="s">
        <v>48</v>
      </c>
      <c r="K136" s="3">
        <f>PERCENTILE(A8:A127,0.7)</f>
        <v>431.5</v>
      </c>
    </row>
    <row r="138" spans="1:11" x14ac:dyDescent="0.25">
      <c r="A138" t="s">
        <v>16</v>
      </c>
    </row>
    <row r="139" spans="1:11" x14ac:dyDescent="0.25">
      <c r="A139" t="s">
        <v>49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</dc:creator>
  <cp:lastModifiedBy>Roshan</cp:lastModifiedBy>
  <dcterms:created xsi:type="dcterms:W3CDTF">2024-04-22T17:54:40Z</dcterms:created>
  <dcterms:modified xsi:type="dcterms:W3CDTF">2024-04-23T17:57:43Z</dcterms:modified>
</cp:coreProperties>
</file>