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D11" i="1"/>
  <c r="AD10"/>
  <c r="AD9"/>
  <c r="AD8"/>
  <c r="AD7"/>
  <c r="AD6"/>
  <c r="AD5"/>
  <c r="AD4"/>
  <c r="AD3"/>
  <c r="AD2"/>
  <c r="AC15"/>
  <c r="AC14"/>
  <c r="AC13"/>
  <c r="AC12"/>
  <c r="AB15"/>
  <c r="AB14"/>
  <c r="AB13"/>
  <c r="AB12"/>
  <c r="AA15"/>
  <c r="AA14"/>
  <c r="AA13"/>
  <c r="AA12"/>
  <c r="Z15"/>
  <c r="Z14"/>
  <c r="Z13"/>
  <c r="Z12"/>
  <c r="Y15"/>
  <c r="Y14"/>
  <c r="Y13"/>
  <c r="Y12"/>
  <c r="X12"/>
  <c r="AC10"/>
  <c r="AC9"/>
  <c r="AC8"/>
  <c r="AC7"/>
  <c r="AC6"/>
  <c r="AC5"/>
  <c r="AC4"/>
  <c r="AC3"/>
  <c r="AB10"/>
  <c r="AB9"/>
  <c r="AB8"/>
  <c r="AB7"/>
  <c r="AB6"/>
  <c r="AB5"/>
  <c r="AB4"/>
  <c r="AB3"/>
  <c r="AA10"/>
  <c r="AA9"/>
  <c r="AA8"/>
  <c r="AA7"/>
  <c r="AA6"/>
  <c r="AA5"/>
  <c r="AA4"/>
  <c r="AA3"/>
  <c r="Z10"/>
  <c r="Z9"/>
  <c r="Z8"/>
  <c r="Z7"/>
  <c r="Z6"/>
  <c r="Z5"/>
  <c r="Z4"/>
  <c r="Z3"/>
  <c r="Y10"/>
  <c r="Y9"/>
  <c r="Y8"/>
  <c r="Y7"/>
  <c r="Y6"/>
  <c r="Y5"/>
  <c r="Y4"/>
  <c r="Y3"/>
  <c r="AB2"/>
  <c r="AC2" s="1"/>
  <c r="AA2"/>
  <c r="Z2"/>
  <c r="X15"/>
  <c r="X14"/>
  <c r="X13"/>
  <c r="W15"/>
  <c r="W14"/>
  <c r="W13"/>
  <c r="W12"/>
  <c r="V15"/>
  <c r="V14"/>
  <c r="V13"/>
  <c r="V12"/>
  <c r="U15"/>
  <c r="U14"/>
  <c r="U13"/>
  <c r="U12"/>
  <c r="T15"/>
  <c r="T14"/>
  <c r="T13"/>
  <c r="T12"/>
  <c r="S15"/>
  <c r="S14"/>
  <c r="S13"/>
  <c r="S12"/>
  <c r="R15"/>
  <c r="R14"/>
  <c r="R13"/>
  <c r="R12"/>
  <c r="Q15"/>
  <c r="Q14"/>
  <c r="Q13"/>
  <c r="Q12"/>
  <c r="P15"/>
  <c r="P14"/>
  <c r="P13"/>
  <c r="P12"/>
  <c r="O15"/>
  <c r="O14"/>
  <c r="O13"/>
  <c r="O12"/>
  <c r="N15"/>
  <c r="N14"/>
  <c r="N13"/>
  <c r="N12"/>
  <c r="M15"/>
  <c r="M14"/>
  <c r="M13"/>
  <c r="M12"/>
  <c r="L15"/>
  <c r="L14"/>
  <c r="L13"/>
  <c r="L12"/>
  <c r="K15"/>
  <c r="K14"/>
  <c r="K13"/>
  <c r="K12"/>
  <c r="J15"/>
  <c r="J14"/>
  <c r="J13"/>
  <c r="J12"/>
  <c r="I15"/>
  <c r="I14"/>
  <c r="I13"/>
  <c r="I12"/>
  <c r="H15"/>
  <c r="H14"/>
  <c r="H13"/>
  <c r="H12"/>
  <c r="G15"/>
  <c r="G14"/>
  <c r="G13"/>
  <c r="G12"/>
  <c r="F15"/>
  <c r="F14"/>
  <c r="F13"/>
  <c r="F12"/>
  <c r="E12"/>
  <c r="E15"/>
  <c r="E14"/>
  <c r="E13"/>
  <c r="X10"/>
  <c r="X9"/>
  <c r="X8"/>
  <c r="X7"/>
  <c r="X6"/>
  <c r="X5"/>
  <c r="X4"/>
  <c r="X3"/>
  <c r="W10"/>
  <c r="W9"/>
  <c r="W8"/>
  <c r="W7"/>
  <c r="W6"/>
  <c r="W5"/>
  <c r="W4"/>
  <c r="W3"/>
  <c r="V10"/>
  <c r="V9"/>
  <c r="V8"/>
  <c r="V7"/>
  <c r="V6"/>
  <c r="V5"/>
  <c r="V4"/>
  <c r="V3"/>
  <c r="U10"/>
  <c r="U9"/>
  <c r="U8"/>
  <c r="U7"/>
  <c r="U6"/>
  <c r="U5"/>
  <c r="U4"/>
  <c r="U3"/>
  <c r="T10"/>
  <c r="T9"/>
  <c r="T8"/>
  <c r="T7"/>
  <c r="T6"/>
  <c r="T5"/>
  <c r="T4"/>
  <c r="T3"/>
  <c r="W2"/>
  <c r="X2" s="1"/>
  <c r="V2"/>
  <c r="U2"/>
  <c r="P2"/>
  <c r="Q2" s="1"/>
  <c r="R2" s="1"/>
  <c r="S2" s="1"/>
  <c r="C12"/>
  <c r="N10"/>
  <c r="N9"/>
  <c r="N8"/>
  <c r="N7"/>
  <c r="N6"/>
  <c r="N5"/>
  <c r="N4"/>
  <c r="N3"/>
  <c r="M10"/>
  <c r="S10" s="1"/>
  <c r="M9"/>
  <c r="S9" s="1"/>
  <c r="M8"/>
  <c r="S8" s="1"/>
  <c r="M7"/>
  <c r="S7" s="1"/>
  <c r="M6"/>
  <c r="S6" s="1"/>
  <c r="M5"/>
  <c r="S5" s="1"/>
  <c r="M4"/>
  <c r="M3"/>
  <c r="L10"/>
  <c r="R10" s="1"/>
  <c r="L9"/>
  <c r="R9" s="1"/>
  <c r="L8"/>
  <c r="R8" s="1"/>
  <c r="L7"/>
  <c r="R7" s="1"/>
  <c r="L6"/>
  <c r="R6" s="1"/>
  <c r="L5"/>
  <c r="R5" s="1"/>
  <c r="L4"/>
  <c r="R4" s="1"/>
  <c r="L3"/>
  <c r="K10"/>
  <c r="Q10" s="1"/>
  <c r="K9"/>
  <c r="Q9" s="1"/>
  <c r="K8"/>
  <c r="Q8" s="1"/>
  <c r="K7"/>
  <c r="Q7" s="1"/>
  <c r="K6"/>
  <c r="Q6" s="1"/>
  <c r="K5"/>
  <c r="Q5" s="1"/>
  <c r="K4"/>
  <c r="Q4" s="1"/>
  <c r="K3"/>
  <c r="J10"/>
  <c r="O10" s="1"/>
  <c r="J9"/>
  <c r="P9" s="1"/>
  <c r="J8"/>
  <c r="P8" s="1"/>
  <c r="J7"/>
  <c r="O7" s="1"/>
  <c r="J6"/>
  <c r="O6" s="1"/>
  <c r="J5"/>
  <c r="O5" s="1"/>
  <c r="J4"/>
  <c r="O4" s="1"/>
  <c r="J3"/>
  <c r="K2"/>
  <c r="L2" s="1"/>
  <c r="M2" s="1"/>
  <c r="N2" s="1"/>
  <c r="H2"/>
  <c r="G2" s="1"/>
  <c r="F2" s="1"/>
  <c r="E2" s="1"/>
  <c r="C15"/>
  <c r="C14"/>
  <c r="C13"/>
  <c r="S4" l="1"/>
  <c r="S3"/>
  <c r="P5"/>
  <c r="P10"/>
  <c r="O9"/>
  <c r="P6"/>
  <c r="O3"/>
  <c r="O8"/>
  <c r="P4"/>
  <c r="P3"/>
  <c r="P7"/>
  <c r="Q3"/>
  <c r="R3"/>
</calcChain>
</file>

<file path=xl/sharedStrings.xml><?xml version="1.0" encoding="utf-8"?>
<sst xmlns="http://schemas.openxmlformats.org/spreadsheetml/2006/main" count="31" uniqueCount="31">
  <si>
    <t>Employee Payroll</t>
  </si>
  <si>
    <t xml:space="preserve">Hourly wadge       </t>
  </si>
  <si>
    <t>Roshan</t>
  </si>
  <si>
    <t>Rohit</t>
  </si>
  <si>
    <t xml:space="preserve">Ramesh  </t>
  </si>
  <si>
    <t>Niraj</t>
  </si>
  <si>
    <t>Akashay</t>
  </si>
  <si>
    <t xml:space="preserve">Naresh </t>
  </si>
  <si>
    <t>Nitin</t>
  </si>
  <si>
    <t>Jayesh</t>
  </si>
  <si>
    <t>Bhange</t>
  </si>
  <si>
    <t>Dhole</t>
  </si>
  <si>
    <t>Patil</t>
  </si>
  <si>
    <t>Dubey</t>
  </si>
  <si>
    <t>Mate</t>
  </si>
  <si>
    <t>Nkal</t>
  </si>
  <si>
    <t>Jane</t>
  </si>
  <si>
    <t>Appa</t>
  </si>
  <si>
    <t>Hours Work Pay</t>
  </si>
  <si>
    <t>Max</t>
  </si>
  <si>
    <t>Min</t>
  </si>
  <si>
    <t>Average</t>
  </si>
  <si>
    <t>Total</t>
  </si>
  <si>
    <t>Mr.Roshan Appa</t>
  </si>
  <si>
    <t>Overtime Hours</t>
  </si>
  <si>
    <t>OT Bonus</t>
  </si>
  <si>
    <t>Weekly Earning</t>
  </si>
  <si>
    <t>Total Weekly earning.</t>
  </si>
  <si>
    <t xml:space="preserve">First Name </t>
  </si>
  <si>
    <t>Last Name</t>
  </si>
  <si>
    <t xml:space="preserve">Monthly Earning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</si>
</sst>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16" fontId="0" fillId="2" borderId="0" xfId="0" applyNumberFormat="1" applyFill="1"/>
    <xf numFmtId="43" fontId="0" fillId="2" borderId="0" xfId="0" applyNumberForma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9" borderId="0" xfId="0" applyFont="1" applyFill="1"/>
    <xf numFmtId="0" fontId="0" fillId="8" borderId="0" xfId="0" applyFill="1" applyAlignment="1">
      <alignment horizontal="center"/>
    </xf>
    <xf numFmtId="0" fontId="0" fillId="11" borderId="0" xfId="0" applyFill="1"/>
    <xf numFmtId="44" fontId="0" fillId="11" borderId="0" xfId="1" applyFont="1" applyFill="1"/>
    <xf numFmtId="0" fontId="3" fillId="4" borderId="0" xfId="0" applyFont="1" applyFill="1"/>
    <xf numFmtId="0" fontId="3" fillId="2" borderId="0" xfId="0" applyFont="1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16" fontId="3" fillId="13" borderId="0" xfId="0" applyNumberFormat="1" applyFont="1" applyFill="1"/>
    <xf numFmtId="0" fontId="3" fillId="13" borderId="0" xfId="0" applyFont="1" applyFill="1"/>
    <xf numFmtId="0" fontId="2" fillId="13" borderId="0" xfId="0" applyFont="1" applyFill="1"/>
    <xf numFmtId="16" fontId="3" fillId="6" borderId="0" xfId="0" applyNumberFormat="1" applyFont="1" applyFill="1"/>
    <xf numFmtId="44" fontId="3" fillId="6" borderId="0" xfId="1" applyFont="1" applyFill="1"/>
    <xf numFmtId="0" fontId="3" fillId="6" borderId="0" xfId="0" applyFont="1" applyFill="1"/>
    <xf numFmtId="0" fontId="0" fillId="0" borderId="0" xfId="0" applyFont="1"/>
    <xf numFmtId="44" fontId="0" fillId="9" borderId="0" xfId="1" applyFont="1" applyFill="1"/>
    <xf numFmtId="0" fontId="0" fillId="7" borderId="0" xfId="0" applyFill="1"/>
    <xf numFmtId="16" fontId="0" fillId="5" borderId="0" xfId="0" applyNumberFormat="1" applyFill="1"/>
    <xf numFmtId="44" fontId="3" fillId="5" borderId="0" xfId="1" applyFont="1" applyFill="1"/>
    <xf numFmtId="43" fontId="0" fillId="11" borderId="0" xfId="1" applyNumberFormat="1" applyFont="1" applyFill="1"/>
    <xf numFmtId="16" fontId="0" fillId="14" borderId="0" xfId="0" applyNumberFormat="1" applyFill="1"/>
    <xf numFmtId="44" fontId="0" fillId="14" borderId="0" xfId="0" applyNumberFormat="1" applyFill="1"/>
    <xf numFmtId="0" fontId="0" fillId="15" borderId="0" xfId="0" applyFill="1"/>
    <xf numFmtId="0" fontId="2" fillId="3" borderId="0" xfId="0" applyFont="1" applyFill="1"/>
    <xf numFmtId="0" fontId="0" fillId="1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>
      <selection activeCell="F20" sqref="F20"/>
    </sheetView>
  </sheetViews>
  <sheetFormatPr defaultRowHeight="15"/>
  <cols>
    <col min="1" max="1" width="16.42578125" customWidth="1"/>
    <col min="2" max="2" width="13.42578125" customWidth="1"/>
    <col min="3" max="3" width="16.28515625" customWidth="1"/>
    <col min="4" max="4" width="3.85546875" customWidth="1"/>
    <col min="5" max="5" width="11.85546875" customWidth="1"/>
    <col min="6" max="6" width="9.140625" customWidth="1"/>
    <col min="7" max="7" width="7.7109375" customWidth="1"/>
    <col min="8" max="8" width="9" customWidth="1"/>
    <col min="9" max="9" width="8.85546875" customWidth="1"/>
    <col min="10" max="10" width="7.85546875" customWidth="1"/>
    <col min="11" max="11" width="8" customWidth="1"/>
    <col min="12" max="12" width="7.5703125" customWidth="1"/>
    <col min="13" max="13" width="8" customWidth="1"/>
    <col min="14" max="14" width="9.140625" customWidth="1"/>
    <col min="15" max="15" width="9" bestFit="1" customWidth="1"/>
    <col min="16" max="16" width="13.85546875" customWidth="1"/>
    <col min="17" max="17" width="8.42578125" customWidth="1"/>
    <col min="18" max="18" width="9" customWidth="1"/>
    <col min="19" max="19" width="8" customWidth="1"/>
    <col min="20" max="20" width="11.42578125" customWidth="1"/>
    <col min="21" max="21" width="10.28515625" customWidth="1"/>
    <col min="22" max="22" width="10.5703125" customWidth="1"/>
    <col min="23" max="23" width="10.85546875" customWidth="1"/>
    <col min="24" max="24" width="12.42578125" customWidth="1"/>
    <col min="25" max="25" width="10.5703125" customWidth="1"/>
    <col min="26" max="26" width="12.5703125" customWidth="1"/>
    <col min="27" max="27" width="11.42578125" customWidth="1"/>
    <col min="28" max="28" width="10.42578125" customWidth="1"/>
    <col min="29" max="29" width="12.5703125" customWidth="1"/>
    <col min="30" max="30" width="18.42578125" customWidth="1"/>
  </cols>
  <sheetData>
    <row r="1" spans="1:30">
      <c r="A1" s="33" t="s">
        <v>0</v>
      </c>
      <c r="B1" s="15" t="s">
        <v>23</v>
      </c>
      <c r="C1" s="15"/>
      <c r="E1" s="11"/>
      <c r="F1" s="11"/>
      <c r="G1" s="6" t="s">
        <v>18</v>
      </c>
      <c r="H1" s="6"/>
      <c r="I1" s="6"/>
      <c r="J1" s="15"/>
      <c r="K1" s="15"/>
      <c r="L1" s="16" t="s">
        <v>24</v>
      </c>
      <c r="M1" s="16"/>
      <c r="N1" s="16"/>
      <c r="O1" s="8"/>
      <c r="P1" s="8"/>
      <c r="Q1" s="8" t="s">
        <v>25</v>
      </c>
      <c r="R1" s="8"/>
      <c r="S1" s="8"/>
      <c r="T1" s="25"/>
      <c r="U1" s="25" t="s">
        <v>26</v>
      </c>
      <c r="V1" s="25"/>
      <c r="W1" s="25"/>
      <c r="X1" s="25"/>
      <c r="Y1" s="31"/>
      <c r="Z1" s="31"/>
      <c r="AA1" s="31" t="s">
        <v>27</v>
      </c>
      <c r="AB1" s="31"/>
      <c r="AC1" s="31"/>
      <c r="AD1" t="s">
        <v>30</v>
      </c>
    </row>
    <row r="2" spans="1:30">
      <c r="A2" s="5" t="s">
        <v>28</v>
      </c>
      <c r="B2" s="5" t="s">
        <v>29</v>
      </c>
      <c r="C2" s="13" t="s">
        <v>1</v>
      </c>
      <c r="D2" s="13"/>
      <c r="E2" s="1">
        <f t="shared" ref="E2:G2" si="0">F2+7</f>
        <v>43859</v>
      </c>
      <c r="F2" s="1">
        <f t="shared" si="0"/>
        <v>43852</v>
      </c>
      <c r="G2" s="1">
        <f t="shared" si="0"/>
        <v>43845</v>
      </c>
      <c r="H2" s="1">
        <f>I2+7</f>
        <v>43838</v>
      </c>
      <c r="I2" s="1">
        <v>43831</v>
      </c>
      <c r="J2" s="17">
        <v>43831</v>
      </c>
      <c r="K2" s="17">
        <f>J2+7</f>
        <v>43838</v>
      </c>
      <c r="L2" s="17">
        <f t="shared" ref="L2:M2" si="1">K2+7</f>
        <v>43845</v>
      </c>
      <c r="M2" s="17">
        <f t="shared" si="1"/>
        <v>43852</v>
      </c>
      <c r="N2" s="17">
        <f>M2+7</f>
        <v>43859</v>
      </c>
      <c r="O2" s="20">
        <v>43831</v>
      </c>
      <c r="P2" s="20">
        <f>O2+7</f>
        <v>43838</v>
      </c>
      <c r="Q2" s="20">
        <f t="shared" ref="Q2:R2" si="2">P2+7</f>
        <v>43845</v>
      </c>
      <c r="R2" s="20">
        <f t="shared" si="2"/>
        <v>43852</v>
      </c>
      <c r="S2" s="20">
        <f>R2+7</f>
        <v>43859</v>
      </c>
      <c r="T2" s="26">
        <v>43831</v>
      </c>
      <c r="U2" s="26">
        <f>T2+7</f>
        <v>43838</v>
      </c>
      <c r="V2" s="26">
        <f t="shared" ref="V2:X2" si="3">U2+7</f>
        <v>43845</v>
      </c>
      <c r="W2" s="26">
        <f t="shared" si="3"/>
        <v>43852</v>
      </c>
      <c r="X2" s="26">
        <f t="shared" si="3"/>
        <v>43859</v>
      </c>
      <c r="Y2" s="29">
        <v>43831</v>
      </c>
      <c r="Z2" s="29">
        <f>Y2+7</f>
        <v>43838</v>
      </c>
      <c r="AA2" s="29">
        <f t="shared" ref="AA2:AC2" si="4">Z2+7</f>
        <v>43845</v>
      </c>
      <c r="AB2" s="29">
        <f t="shared" si="4"/>
        <v>43852</v>
      </c>
      <c r="AC2" s="29">
        <f t="shared" si="4"/>
        <v>43859</v>
      </c>
      <c r="AD2" s="30">
        <f>SUM(Y3,Z3,AA3,AB3,AC3)</f>
        <v>894</v>
      </c>
    </row>
    <row r="3" spans="1:30">
      <c r="A3" s="5" t="s">
        <v>2</v>
      </c>
      <c r="B3" s="5" t="s">
        <v>10</v>
      </c>
      <c r="C3" s="24">
        <v>11</v>
      </c>
      <c r="D3" s="13"/>
      <c r="E3" s="2">
        <v>12</v>
      </c>
      <c r="F3" s="2">
        <v>9</v>
      </c>
      <c r="G3" s="2">
        <v>22</v>
      </c>
      <c r="H3" s="2">
        <v>11</v>
      </c>
      <c r="I3" s="3">
        <v>20</v>
      </c>
      <c r="J3" s="18">
        <f>IF(I3&gt;12,I3-12,0)</f>
        <v>8</v>
      </c>
      <c r="K3" s="18">
        <f>IF(H3&gt;12,H3-12,0)</f>
        <v>0</v>
      </c>
      <c r="L3" s="18">
        <f>IF(G3&gt;12,G3-12,0)</f>
        <v>10</v>
      </c>
      <c r="M3" s="18">
        <f>IF(F3&gt;12,F3-12,0)</f>
        <v>0</v>
      </c>
      <c r="N3" s="18">
        <f>IF(E3&gt;12,E3-12,0)</f>
        <v>0</v>
      </c>
      <c r="O3" s="21">
        <f>0.5*I3*J3</f>
        <v>80</v>
      </c>
      <c r="P3" s="21">
        <f>0.5*J3*K3</f>
        <v>0</v>
      </c>
      <c r="Q3" s="21">
        <f>0.5*K3*L3</f>
        <v>0</v>
      </c>
      <c r="R3" s="21">
        <f>0.5*L3*M3</f>
        <v>0</v>
      </c>
      <c r="S3" s="21">
        <f>0.5*M3*N3</f>
        <v>0</v>
      </c>
      <c r="T3" s="27">
        <f>$C3*E3</f>
        <v>132</v>
      </c>
      <c r="U3" s="27">
        <f t="shared" ref="U3:U11" si="5">$C3*F3</f>
        <v>99</v>
      </c>
      <c r="V3" s="27">
        <f t="shared" ref="V3:V11" si="6">$C3*G3</f>
        <v>242</v>
      </c>
      <c r="W3" s="27">
        <f t="shared" ref="W3:W11" si="7">$C3*H3</f>
        <v>121</v>
      </c>
      <c r="X3" s="27">
        <f t="shared" ref="X3:X11" si="8">$C3*I3</f>
        <v>220</v>
      </c>
      <c r="Y3" s="30">
        <f>SUM(T3,O3)</f>
        <v>212</v>
      </c>
      <c r="Z3" s="30">
        <f t="shared" ref="Z3:Z10" si="9">SUM(U3,P3)</f>
        <v>99</v>
      </c>
      <c r="AA3" s="30">
        <f t="shared" ref="AA3:AA10" si="10">SUM(V3,Q3)</f>
        <v>242</v>
      </c>
      <c r="AB3" s="30">
        <f t="shared" ref="AB3:AB10" si="11">SUM(W3,R3)</f>
        <v>121</v>
      </c>
      <c r="AC3" s="30">
        <f t="shared" ref="AC3:AC10" si="12">SUM(X3,S3)</f>
        <v>220</v>
      </c>
      <c r="AD3" s="30">
        <f t="shared" ref="AD3:AD11" si="13">SUM(Y4,Z4,AA4,AB4,AC4)</f>
        <v>726</v>
      </c>
    </row>
    <row r="4" spans="1:30">
      <c r="A4" s="5" t="s">
        <v>3</v>
      </c>
      <c r="B4" s="5" t="s">
        <v>11</v>
      </c>
      <c r="C4" s="24">
        <v>11</v>
      </c>
      <c r="D4" s="13"/>
      <c r="E4" s="2">
        <v>16</v>
      </c>
      <c r="F4" s="2">
        <v>8</v>
      </c>
      <c r="G4" s="2">
        <v>12</v>
      </c>
      <c r="H4" s="2">
        <v>22</v>
      </c>
      <c r="I4" s="3">
        <v>8</v>
      </c>
      <c r="J4" s="18">
        <f t="shared" ref="J4:J10" si="14">IF(I4&gt;12,I4-12,0)</f>
        <v>0</v>
      </c>
      <c r="K4" s="18">
        <f t="shared" ref="K4:K10" si="15">IF(H4&gt;12,H4-12,0)</f>
        <v>10</v>
      </c>
      <c r="L4" s="18">
        <f t="shared" ref="L4:L10" si="16">IF(G4&gt;12,G4-12,0)</f>
        <v>0</v>
      </c>
      <c r="M4" s="18">
        <f t="shared" ref="M4:M10" si="17">IF(F4&gt;12,F4-12,0)</f>
        <v>0</v>
      </c>
      <c r="N4" s="18">
        <f t="shared" ref="N4:N10" si="18">IF(E4&gt;12,E4-12,0)</f>
        <v>4</v>
      </c>
      <c r="O4" s="21">
        <f>0.5*I4*J4</f>
        <v>0</v>
      </c>
      <c r="P4" s="21">
        <f>0.5*J4*K4</f>
        <v>0</v>
      </c>
      <c r="Q4" s="21">
        <f>0.5*K4*L4</f>
        <v>0</v>
      </c>
      <c r="R4" s="21">
        <f>0.5*L4*M4</f>
        <v>0</v>
      </c>
      <c r="S4" s="21">
        <f>0.5*M4*N4</f>
        <v>0</v>
      </c>
      <c r="T4" s="27">
        <f t="shared" ref="T4:T11" si="19">$C4*E4</f>
        <v>176</v>
      </c>
      <c r="U4" s="27">
        <f t="shared" si="5"/>
        <v>88</v>
      </c>
      <c r="V4" s="27">
        <f t="shared" si="6"/>
        <v>132</v>
      </c>
      <c r="W4" s="27">
        <f t="shared" si="7"/>
        <v>242</v>
      </c>
      <c r="X4" s="27">
        <f t="shared" si="8"/>
        <v>88</v>
      </c>
      <c r="Y4" s="30">
        <f t="shared" ref="Y4:Y10" si="20">SUM(T4,O4)</f>
        <v>176</v>
      </c>
      <c r="Z4" s="30">
        <f t="shared" si="9"/>
        <v>88</v>
      </c>
      <c r="AA4" s="30">
        <f t="shared" si="10"/>
        <v>132</v>
      </c>
      <c r="AB4" s="30">
        <f t="shared" si="11"/>
        <v>242</v>
      </c>
      <c r="AC4" s="30">
        <f t="shared" si="12"/>
        <v>88</v>
      </c>
      <c r="AD4" s="30">
        <f t="shared" si="13"/>
        <v>110</v>
      </c>
    </row>
    <row r="5" spans="1:30">
      <c r="A5" s="5" t="s">
        <v>4</v>
      </c>
      <c r="B5" s="5" t="s">
        <v>12</v>
      </c>
      <c r="C5" s="24">
        <v>2</v>
      </c>
      <c r="D5" s="13"/>
      <c r="E5" s="2">
        <v>8</v>
      </c>
      <c r="F5" s="2">
        <v>12</v>
      </c>
      <c r="G5" s="2">
        <v>11</v>
      </c>
      <c r="H5" s="2">
        <v>16</v>
      </c>
      <c r="I5" s="3">
        <v>8</v>
      </c>
      <c r="J5" s="18">
        <f t="shared" si="14"/>
        <v>0</v>
      </c>
      <c r="K5" s="18">
        <f t="shared" si="15"/>
        <v>4</v>
      </c>
      <c r="L5" s="18">
        <f t="shared" si="16"/>
        <v>0</v>
      </c>
      <c r="M5" s="18">
        <f t="shared" si="17"/>
        <v>0</v>
      </c>
      <c r="N5" s="18">
        <f t="shared" si="18"/>
        <v>0</v>
      </c>
      <c r="O5" s="21">
        <f>0.5*I5*J5</f>
        <v>0</v>
      </c>
      <c r="P5" s="21">
        <f>0.5*J5*K5</f>
        <v>0</v>
      </c>
      <c r="Q5" s="21">
        <f>0.5*K5*L5</f>
        <v>0</v>
      </c>
      <c r="R5" s="21">
        <f>0.5*L5*M5</f>
        <v>0</v>
      </c>
      <c r="S5" s="21">
        <f>0.5*M5*N5</f>
        <v>0</v>
      </c>
      <c r="T5" s="27">
        <f t="shared" si="19"/>
        <v>16</v>
      </c>
      <c r="U5" s="27">
        <f t="shared" si="5"/>
        <v>24</v>
      </c>
      <c r="V5" s="27">
        <f t="shared" si="6"/>
        <v>22</v>
      </c>
      <c r="W5" s="27">
        <f t="shared" si="7"/>
        <v>32</v>
      </c>
      <c r="X5" s="27">
        <f t="shared" si="8"/>
        <v>16</v>
      </c>
      <c r="Y5" s="30">
        <f t="shared" si="20"/>
        <v>16</v>
      </c>
      <c r="Z5" s="30">
        <f t="shared" si="9"/>
        <v>24</v>
      </c>
      <c r="AA5" s="30">
        <f t="shared" si="10"/>
        <v>22</v>
      </c>
      <c r="AB5" s="30">
        <f t="shared" si="11"/>
        <v>32</v>
      </c>
      <c r="AC5" s="30">
        <f t="shared" si="12"/>
        <v>16</v>
      </c>
      <c r="AD5" s="30">
        <f t="shared" si="13"/>
        <v>324</v>
      </c>
    </row>
    <row r="6" spans="1:30">
      <c r="A6" s="5" t="s">
        <v>5</v>
      </c>
      <c r="B6" s="5" t="s">
        <v>13</v>
      </c>
      <c r="C6" s="24">
        <v>4</v>
      </c>
      <c r="D6" s="13"/>
      <c r="E6" s="2">
        <v>24</v>
      </c>
      <c r="F6" s="2">
        <v>16</v>
      </c>
      <c r="G6" s="2">
        <v>11</v>
      </c>
      <c r="H6" s="2">
        <v>16</v>
      </c>
      <c r="I6" s="3">
        <v>8</v>
      </c>
      <c r="J6" s="18">
        <f t="shared" si="14"/>
        <v>0</v>
      </c>
      <c r="K6" s="18">
        <f t="shared" si="15"/>
        <v>4</v>
      </c>
      <c r="L6" s="18">
        <f t="shared" si="16"/>
        <v>0</v>
      </c>
      <c r="M6" s="18">
        <f t="shared" si="17"/>
        <v>4</v>
      </c>
      <c r="N6" s="18">
        <f t="shared" si="18"/>
        <v>12</v>
      </c>
      <c r="O6" s="21">
        <f>0.5*I6*J6</f>
        <v>0</v>
      </c>
      <c r="P6" s="21">
        <f>0.5*J6*K6</f>
        <v>0</v>
      </c>
      <c r="Q6" s="21">
        <f>0.5*K6*L6</f>
        <v>0</v>
      </c>
      <c r="R6" s="21">
        <f>0.5*L6*M6</f>
        <v>0</v>
      </c>
      <c r="S6" s="21">
        <f>0.5*M6*N6</f>
        <v>24</v>
      </c>
      <c r="T6" s="27">
        <f t="shared" si="19"/>
        <v>96</v>
      </c>
      <c r="U6" s="27">
        <f t="shared" si="5"/>
        <v>64</v>
      </c>
      <c r="V6" s="27">
        <f t="shared" si="6"/>
        <v>44</v>
      </c>
      <c r="W6" s="27">
        <f t="shared" si="7"/>
        <v>64</v>
      </c>
      <c r="X6" s="27">
        <f t="shared" si="8"/>
        <v>32</v>
      </c>
      <c r="Y6" s="30">
        <f t="shared" si="20"/>
        <v>96</v>
      </c>
      <c r="Z6" s="30">
        <f t="shared" si="9"/>
        <v>64</v>
      </c>
      <c r="AA6" s="30">
        <f t="shared" si="10"/>
        <v>44</v>
      </c>
      <c r="AB6" s="30">
        <f t="shared" si="11"/>
        <v>64</v>
      </c>
      <c r="AC6" s="30">
        <f t="shared" si="12"/>
        <v>56</v>
      </c>
      <c r="AD6" s="30">
        <f t="shared" si="13"/>
        <v>4374.5</v>
      </c>
    </row>
    <row r="7" spans="1:30">
      <c r="A7" s="5" t="s">
        <v>6</v>
      </c>
      <c r="B7" s="5" t="s">
        <v>14</v>
      </c>
      <c r="C7" s="24">
        <v>56</v>
      </c>
      <c r="D7" s="13"/>
      <c r="E7" s="2">
        <v>17</v>
      </c>
      <c r="F7" s="2">
        <v>18</v>
      </c>
      <c r="G7" s="2">
        <v>11</v>
      </c>
      <c r="H7" s="2">
        <v>14</v>
      </c>
      <c r="I7" s="3">
        <v>17</v>
      </c>
      <c r="J7" s="18">
        <f t="shared" si="14"/>
        <v>5</v>
      </c>
      <c r="K7" s="18">
        <f t="shared" si="15"/>
        <v>2</v>
      </c>
      <c r="L7" s="18">
        <f t="shared" si="16"/>
        <v>0</v>
      </c>
      <c r="M7" s="18">
        <f t="shared" si="17"/>
        <v>6</v>
      </c>
      <c r="N7" s="18">
        <f t="shared" si="18"/>
        <v>5</v>
      </c>
      <c r="O7" s="21">
        <f>0.5*I7*J7</f>
        <v>42.5</v>
      </c>
      <c r="P7" s="21">
        <f>0.5*J7*K7</f>
        <v>5</v>
      </c>
      <c r="Q7" s="21">
        <f>0.5*K7*L7</f>
        <v>0</v>
      </c>
      <c r="R7" s="21">
        <f>0.5*L7*M7</f>
        <v>0</v>
      </c>
      <c r="S7" s="21">
        <f>0.5*M7*N7</f>
        <v>15</v>
      </c>
      <c r="T7" s="27">
        <f t="shared" si="19"/>
        <v>952</v>
      </c>
      <c r="U7" s="27">
        <f t="shared" si="5"/>
        <v>1008</v>
      </c>
      <c r="V7" s="27">
        <f t="shared" si="6"/>
        <v>616</v>
      </c>
      <c r="W7" s="27">
        <f t="shared" si="7"/>
        <v>784</v>
      </c>
      <c r="X7" s="27">
        <f t="shared" si="8"/>
        <v>952</v>
      </c>
      <c r="Y7" s="30">
        <f t="shared" si="20"/>
        <v>994.5</v>
      </c>
      <c r="Z7" s="30">
        <f t="shared" si="9"/>
        <v>1013</v>
      </c>
      <c r="AA7" s="30">
        <f t="shared" si="10"/>
        <v>616</v>
      </c>
      <c r="AB7" s="30">
        <f t="shared" si="11"/>
        <v>784</v>
      </c>
      <c r="AC7" s="30">
        <f t="shared" si="12"/>
        <v>967</v>
      </c>
      <c r="AD7" s="30">
        <f t="shared" si="13"/>
        <v>7169.5</v>
      </c>
    </row>
    <row r="8" spans="1:30">
      <c r="A8" s="5" t="s">
        <v>7</v>
      </c>
      <c r="B8" s="5" t="s">
        <v>15</v>
      </c>
      <c r="C8" s="24">
        <v>77</v>
      </c>
      <c r="D8" s="13"/>
      <c r="E8" s="2">
        <v>15</v>
      </c>
      <c r="F8" s="2">
        <v>19</v>
      </c>
      <c r="G8" s="2">
        <v>24</v>
      </c>
      <c r="H8" s="2">
        <v>11</v>
      </c>
      <c r="I8" s="3">
        <v>22</v>
      </c>
      <c r="J8" s="18">
        <f t="shared" si="14"/>
        <v>10</v>
      </c>
      <c r="K8" s="18">
        <f t="shared" si="15"/>
        <v>0</v>
      </c>
      <c r="L8" s="18">
        <f t="shared" si="16"/>
        <v>12</v>
      </c>
      <c r="M8" s="18">
        <f t="shared" si="17"/>
        <v>7</v>
      </c>
      <c r="N8" s="18">
        <f t="shared" si="18"/>
        <v>3</v>
      </c>
      <c r="O8" s="21">
        <f>0.5*I8*J8</f>
        <v>110</v>
      </c>
      <c r="P8" s="21">
        <f>0.5*J8*K8</f>
        <v>0</v>
      </c>
      <c r="Q8" s="21">
        <f>0.5*K8*L8</f>
        <v>0</v>
      </c>
      <c r="R8" s="21">
        <f>0.5*L8*M8</f>
        <v>42</v>
      </c>
      <c r="S8" s="21">
        <f>0.5*M8*N8</f>
        <v>10.5</v>
      </c>
      <c r="T8" s="27">
        <f t="shared" si="19"/>
        <v>1155</v>
      </c>
      <c r="U8" s="27">
        <f t="shared" si="5"/>
        <v>1463</v>
      </c>
      <c r="V8" s="27">
        <f t="shared" si="6"/>
        <v>1848</v>
      </c>
      <c r="W8" s="27">
        <f t="shared" si="7"/>
        <v>847</v>
      </c>
      <c r="X8" s="27">
        <f t="shared" si="8"/>
        <v>1694</v>
      </c>
      <c r="Y8" s="30">
        <f t="shared" si="20"/>
        <v>1265</v>
      </c>
      <c r="Z8" s="30">
        <f t="shared" si="9"/>
        <v>1463</v>
      </c>
      <c r="AA8" s="30">
        <f t="shared" si="10"/>
        <v>1848</v>
      </c>
      <c r="AB8" s="30">
        <f t="shared" si="11"/>
        <v>889</v>
      </c>
      <c r="AC8" s="30">
        <f t="shared" si="12"/>
        <v>1704.5</v>
      </c>
      <c r="AD8" s="30">
        <f t="shared" si="13"/>
        <v>601</v>
      </c>
    </row>
    <row r="9" spans="1:30">
      <c r="A9" s="5" t="s">
        <v>8</v>
      </c>
      <c r="B9" s="5" t="s">
        <v>16</v>
      </c>
      <c r="C9" s="24">
        <v>8</v>
      </c>
      <c r="D9" s="13"/>
      <c r="E9" s="2">
        <v>11</v>
      </c>
      <c r="F9" s="2">
        <v>12</v>
      </c>
      <c r="G9" s="2">
        <v>22</v>
      </c>
      <c r="H9" s="2">
        <v>17</v>
      </c>
      <c r="I9" s="3">
        <v>10</v>
      </c>
      <c r="J9" s="18">
        <f t="shared" si="14"/>
        <v>0</v>
      </c>
      <c r="K9" s="18">
        <f t="shared" si="15"/>
        <v>5</v>
      </c>
      <c r="L9" s="18">
        <f t="shared" si="16"/>
        <v>10</v>
      </c>
      <c r="M9" s="18">
        <f t="shared" si="17"/>
        <v>0</v>
      </c>
      <c r="N9" s="18">
        <f t="shared" si="18"/>
        <v>0</v>
      </c>
      <c r="O9" s="21">
        <f>0.5*I9*J9</f>
        <v>0</v>
      </c>
      <c r="P9" s="21">
        <f>0.5*J9*K9</f>
        <v>0</v>
      </c>
      <c r="Q9" s="21">
        <f>0.5*K9*L9</f>
        <v>25</v>
      </c>
      <c r="R9" s="21">
        <f>0.5*L9*M9</f>
        <v>0</v>
      </c>
      <c r="S9" s="21">
        <f>0.5*M9*N9</f>
        <v>0</v>
      </c>
      <c r="T9" s="27">
        <f t="shared" si="19"/>
        <v>88</v>
      </c>
      <c r="U9" s="27">
        <f t="shared" si="5"/>
        <v>96</v>
      </c>
      <c r="V9" s="27">
        <f t="shared" si="6"/>
        <v>176</v>
      </c>
      <c r="W9" s="27">
        <f t="shared" si="7"/>
        <v>136</v>
      </c>
      <c r="X9" s="27">
        <f t="shared" si="8"/>
        <v>80</v>
      </c>
      <c r="Y9" s="30">
        <f t="shared" si="20"/>
        <v>88</v>
      </c>
      <c r="Z9" s="30">
        <f t="shared" si="9"/>
        <v>96</v>
      </c>
      <c r="AA9" s="30">
        <f t="shared" si="10"/>
        <v>201</v>
      </c>
      <c r="AB9" s="30">
        <f t="shared" si="11"/>
        <v>136</v>
      </c>
      <c r="AC9" s="30">
        <f t="shared" si="12"/>
        <v>80</v>
      </c>
      <c r="AD9" s="30">
        <f t="shared" si="13"/>
        <v>354</v>
      </c>
    </row>
    <row r="10" spans="1:30">
      <c r="A10" s="5" t="s">
        <v>9</v>
      </c>
      <c r="B10" s="5" t="s">
        <v>17</v>
      </c>
      <c r="C10" s="24">
        <v>6</v>
      </c>
      <c r="D10" s="13"/>
      <c r="E10" s="2">
        <v>10</v>
      </c>
      <c r="F10" s="2">
        <v>11</v>
      </c>
      <c r="G10" s="2">
        <v>12</v>
      </c>
      <c r="H10" s="2">
        <v>18</v>
      </c>
      <c r="I10" s="3">
        <v>8</v>
      </c>
      <c r="J10" s="18">
        <f t="shared" si="14"/>
        <v>0</v>
      </c>
      <c r="K10" s="18">
        <f t="shared" si="15"/>
        <v>6</v>
      </c>
      <c r="L10" s="18">
        <f t="shared" si="16"/>
        <v>0</v>
      </c>
      <c r="M10" s="18">
        <f t="shared" si="17"/>
        <v>0</v>
      </c>
      <c r="N10" s="18">
        <f t="shared" si="18"/>
        <v>0</v>
      </c>
      <c r="O10" s="21">
        <f>0.5*I10*J10</f>
        <v>0</v>
      </c>
      <c r="P10" s="21">
        <f>0.5*J10*K10</f>
        <v>0</v>
      </c>
      <c r="Q10" s="21">
        <f>0.5*K10*L10</f>
        <v>0</v>
      </c>
      <c r="R10" s="21">
        <f>0.5*L10*M10</f>
        <v>0</v>
      </c>
      <c r="S10" s="21">
        <f>0.5*M10*N10</f>
        <v>0</v>
      </c>
      <c r="T10" s="27">
        <f t="shared" si="19"/>
        <v>60</v>
      </c>
      <c r="U10" s="27">
        <f t="shared" si="5"/>
        <v>66</v>
      </c>
      <c r="V10" s="27">
        <f t="shared" si="6"/>
        <v>72</v>
      </c>
      <c r="W10" s="27">
        <f t="shared" si="7"/>
        <v>108</v>
      </c>
      <c r="X10" s="27">
        <f t="shared" si="8"/>
        <v>48</v>
      </c>
      <c r="Y10" s="30">
        <f t="shared" si="20"/>
        <v>60</v>
      </c>
      <c r="Z10" s="30">
        <f t="shared" si="9"/>
        <v>66</v>
      </c>
      <c r="AA10" s="30">
        <f t="shared" si="10"/>
        <v>72</v>
      </c>
      <c r="AB10" s="30">
        <f t="shared" si="11"/>
        <v>108</v>
      </c>
      <c r="AC10" s="30">
        <f t="shared" si="12"/>
        <v>48</v>
      </c>
      <c r="AD10" s="30">
        <f t="shared" si="13"/>
        <v>0</v>
      </c>
    </row>
    <row r="11" spans="1:30">
      <c r="A11" s="32"/>
      <c r="B11" s="32"/>
      <c r="C11" s="7"/>
      <c r="D11" s="7"/>
      <c r="E11" s="12"/>
      <c r="F11" s="12"/>
      <c r="G11" s="4"/>
      <c r="H11" s="4"/>
      <c r="I11" s="4"/>
      <c r="J11" s="19"/>
      <c r="K11" s="19"/>
      <c r="L11" s="18"/>
      <c r="M11" s="18"/>
      <c r="N11" s="18"/>
      <c r="O11" s="22"/>
      <c r="P11" s="22"/>
      <c r="Q11" s="22"/>
      <c r="R11" s="22"/>
      <c r="S11" s="21"/>
      <c r="T11" s="27"/>
      <c r="U11" s="27"/>
      <c r="V11" s="27"/>
      <c r="W11" s="27"/>
      <c r="X11" s="27"/>
      <c r="Y11" s="29"/>
      <c r="Z11" s="29"/>
      <c r="AA11" s="29"/>
      <c r="AB11" s="29"/>
      <c r="AC11" s="29"/>
      <c r="AD11" s="30">
        <f t="shared" si="13"/>
        <v>7169.5</v>
      </c>
    </row>
    <row r="12" spans="1:30">
      <c r="A12" s="14" t="s">
        <v>19</v>
      </c>
      <c r="B12" s="14"/>
      <c r="C12" s="10">
        <f xml:space="preserve"> MAX(C3:C10)</f>
        <v>77</v>
      </c>
      <c r="D12" s="9"/>
      <c r="E12" s="28">
        <f xml:space="preserve"> MAX(E3:E10)</f>
        <v>24</v>
      </c>
      <c r="F12" s="28">
        <f xml:space="preserve"> MAX(F3:F10)</f>
        <v>19</v>
      </c>
      <c r="G12" s="28">
        <f xml:space="preserve"> MAX(G3:G10)</f>
        <v>24</v>
      </c>
      <c r="H12" s="28">
        <f xml:space="preserve"> MAX(H3:H10)</f>
        <v>22</v>
      </c>
      <c r="I12" s="28">
        <f xml:space="preserve"> MAX(I3:I10)</f>
        <v>22</v>
      </c>
      <c r="J12" s="28">
        <f xml:space="preserve"> MAX(J3:J10)</f>
        <v>10</v>
      </c>
      <c r="K12" s="28">
        <f xml:space="preserve"> MAX(K3:K10)</f>
        <v>10</v>
      </c>
      <c r="L12" s="28">
        <f xml:space="preserve"> MAX(L3:L10)</f>
        <v>12</v>
      </c>
      <c r="M12" s="28">
        <f xml:space="preserve"> MAX(M3:M10)</f>
        <v>7</v>
      </c>
      <c r="N12" s="28">
        <f xml:space="preserve"> MAX(N3:N10)</f>
        <v>12</v>
      </c>
      <c r="O12" s="28">
        <f xml:space="preserve"> MAX(O3:O10)</f>
        <v>110</v>
      </c>
      <c r="P12" s="10">
        <f xml:space="preserve"> MAX(P3:P10)</f>
        <v>5</v>
      </c>
      <c r="Q12" s="10">
        <f xml:space="preserve"> MAX(Q3:Q10)</f>
        <v>25</v>
      </c>
      <c r="R12" s="10">
        <f xml:space="preserve"> MAX(R3:R10)</f>
        <v>42</v>
      </c>
      <c r="S12" s="10">
        <f xml:space="preserve"> MAX(S3:S10)</f>
        <v>24</v>
      </c>
      <c r="T12" s="10">
        <f xml:space="preserve"> MAX(T3:T10)</f>
        <v>1155</v>
      </c>
      <c r="U12" s="10">
        <f xml:space="preserve"> MAX(U3:U10)</f>
        <v>1463</v>
      </c>
      <c r="V12" s="10">
        <f xml:space="preserve"> MAX(V3:V10)</f>
        <v>1848</v>
      </c>
      <c r="W12" s="10">
        <f xml:space="preserve"> MAX(W3:W10)</f>
        <v>847</v>
      </c>
      <c r="X12" s="10">
        <f xml:space="preserve"> MAX(X3:X10)</f>
        <v>1694</v>
      </c>
      <c r="Y12" s="10">
        <f xml:space="preserve"> MAX(Y3:Y10)</f>
        <v>1265</v>
      </c>
      <c r="Z12" s="10">
        <f xml:space="preserve"> MAX(Z3:Z10)</f>
        <v>1463</v>
      </c>
      <c r="AA12" s="10">
        <f xml:space="preserve"> MAX(AA3:AA10)</f>
        <v>1848</v>
      </c>
      <c r="AB12" s="10">
        <f xml:space="preserve"> MAX(AB3:AB10)</f>
        <v>889</v>
      </c>
      <c r="AC12" s="10">
        <f xml:space="preserve"> MAX(AC3:AC10)</f>
        <v>1704.5</v>
      </c>
      <c r="AD12" s="9"/>
    </row>
    <row r="13" spans="1:30">
      <c r="A13" s="14" t="s">
        <v>20</v>
      </c>
      <c r="B13" s="14"/>
      <c r="C13" s="10">
        <f>MIN(C3:C10)</f>
        <v>2</v>
      </c>
      <c r="D13" s="9"/>
      <c r="E13" s="28">
        <f>MIN(E3:E10)</f>
        <v>8</v>
      </c>
      <c r="F13" s="28">
        <f>MIN(F3:F10)</f>
        <v>8</v>
      </c>
      <c r="G13" s="28">
        <f>MIN(G3:G10)</f>
        <v>11</v>
      </c>
      <c r="H13" s="28">
        <f>MIN(H3:H10)</f>
        <v>11</v>
      </c>
      <c r="I13" s="28">
        <f>MIN(I3:I10)</f>
        <v>8</v>
      </c>
      <c r="J13" s="28">
        <f>MIN(J3:J10)</f>
        <v>0</v>
      </c>
      <c r="K13" s="28">
        <f>MIN(K3:K10)</f>
        <v>0</v>
      </c>
      <c r="L13" s="28">
        <f>MIN(L3:L10)</f>
        <v>0</v>
      </c>
      <c r="M13" s="28">
        <f>MIN(M3:M10)</f>
        <v>0</v>
      </c>
      <c r="N13" s="28">
        <f>MIN(N3:N10)</f>
        <v>0</v>
      </c>
      <c r="O13" s="28">
        <f>MIN(O3:O10)</f>
        <v>0</v>
      </c>
      <c r="P13" s="10">
        <f>MIN(P3:P10)</f>
        <v>0</v>
      </c>
      <c r="Q13" s="10">
        <f>MIN(Q3:Q10)</f>
        <v>0</v>
      </c>
      <c r="R13" s="10">
        <f>MIN(R3:R10)</f>
        <v>0</v>
      </c>
      <c r="S13" s="10">
        <f>MIN(S3:S10)</f>
        <v>0</v>
      </c>
      <c r="T13" s="10">
        <f>MIN(T3:T10)</f>
        <v>16</v>
      </c>
      <c r="U13" s="10">
        <f>MIN(U3:U10)</f>
        <v>24</v>
      </c>
      <c r="V13" s="10">
        <f>MIN(V3:V10)</f>
        <v>22</v>
      </c>
      <c r="W13" s="10">
        <f>MIN(W3:W10)</f>
        <v>32</v>
      </c>
      <c r="X13" s="10">
        <f>MIN(X3:X10)</f>
        <v>16</v>
      </c>
      <c r="Y13" s="10">
        <f>MIN(Y3:Y10)</f>
        <v>16</v>
      </c>
      <c r="Z13" s="10">
        <f>MIN(Z3:Z10)</f>
        <v>24</v>
      </c>
      <c r="AA13" s="10">
        <f>MIN(AA3:AA10)</f>
        <v>22</v>
      </c>
      <c r="AB13" s="10">
        <f>MIN(AB3:AB10)</f>
        <v>32</v>
      </c>
      <c r="AC13" s="10">
        <f>MIN(AC3:AC10)</f>
        <v>16</v>
      </c>
      <c r="AD13" s="9"/>
    </row>
    <row r="14" spans="1:30">
      <c r="A14" s="14" t="s">
        <v>21</v>
      </c>
      <c r="B14" s="14"/>
      <c r="C14" s="10">
        <f>AVERAGE(C3:C10)</f>
        <v>21.875</v>
      </c>
      <c r="D14" s="9"/>
      <c r="E14" s="28">
        <f>AVERAGE(E3:E10)</f>
        <v>14.125</v>
      </c>
      <c r="F14" s="28">
        <f>AVERAGE(F3:F10)</f>
        <v>13.125</v>
      </c>
      <c r="G14" s="28">
        <f>AVERAGE(G3:G10)</f>
        <v>15.625</v>
      </c>
      <c r="H14" s="28">
        <f>AVERAGE(H3:H10)</f>
        <v>15.625</v>
      </c>
      <c r="I14" s="28">
        <f>AVERAGE(I3:I10)</f>
        <v>12.625</v>
      </c>
      <c r="J14" s="28">
        <f>AVERAGE(J3:J10)</f>
        <v>2.875</v>
      </c>
      <c r="K14" s="28">
        <f>AVERAGE(K3:K10)</f>
        <v>3.875</v>
      </c>
      <c r="L14" s="28">
        <f>AVERAGE(L3:L10)</f>
        <v>4</v>
      </c>
      <c r="M14" s="28">
        <f>AVERAGE(M3:M10)</f>
        <v>2.125</v>
      </c>
      <c r="N14" s="28">
        <f>AVERAGE(N3:N10)</f>
        <v>3</v>
      </c>
      <c r="O14" s="28">
        <f>AVERAGE(O3:O10)</f>
        <v>29.0625</v>
      </c>
      <c r="P14" s="10">
        <f>AVERAGE(P3:P10)</f>
        <v>0.625</v>
      </c>
      <c r="Q14" s="10">
        <f>AVERAGE(Q3:Q10)</f>
        <v>3.125</v>
      </c>
      <c r="R14" s="10">
        <f>AVERAGE(R3:R10)</f>
        <v>5.25</v>
      </c>
      <c r="S14" s="10">
        <f>AVERAGE(S3:S10)</f>
        <v>6.1875</v>
      </c>
      <c r="T14" s="10">
        <f>AVERAGE(T3:T10)</f>
        <v>334.375</v>
      </c>
      <c r="U14" s="10">
        <f>AVERAGE(U3:U10)</f>
        <v>363.5</v>
      </c>
      <c r="V14" s="10">
        <f>AVERAGE(V3:V10)</f>
        <v>394</v>
      </c>
      <c r="W14" s="10">
        <f>AVERAGE(W3:W10)</f>
        <v>291.75</v>
      </c>
      <c r="X14" s="10">
        <f>AVERAGE(X3:X10)</f>
        <v>391.25</v>
      </c>
      <c r="Y14" s="10">
        <f>AVERAGE(Y3:Y10)</f>
        <v>363.4375</v>
      </c>
      <c r="Z14" s="10">
        <f>AVERAGE(Z3:Z10)</f>
        <v>364.125</v>
      </c>
      <c r="AA14" s="10">
        <f>AVERAGE(AA3:AA10)</f>
        <v>397.125</v>
      </c>
      <c r="AB14" s="10">
        <f>AVERAGE(AB3:AB10)</f>
        <v>297</v>
      </c>
      <c r="AC14" s="10">
        <f>AVERAGE(AC3:AC10)</f>
        <v>397.4375</v>
      </c>
      <c r="AD14" s="9"/>
    </row>
    <row r="15" spans="1:30">
      <c r="A15" s="14" t="s">
        <v>22</v>
      </c>
      <c r="B15" s="14"/>
      <c r="C15" s="10">
        <f xml:space="preserve"> SUM(C3:C10)</f>
        <v>175</v>
      </c>
      <c r="D15" s="9"/>
      <c r="E15" s="28">
        <f xml:space="preserve"> SUM(E3:E10)</f>
        <v>113</v>
      </c>
      <c r="F15" s="28">
        <f xml:space="preserve"> SUM(F3:F10)</f>
        <v>105</v>
      </c>
      <c r="G15" s="28">
        <f xml:space="preserve"> SUM(G3:G10)</f>
        <v>125</v>
      </c>
      <c r="H15" s="28">
        <f xml:space="preserve"> SUM(H3:H10)</f>
        <v>125</v>
      </c>
      <c r="I15" s="28">
        <f xml:space="preserve"> SUM(I3:I10)</f>
        <v>101</v>
      </c>
      <c r="J15" s="28">
        <f xml:space="preserve"> SUM(J3:J10)</f>
        <v>23</v>
      </c>
      <c r="K15" s="28">
        <f xml:space="preserve"> SUM(K3:K10)</f>
        <v>31</v>
      </c>
      <c r="L15" s="28">
        <f xml:space="preserve"> SUM(L3:L10)</f>
        <v>32</v>
      </c>
      <c r="M15" s="28">
        <f xml:space="preserve"> SUM(M3:M10)</f>
        <v>17</v>
      </c>
      <c r="N15" s="28">
        <f xml:space="preserve"> SUM(N3:N10)</f>
        <v>24</v>
      </c>
      <c r="O15" s="28">
        <f xml:space="preserve"> SUM(O3:O10)</f>
        <v>232.5</v>
      </c>
      <c r="P15" s="10">
        <f xml:space="preserve"> SUM(P3:P10)</f>
        <v>5</v>
      </c>
      <c r="Q15" s="10">
        <f xml:space="preserve"> SUM(Q3:Q10)</f>
        <v>25</v>
      </c>
      <c r="R15" s="10">
        <f xml:space="preserve"> SUM(R3:R10)</f>
        <v>42</v>
      </c>
      <c r="S15" s="10">
        <f xml:space="preserve"> SUM(S3:S10)</f>
        <v>49.5</v>
      </c>
      <c r="T15" s="10">
        <f xml:space="preserve"> SUM(T3:T10)</f>
        <v>2675</v>
      </c>
      <c r="U15" s="10">
        <f xml:space="preserve"> SUM(U3:U10)</f>
        <v>2908</v>
      </c>
      <c r="V15" s="10">
        <f xml:space="preserve"> SUM(V3:V10)</f>
        <v>3152</v>
      </c>
      <c r="W15" s="10">
        <f xml:space="preserve"> SUM(W3:W10)</f>
        <v>2334</v>
      </c>
      <c r="X15" s="10">
        <f xml:space="preserve"> SUM(X3:X10)</f>
        <v>3130</v>
      </c>
      <c r="Y15" s="10">
        <f xml:space="preserve"> SUM(Y3:Y10)</f>
        <v>2907.5</v>
      </c>
      <c r="Z15" s="10">
        <f xml:space="preserve"> SUM(Z3:Z10)</f>
        <v>2913</v>
      </c>
      <c r="AA15" s="10">
        <f xml:space="preserve"> SUM(AA3:AA10)</f>
        <v>3177</v>
      </c>
      <c r="AB15" s="10">
        <f xml:space="preserve"> SUM(AB3:AB10)</f>
        <v>2376</v>
      </c>
      <c r="AC15" s="10">
        <f xml:space="preserve"> SUM(AC3:AC10)</f>
        <v>3179.5</v>
      </c>
      <c r="AD15" s="9"/>
    </row>
    <row r="16" spans="1:30">
      <c r="L16" s="23"/>
      <c r="M16" s="23"/>
      <c r="N16" s="23"/>
      <c r="O16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2020-12-22T15:27:59Z</dcterms:created>
  <dcterms:modified xsi:type="dcterms:W3CDTF">2020-12-22T18:52:32Z</dcterms:modified>
</cp:coreProperties>
</file>