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User\Desktop\"/>
    </mc:Choice>
  </mc:AlternateContent>
  <xr:revisionPtr revIDLastSave="0" documentId="13_ncr:1_{D8219EF3-1D9E-42D6-91A2-0ABA401F5A93}" xr6:coauthVersionLast="47" xr6:coauthVersionMax="47" xr10:uidLastSave="{00000000-0000-0000-0000-000000000000}"/>
  <bookViews>
    <workbookView xWindow="-108" yWindow="-108" windowWidth="23256" windowHeight="12576" tabRatio="599" activeTab="1" xr2:uid="{00000000-000D-0000-FFFF-FFFF00000000}"/>
  </bookViews>
  <sheets>
    <sheet name="Sheet3" sheetId="4" r:id="rId1"/>
    <sheet name="DashBoard" sheetId="6" r:id="rId2"/>
    <sheet name="Final Version of the Cleaned Da" sheetId="1" r:id="rId3"/>
  </sheets>
  <definedNames>
    <definedName name="_xlnm._FilterDatabase" localSheetId="2" hidden="1">'Final Version of the Cleaned Da'!$A$1:$AA$1579</definedName>
    <definedName name="NativeTimeline_Video_Posted_Date">#N/A</definedName>
    <definedName name="Slicer_Content_Category_of_the_Video">#N/A</definedName>
    <definedName name="Slicer_Location_of_the_Content_Creator">#N/A</definedName>
    <definedName name="Slicer_Video_Languag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6" l="1" a="1"/>
  <c r="AA3" i="6" s="1"/>
  <c r="AB3" i="6" a="1"/>
  <c r="AB3" i="6" s="1"/>
  <c r="AC3" i="6" a="1"/>
  <c r="AC3" i="6" s="1"/>
  <c r="AD3" i="6" a="1"/>
  <c r="AD3" i="6" s="1"/>
  <c r="O1067" i="1"/>
  <c r="O228" i="1"/>
  <c r="O280" i="1"/>
  <c r="O737" i="1"/>
  <c r="O1294" i="1"/>
  <c r="O2" i="1"/>
  <c r="O3" i="1"/>
  <c r="O4" i="1"/>
  <c r="O5" i="1"/>
  <c r="O7" i="1"/>
  <c r="O9" i="1"/>
  <c r="O6" i="1"/>
  <c r="O8" i="1"/>
  <c r="O10" i="1"/>
  <c r="O11" i="1"/>
  <c r="O12" i="1"/>
  <c r="O13" i="1"/>
  <c r="O14" i="1"/>
  <c r="O15" i="1"/>
  <c r="O16" i="1"/>
  <c r="O17" i="1"/>
  <c r="O18" i="1"/>
  <c r="O19" i="1"/>
  <c r="O20" i="1"/>
  <c r="O21" i="1"/>
  <c r="O22" i="1"/>
  <c r="O23" i="1"/>
  <c r="O24" i="1"/>
  <c r="O25" i="1"/>
  <c r="O26" i="1"/>
  <c r="O27" i="1"/>
  <c r="O28" i="1"/>
  <c r="O29" i="1"/>
  <c r="O30" i="1"/>
  <c r="O31" i="1"/>
  <c r="O32" i="1"/>
  <c r="O33" i="1"/>
  <c r="O34" i="1"/>
  <c r="O35" i="1"/>
  <c r="O36" i="1"/>
  <c r="O38" i="1"/>
  <c r="O39" i="1"/>
  <c r="O37" i="1"/>
  <c r="O40" i="1"/>
  <c r="O41" i="1"/>
  <c r="O43" i="1"/>
  <c r="O42" i="1"/>
  <c r="O44" i="1"/>
  <c r="O45" i="1"/>
  <c r="O46" i="1"/>
  <c r="O47" i="1"/>
  <c r="O48" i="1"/>
  <c r="O49" i="1"/>
  <c r="O50" i="1"/>
  <c r="O51" i="1"/>
  <c r="O52" i="1"/>
  <c r="O53" i="1"/>
  <c r="O55" i="1"/>
  <c r="O54" i="1"/>
  <c r="O56" i="1"/>
  <c r="O57" i="1"/>
  <c r="O58" i="1"/>
  <c r="O59" i="1"/>
  <c r="O61" i="1"/>
  <c r="O62" i="1"/>
  <c r="O60" i="1"/>
  <c r="O63" i="1"/>
  <c r="O64" i="1"/>
  <c r="O65" i="1"/>
  <c r="O66" i="1"/>
  <c r="O67" i="1"/>
  <c r="O68" i="1"/>
  <c r="O69" i="1"/>
  <c r="O72" i="1"/>
  <c r="O73" i="1"/>
  <c r="O71" i="1"/>
  <c r="O70" i="1"/>
  <c r="O81" i="1"/>
  <c r="O84" i="1"/>
  <c r="O74" i="1"/>
  <c r="O82" i="1"/>
  <c r="O78" i="1"/>
  <c r="O89" i="1"/>
  <c r="O83" i="1"/>
  <c r="O85" i="1"/>
  <c r="O79" i="1"/>
  <c r="O80" i="1"/>
  <c r="O77" i="1"/>
  <c r="O88" i="1"/>
  <c r="O86" i="1"/>
  <c r="O75" i="1"/>
  <c r="O87" i="1"/>
  <c r="O76" i="1"/>
  <c r="O90" i="1"/>
  <c r="O91" i="1"/>
  <c r="O92" i="1"/>
  <c r="O95" i="1"/>
  <c r="O93" i="1"/>
  <c r="O94" i="1"/>
  <c r="O96" i="1"/>
  <c r="O97" i="1"/>
  <c r="O98" i="1"/>
  <c r="O99" i="1"/>
  <c r="O100" i="1"/>
  <c r="O102" i="1"/>
  <c r="O101" i="1"/>
  <c r="O103" i="1"/>
  <c r="O104" i="1"/>
  <c r="O105" i="1"/>
  <c r="O108" i="1"/>
  <c r="O107" i="1"/>
  <c r="O106" i="1"/>
  <c r="O109" i="1"/>
  <c r="O110" i="1"/>
  <c r="O112" i="1"/>
  <c r="O111" i="1"/>
  <c r="O113" i="1"/>
  <c r="O114" i="1"/>
  <c r="O115" i="1"/>
  <c r="O116" i="1"/>
  <c r="O117" i="1"/>
  <c r="O118" i="1"/>
  <c r="O119" i="1"/>
  <c r="O120" i="1"/>
  <c r="O121" i="1"/>
  <c r="O124" i="1"/>
  <c r="O126" i="1"/>
  <c r="O122" i="1"/>
  <c r="O125" i="1"/>
  <c r="O123" i="1"/>
  <c r="O127" i="1"/>
  <c r="O128" i="1"/>
  <c r="O130" i="1"/>
  <c r="O129" i="1"/>
  <c r="O133" i="1"/>
  <c r="O131" i="1"/>
  <c r="O132" i="1"/>
  <c r="O134" i="1"/>
  <c r="O135" i="1"/>
  <c r="O136" i="1"/>
  <c r="O142" i="1"/>
  <c r="O140" i="1"/>
  <c r="O141" i="1"/>
  <c r="O138" i="1"/>
  <c r="O139" i="1"/>
  <c r="O137" i="1"/>
  <c r="O143" i="1"/>
  <c r="O144" i="1"/>
  <c r="O145" i="1"/>
  <c r="O146" i="1"/>
  <c r="O147" i="1"/>
  <c r="O148" i="1"/>
  <c r="O149" i="1"/>
  <c r="O150" i="1"/>
  <c r="O151" i="1"/>
  <c r="O152" i="1"/>
  <c r="O153" i="1"/>
  <c r="O154" i="1"/>
  <c r="O155" i="1"/>
  <c r="O156" i="1"/>
  <c r="O157" i="1"/>
  <c r="O158" i="1"/>
  <c r="O159" i="1"/>
  <c r="O162" i="1"/>
  <c r="O161" i="1"/>
  <c r="O160" i="1"/>
  <c r="O165" i="1"/>
  <c r="O164" i="1"/>
  <c r="O163" i="1"/>
  <c r="O166" i="1"/>
  <c r="O167" i="1"/>
  <c r="O168" i="1"/>
  <c r="O170" i="1"/>
  <c r="O169" i="1"/>
  <c r="O181" i="1"/>
  <c r="O179" i="1"/>
  <c r="O177" i="1"/>
  <c r="O176" i="1"/>
  <c r="O175" i="1"/>
  <c r="O180" i="1"/>
  <c r="O178" i="1"/>
  <c r="O173" i="1"/>
  <c r="O172" i="1"/>
  <c r="O171" i="1"/>
  <c r="O174" i="1"/>
  <c r="O182" i="1"/>
  <c r="O183" i="1"/>
  <c r="O184" i="1"/>
  <c r="O185" i="1"/>
  <c r="O186" i="1"/>
  <c r="O187" i="1"/>
  <c r="O188" i="1"/>
  <c r="O189" i="1"/>
  <c r="O190" i="1"/>
  <c r="O191" i="1"/>
  <c r="O192" i="1"/>
  <c r="O193" i="1"/>
  <c r="O194" i="1"/>
  <c r="O195" i="1"/>
  <c r="O196" i="1"/>
  <c r="O197" i="1"/>
  <c r="O200" i="1"/>
  <c r="O198" i="1"/>
  <c r="O199" i="1"/>
  <c r="O202" i="1"/>
  <c r="O201" i="1"/>
  <c r="O204" i="1"/>
  <c r="O207" i="1"/>
  <c r="O205" i="1"/>
  <c r="O206" i="1"/>
  <c r="O203" i="1"/>
  <c r="O208" i="1"/>
  <c r="O217" i="1"/>
  <c r="O213" i="1"/>
  <c r="O215" i="1"/>
  <c r="O212" i="1"/>
  <c r="O214" i="1"/>
  <c r="O210" i="1"/>
  <c r="O211" i="1"/>
  <c r="O216" i="1"/>
  <c r="O209" i="1"/>
  <c r="O218" i="1"/>
  <c r="O219" i="1"/>
  <c r="O220" i="1"/>
  <c r="O221" i="1"/>
  <c r="O222" i="1"/>
  <c r="O224" i="1"/>
  <c r="O223" i="1"/>
  <c r="O225" i="1"/>
  <c r="O226" i="1"/>
  <c r="O227" i="1"/>
  <c r="O229" i="1"/>
  <c r="O230" i="1"/>
  <c r="O243" i="1"/>
  <c r="O234" i="1"/>
  <c r="O241" i="1"/>
  <c r="O235" i="1"/>
  <c r="O239" i="1"/>
  <c r="O237" i="1"/>
  <c r="O232" i="1"/>
  <c r="O240" i="1"/>
  <c r="O242" i="1"/>
  <c r="O238" i="1"/>
  <c r="O233" i="1"/>
  <c r="O236" i="1"/>
  <c r="O231" i="1"/>
  <c r="O245" i="1"/>
  <c r="O244" i="1"/>
  <c r="O246" i="1"/>
  <c r="O247" i="1"/>
  <c r="O248" i="1"/>
  <c r="O250" i="1"/>
  <c r="O249" i="1"/>
  <c r="O251" i="1"/>
  <c r="O261" i="1"/>
  <c r="O264" i="1"/>
  <c r="O255" i="1"/>
  <c r="O257" i="1"/>
  <c r="O254" i="1"/>
  <c r="O258" i="1"/>
  <c r="O259" i="1"/>
  <c r="O262" i="1"/>
  <c r="O260" i="1"/>
  <c r="O263" i="1"/>
  <c r="O256" i="1"/>
  <c r="O253" i="1"/>
  <c r="O252" i="1"/>
  <c r="O265" i="1"/>
  <c r="O266" i="1"/>
  <c r="O267" i="1"/>
  <c r="O269" i="1"/>
  <c r="O268" i="1"/>
  <c r="O270" i="1"/>
  <c r="O271" i="1"/>
  <c r="O272" i="1"/>
  <c r="O273" i="1"/>
  <c r="O274" i="1"/>
  <c r="O277" i="1"/>
  <c r="O279" i="1"/>
  <c r="O275" i="1"/>
  <c r="O278" i="1"/>
  <c r="O276" i="1"/>
  <c r="O281" i="1"/>
  <c r="O285" i="1"/>
  <c r="O289" i="1"/>
  <c r="O290" i="1"/>
  <c r="O284" i="1"/>
  <c r="O283" i="1"/>
  <c r="O291" i="1"/>
  <c r="O282" i="1"/>
  <c r="O287" i="1"/>
  <c r="O286" i="1"/>
  <c r="O288" i="1"/>
  <c r="O292" i="1"/>
  <c r="O293" i="1"/>
  <c r="O295" i="1"/>
  <c r="O294" i="1"/>
  <c r="O296" i="1"/>
  <c r="O297" i="1"/>
  <c r="O298" i="1"/>
  <c r="O300" i="1"/>
  <c r="O299" i="1"/>
  <c r="O301" i="1"/>
  <c r="O302" i="1"/>
  <c r="O303" i="1"/>
  <c r="O304" i="1"/>
  <c r="O305" i="1"/>
  <c r="O309" i="1"/>
  <c r="O307" i="1"/>
  <c r="O308" i="1"/>
  <c r="O306" i="1"/>
  <c r="O314" i="1"/>
  <c r="O311" i="1"/>
  <c r="O310" i="1"/>
  <c r="O313" i="1"/>
  <c r="O312" i="1"/>
  <c r="O316" i="1"/>
  <c r="O315" i="1"/>
  <c r="O321" i="1"/>
  <c r="O320" i="1"/>
  <c r="O319" i="1"/>
  <c r="O318" i="1"/>
  <c r="O317" i="1"/>
  <c r="O322" i="1"/>
  <c r="O323" i="1"/>
  <c r="O324" i="1"/>
  <c r="O325" i="1"/>
  <c r="O326" i="1"/>
  <c r="O327" i="1"/>
  <c r="O328" i="1"/>
  <c r="O329" i="1"/>
  <c r="O331" i="1"/>
  <c r="O330" i="1"/>
  <c r="O332" i="1"/>
  <c r="O334" i="1"/>
  <c r="O342" i="1"/>
  <c r="O341" i="1"/>
  <c r="O335" i="1"/>
  <c r="O338" i="1"/>
  <c r="O340" i="1"/>
  <c r="O336" i="1"/>
  <c r="O339" i="1"/>
  <c r="O333" i="1"/>
  <c r="O337" i="1"/>
  <c r="O343" i="1"/>
  <c r="O344" i="1"/>
  <c r="O345" i="1"/>
  <c r="O346" i="1"/>
  <c r="O353" i="1"/>
  <c r="O351" i="1"/>
  <c r="O347" i="1"/>
  <c r="O348" i="1"/>
  <c r="O350" i="1"/>
  <c r="O352" i="1"/>
  <c r="O349" i="1"/>
  <c r="O354" i="1"/>
  <c r="O355" i="1"/>
  <c r="O356" i="1"/>
  <c r="O357" i="1"/>
  <c r="O358" i="1"/>
  <c r="O359" i="1"/>
  <c r="O360" i="1"/>
  <c r="O362" i="1"/>
  <c r="O361" i="1"/>
  <c r="O363" i="1"/>
  <c r="O364" i="1"/>
  <c r="O365" i="1"/>
  <c r="O366" i="1"/>
  <c r="O367" i="1"/>
  <c r="O368" i="1"/>
  <c r="O369" i="1"/>
  <c r="O371" i="1"/>
  <c r="O370" i="1"/>
  <c r="O372" i="1"/>
  <c r="O373" i="1"/>
  <c r="O376" i="1"/>
  <c r="O380" i="1"/>
  <c r="O378" i="1"/>
  <c r="O377" i="1"/>
  <c r="O379" i="1"/>
  <c r="O375" i="1"/>
  <c r="O374" i="1"/>
  <c r="O382" i="1"/>
  <c r="O381" i="1"/>
  <c r="O383" i="1"/>
  <c r="O384" i="1"/>
  <c r="O385" i="1"/>
  <c r="O394" i="1"/>
  <c r="O392" i="1"/>
  <c r="O391" i="1"/>
  <c r="O390" i="1"/>
  <c r="O393" i="1"/>
  <c r="O389" i="1"/>
  <c r="O388" i="1"/>
  <c r="O386" i="1"/>
  <c r="O387" i="1"/>
  <c r="O395" i="1"/>
  <c r="O396" i="1"/>
  <c r="O397" i="1"/>
  <c r="O398" i="1"/>
  <c r="O399" i="1"/>
  <c r="O400" i="1"/>
  <c r="O401" i="1"/>
  <c r="O402" i="1"/>
  <c r="O404" i="1"/>
  <c r="O403" i="1"/>
  <c r="O405" i="1"/>
  <c r="O406" i="1"/>
  <c r="O407" i="1"/>
  <c r="O408" i="1"/>
  <c r="O409" i="1"/>
  <c r="O410" i="1"/>
  <c r="O411" i="1"/>
  <c r="O412" i="1"/>
  <c r="O413" i="1"/>
  <c r="O414" i="1"/>
  <c r="O415" i="1"/>
  <c r="O416" i="1"/>
  <c r="O417" i="1"/>
  <c r="O419" i="1"/>
  <c r="O418" i="1"/>
  <c r="O420" i="1"/>
  <c r="O421" i="1"/>
  <c r="O422" i="1"/>
  <c r="O423" i="1"/>
  <c r="O424" i="1"/>
  <c r="O430" i="1"/>
  <c r="O427" i="1"/>
  <c r="O429" i="1"/>
  <c r="O428" i="1"/>
  <c r="O426" i="1"/>
  <c r="O425" i="1"/>
  <c r="O431" i="1"/>
  <c r="O432" i="1"/>
  <c r="O433" i="1"/>
  <c r="O434" i="1"/>
  <c r="O436" i="1"/>
  <c r="O435" i="1"/>
  <c r="O437" i="1"/>
  <c r="O438" i="1"/>
  <c r="O439" i="1"/>
  <c r="O440" i="1"/>
  <c r="O441" i="1"/>
  <c r="O451" i="1"/>
  <c r="O444" i="1"/>
  <c r="O442" i="1"/>
  <c r="O449" i="1"/>
  <c r="O446" i="1"/>
  <c r="O445" i="1"/>
  <c r="O450" i="1"/>
  <c r="O447" i="1"/>
  <c r="O448" i="1"/>
  <c r="O443" i="1"/>
  <c r="O452" i="1"/>
  <c r="O454" i="1"/>
  <c r="O453" i="1"/>
  <c r="O455" i="1"/>
  <c r="O456" i="1"/>
  <c r="O457" i="1"/>
  <c r="O458" i="1"/>
  <c r="O459" i="1"/>
  <c r="O460" i="1"/>
  <c r="O461" i="1"/>
  <c r="O462" i="1"/>
  <c r="O463" i="1"/>
  <c r="O464" i="1"/>
  <c r="O465" i="1"/>
  <c r="O466" i="1"/>
  <c r="O467" i="1"/>
  <c r="O468" i="1"/>
  <c r="O469" i="1"/>
  <c r="O470" i="1"/>
  <c r="O471" i="1"/>
  <c r="O472" i="1"/>
  <c r="O473" i="1"/>
  <c r="O476" i="1"/>
  <c r="O474" i="1"/>
  <c r="O477" i="1"/>
  <c r="O475" i="1"/>
  <c r="O478" i="1"/>
  <c r="O479" i="1"/>
  <c r="O480" i="1"/>
  <c r="O481" i="1"/>
  <c r="O482" i="1"/>
  <c r="O483" i="1"/>
  <c r="O484" i="1"/>
  <c r="O486" i="1"/>
  <c r="O485" i="1"/>
  <c r="O487" i="1"/>
  <c r="O488" i="1"/>
  <c r="O489" i="1"/>
  <c r="O490" i="1"/>
  <c r="O491" i="1"/>
  <c r="O492" i="1"/>
  <c r="O493" i="1"/>
  <c r="O494" i="1"/>
  <c r="O496" i="1"/>
  <c r="O495" i="1"/>
  <c r="O498" i="1"/>
  <c r="O497" i="1"/>
  <c r="O499" i="1"/>
  <c r="O500" i="1"/>
  <c r="O503" i="1"/>
  <c r="O502" i="1"/>
  <c r="O501" i="1"/>
  <c r="O504" i="1"/>
  <c r="O505" i="1"/>
  <c r="O506" i="1"/>
  <c r="O509" i="1"/>
  <c r="O507" i="1"/>
  <c r="O510" i="1"/>
  <c r="O508" i="1"/>
  <c r="O511" i="1"/>
  <c r="O512" i="1"/>
  <c r="O513" i="1"/>
  <c r="O514" i="1"/>
  <c r="O515" i="1"/>
  <c r="O516" i="1"/>
  <c r="O517" i="1"/>
  <c r="O518" i="1"/>
  <c r="O519" i="1"/>
  <c r="O521" i="1"/>
  <c r="O520" i="1"/>
  <c r="O522" i="1"/>
  <c r="O523" i="1"/>
  <c r="O524" i="1"/>
  <c r="O525" i="1"/>
  <c r="O526" i="1"/>
  <c r="O527" i="1"/>
  <c r="O528" i="1"/>
  <c r="O529" i="1"/>
  <c r="O530" i="1"/>
  <c r="O532" i="1"/>
  <c r="O533" i="1"/>
  <c r="O531" i="1"/>
  <c r="O535" i="1"/>
  <c r="O536" i="1"/>
  <c r="O537" i="1"/>
  <c r="O539" i="1"/>
  <c r="O538" i="1"/>
  <c r="O540" i="1"/>
  <c r="O541" i="1"/>
  <c r="O549" i="1"/>
  <c r="O550" i="1"/>
  <c r="O543" i="1"/>
  <c r="O547" i="1"/>
  <c r="O546" i="1"/>
  <c r="O542" i="1"/>
  <c r="O548" i="1"/>
  <c r="O545" i="1"/>
  <c r="O544" i="1"/>
  <c r="O552" i="1"/>
  <c r="O553" i="1"/>
  <c r="O551" i="1"/>
  <c r="O534" i="1"/>
  <c r="O555" i="1"/>
  <c r="O559" i="1"/>
  <c r="O558" i="1"/>
  <c r="O561" i="1"/>
  <c r="O560" i="1"/>
  <c r="O556" i="1"/>
  <c r="O557" i="1"/>
  <c r="O554" i="1"/>
  <c r="O562" i="1"/>
  <c r="O564" i="1"/>
  <c r="O563" i="1"/>
  <c r="O565" i="1"/>
  <c r="O566" i="1"/>
  <c r="O570" i="1"/>
  <c r="O572" i="1"/>
  <c r="O571" i="1"/>
  <c r="O567" i="1"/>
  <c r="O569" i="1"/>
  <c r="O568" i="1"/>
  <c r="O573" i="1"/>
  <c r="O574" i="1"/>
  <c r="O575" i="1"/>
  <c r="O576" i="1"/>
  <c r="O577" i="1"/>
  <c r="O578" i="1"/>
  <c r="O579" i="1"/>
  <c r="O580" i="1"/>
  <c r="O581" i="1"/>
  <c r="O582" i="1"/>
  <c r="O583" i="1"/>
  <c r="O584" i="1"/>
  <c r="O585" i="1"/>
  <c r="O586" i="1"/>
  <c r="O587" i="1"/>
  <c r="O588" i="1"/>
  <c r="O589" i="1"/>
  <c r="O591" i="1"/>
  <c r="O590" i="1"/>
  <c r="O592" i="1"/>
  <c r="O593" i="1"/>
  <c r="O595" i="1"/>
  <c r="O596" i="1"/>
  <c r="O594" i="1"/>
  <c r="O598" i="1"/>
  <c r="O597" i="1"/>
  <c r="O602" i="1"/>
  <c r="O604" i="1"/>
  <c r="O601" i="1"/>
  <c r="O605" i="1"/>
  <c r="O603" i="1"/>
  <c r="O600" i="1"/>
  <c r="O599" i="1"/>
  <c r="O606" i="1"/>
  <c r="O607" i="1"/>
  <c r="O608" i="1"/>
  <c r="O609" i="1"/>
  <c r="O610" i="1"/>
  <c r="O611" i="1"/>
  <c r="O612" i="1"/>
  <c r="O613" i="1"/>
  <c r="O614" i="1"/>
  <c r="O615" i="1"/>
  <c r="O616" i="1"/>
  <c r="O617" i="1"/>
  <c r="O618" i="1"/>
  <c r="O619" i="1"/>
  <c r="O620" i="1"/>
  <c r="O621" i="1"/>
  <c r="O622" i="1"/>
  <c r="O623" i="1"/>
  <c r="O624" i="1"/>
  <c r="O625" i="1"/>
  <c r="O628" i="1"/>
  <c r="O627" i="1"/>
  <c r="O626" i="1"/>
  <c r="O630" i="1"/>
  <c r="O636" i="1"/>
  <c r="O633" i="1"/>
  <c r="O635" i="1"/>
  <c r="O634" i="1"/>
  <c r="O629" i="1"/>
  <c r="O632" i="1"/>
  <c r="O631" i="1"/>
  <c r="O637" i="1"/>
  <c r="O638" i="1"/>
  <c r="O646" i="1"/>
  <c r="O647" i="1"/>
  <c r="O645" i="1"/>
  <c r="O641" i="1"/>
  <c r="O644" i="1"/>
  <c r="O642" i="1"/>
  <c r="O640" i="1"/>
  <c r="O639" i="1"/>
  <c r="O643" i="1"/>
  <c r="O648" i="1"/>
  <c r="O649" i="1"/>
  <c r="O650" i="1"/>
  <c r="O651" i="1"/>
  <c r="O652" i="1"/>
  <c r="O653" i="1"/>
  <c r="O654" i="1"/>
  <c r="O655" i="1"/>
  <c r="O657" i="1"/>
  <c r="O656" i="1"/>
  <c r="O658" i="1"/>
  <c r="O659" i="1"/>
  <c r="O660" i="1"/>
  <c r="O661" i="1"/>
  <c r="O662" i="1"/>
  <c r="O663" i="1"/>
  <c r="O664" i="1"/>
  <c r="O665" i="1"/>
  <c r="O666" i="1"/>
  <c r="O667" i="1"/>
  <c r="O668" i="1"/>
  <c r="O669" i="1"/>
  <c r="O671" i="1"/>
  <c r="O670" i="1"/>
  <c r="O672" i="1"/>
  <c r="O673" i="1"/>
  <c r="O674" i="1"/>
  <c r="O675" i="1"/>
  <c r="O676" i="1"/>
  <c r="O677" i="1"/>
  <c r="O678" i="1"/>
  <c r="O679" i="1"/>
  <c r="O680" i="1"/>
  <c r="O681" i="1"/>
  <c r="O682" i="1"/>
  <c r="O683" i="1"/>
  <c r="O688" i="1"/>
  <c r="O686" i="1"/>
  <c r="O687" i="1"/>
  <c r="O684" i="1"/>
  <c r="O685" i="1"/>
  <c r="O690" i="1"/>
  <c r="O689" i="1"/>
  <c r="O691" i="1"/>
  <c r="O692" i="1"/>
  <c r="O693" i="1"/>
  <c r="O694" i="1"/>
  <c r="O695" i="1"/>
  <c r="O696" i="1"/>
  <c r="O697" i="1"/>
  <c r="O698" i="1"/>
  <c r="O699" i="1"/>
  <c r="O700" i="1"/>
  <c r="O706" i="1"/>
  <c r="O704" i="1"/>
  <c r="O702" i="1"/>
  <c r="O705" i="1"/>
  <c r="O703" i="1"/>
  <c r="O701" i="1"/>
  <c r="O707" i="1"/>
  <c r="O708" i="1"/>
  <c r="O709" i="1"/>
  <c r="O710" i="1"/>
  <c r="O711" i="1"/>
  <c r="O712" i="1"/>
  <c r="O713" i="1"/>
  <c r="O714" i="1"/>
  <c r="O718" i="1"/>
  <c r="O716" i="1"/>
  <c r="O719" i="1"/>
  <c r="O717" i="1"/>
  <c r="O715" i="1"/>
  <c r="O720" i="1"/>
  <c r="O721" i="1"/>
  <c r="O722" i="1"/>
  <c r="O723" i="1"/>
  <c r="O724" i="1"/>
  <c r="O725" i="1"/>
  <c r="O726" i="1"/>
  <c r="O727" i="1"/>
  <c r="O728" i="1"/>
  <c r="O729" i="1"/>
  <c r="O731" i="1"/>
  <c r="O730" i="1"/>
  <c r="O732" i="1"/>
  <c r="O733" i="1"/>
  <c r="O734" i="1"/>
  <c r="O736" i="1"/>
  <c r="O735" i="1"/>
  <c r="O741" i="1"/>
  <c r="O742" i="1"/>
  <c r="O743" i="1"/>
  <c r="O739" i="1"/>
  <c r="O740" i="1"/>
  <c r="O738" i="1"/>
  <c r="O744" i="1"/>
  <c r="O745" i="1"/>
  <c r="O746" i="1"/>
  <c r="O748" i="1"/>
  <c r="O747" i="1"/>
  <c r="O749" i="1"/>
  <c r="O750" i="1"/>
  <c r="O751" i="1"/>
  <c r="O752" i="1"/>
  <c r="O753" i="1"/>
  <c r="O754" i="1"/>
  <c r="O755" i="1"/>
  <c r="O758" i="1"/>
  <c r="O760" i="1"/>
  <c r="O757" i="1"/>
  <c r="O756" i="1"/>
  <c r="O759" i="1"/>
  <c r="O762" i="1"/>
  <c r="O763" i="1"/>
  <c r="O761" i="1"/>
  <c r="O764" i="1"/>
  <c r="O766" i="1"/>
  <c r="O765" i="1"/>
  <c r="O767" i="1"/>
  <c r="O768" i="1"/>
  <c r="O770" i="1"/>
  <c r="O769"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7" i="1"/>
  <c r="O796" i="1"/>
  <c r="O798" i="1"/>
  <c r="O799" i="1"/>
  <c r="O800" i="1"/>
  <c r="O801" i="1"/>
  <c r="O802" i="1"/>
  <c r="O803" i="1"/>
  <c r="O804" i="1"/>
  <c r="O805" i="1"/>
  <c r="O806" i="1"/>
  <c r="O807" i="1"/>
  <c r="O808" i="1"/>
  <c r="O809" i="1"/>
  <c r="O810" i="1"/>
  <c r="O811" i="1"/>
  <c r="O812" i="1"/>
  <c r="O813" i="1"/>
  <c r="O814" i="1"/>
  <c r="O815" i="1"/>
  <c r="O816" i="1"/>
  <c r="O817" i="1"/>
  <c r="O818" i="1"/>
  <c r="O819" i="1"/>
  <c r="O820" i="1"/>
  <c r="O823" i="1"/>
  <c r="O822" i="1"/>
  <c r="O821" i="1"/>
  <c r="O824" i="1"/>
  <c r="O826" i="1"/>
  <c r="O825" i="1"/>
  <c r="O829" i="1"/>
  <c r="O828" i="1"/>
  <c r="O827" i="1"/>
  <c r="O830" i="1"/>
  <c r="O831" i="1"/>
  <c r="O832" i="1"/>
  <c r="O833" i="1"/>
  <c r="O834" i="1"/>
  <c r="O835" i="1"/>
  <c r="O836" i="1"/>
  <c r="O837" i="1"/>
  <c r="O838" i="1"/>
  <c r="O839" i="1"/>
  <c r="O841" i="1"/>
  <c r="O840" i="1"/>
  <c r="O842" i="1"/>
  <c r="O843" i="1"/>
  <c r="O844" i="1"/>
  <c r="O845" i="1"/>
  <c r="O846" i="1"/>
  <c r="O847" i="1"/>
  <c r="O853" i="1"/>
  <c r="O854" i="1"/>
  <c r="O852" i="1"/>
  <c r="O849" i="1"/>
  <c r="O850" i="1"/>
  <c r="O851" i="1"/>
  <c r="O848" i="1"/>
  <c r="O855" i="1"/>
  <c r="O856" i="1"/>
  <c r="O857" i="1"/>
  <c r="O858" i="1"/>
  <c r="O859" i="1"/>
  <c r="O863" i="1"/>
  <c r="O862" i="1"/>
  <c r="O864" i="1"/>
  <c r="O861" i="1"/>
  <c r="O860" i="1"/>
  <c r="O865" i="1"/>
  <c r="O866" i="1"/>
  <c r="O867" i="1"/>
  <c r="O868" i="1"/>
  <c r="O874" i="1"/>
  <c r="O875" i="1"/>
  <c r="O872" i="1"/>
  <c r="O869" i="1"/>
  <c r="O873" i="1"/>
  <c r="O870" i="1"/>
  <c r="O871" i="1"/>
  <c r="O878" i="1"/>
  <c r="O877" i="1"/>
  <c r="O876" i="1"/>
  <c r="O879" i="1"/>
  <c r="O883" i="1"/>
  <c r="O881" i="1"/>
  <c r="O884" i="1"/>
  <c r="O882" i="1"/>
  <c r="O880" i="1"/>
  <c r="O885" i="1"/>
  <c r="O886" i="1"/>
  <c r="O888" i="1"/>
  <c r="O887" i="1"/>
  <c r="O889" i="1"/>
  <c r="O890" i="1"/>
  <c r="O891" i="1"/>
  <c r="O892" i="1"/>
  <c r="O893" i="1"/>
  <c r="O894" i="1"/>
  <c r="O895" i="1"/>
  <c r="O896" i="1"/>
  <c r="O902" i="1"/>
  <c r="O901" i="1"/>
  <c r="O899" i="1"/>
  <c r="O900" i="1"/>
  <c r="O898" i="1"/>
  <c r="O897" i="1"/>
  <c r="O903" i="1"/>
  <c r="O905" i="1"/>
  <c r="O904" i="1"/>
  <c r="O906" i="1"/>
  <c r="O908" i="1"/>
  <c r="O911" i="1"/>
  <c r="O910" i="1"/>
  <c r="O909" i="1"/>
  <c r="O907" i="1"/>
  <c r="O912" i="1"/>
  <c r="O913" i="1"/>
  <c r="O914" i="1"/>
  <c r="O915" i="1"/>
  <c r="O916" i="1"/>
  <c r="O917" i="1"/>
  <c r="O918" i="1"/>
  <c r="O919" i="1"/>
  <c r="O920" i="1"/>
  <c r="O921" i="1"/>
  <c r="O922" i="1"/>
  <c r="O923" i="1"/>
  <c r="O924" i="1"/>
  <c r="O925" i="1"/>
  <c r="O931" i="1"/>
  <c r="O929" i="1"/>
  <c r="O930" i="1"/>
  <c r="O928" i="1"/>
  <c r="O926" i="1"/>
  <c r="O927" i="1"/>
  <c r="O932" i="1"/>
  <c r="O933" i="1"/>
  <c r="O934" i="1"/>
  <c r="O935" i="1"/>
  <c r="O936" i="1"/>
  <c r="O938" i="1"/>
  <c r="O937" i="1"/>
  <c r="O941" i="1"/>
  <c r="O940" i="1"/>
  <c r="O939" i="1"/>
  <c r="O942" i="1"/>
  <c r="O943" i="1"/>
  <c r="O945" i="1"/>
  <c r="O944" i="1"/>
  <c r="O946" i="1"/>
  <c r="O947" i="1"/>
  <c r="O948" i="1"/>
  <c r="O949" i="1"/>
  <c r="O951" i="1"/>
  <c r="O950" i="1"/>
  <c r="O953" i="1"/>
  <c r="O954" i="1"/>
  <c r="O952" i="1"/>
  <c r="O955" i="1"/>
  <c r="O956" i="1"/>
  <c r="O957" i="1"/>
  <c r="O958" i="1"/>
  <c r="O959" i="1"/>
  <c r="O960" i="1"/>
  <c r="O961" i="1"/>
  <c r="O962" i="1"/>
  <c r="O963" i="1"/>
  <c r="O965" i="1"/>
  <c r="O964" i="1"/>
  <c r="O966" i="1"/>
  <c r="O967" i="1"/>
  <c r="O968" i="1"/>
  <c r="O969" i="1"/>
  <c r="O970" i="1"/>
  <c r="O971" i="1"/>
  <c r="O972" i="1"/>
  <c r="O973" i="1"/>
  <c r="O974" i="1"/>
  <c r="O975" i="1"/>
  <c r="O976" i="1"/>
  <c r="O977" i="1"/>
  <c r="O978" i="1"/>
  <c r="O979" i="1"/>
  <c r="O980" i="1"/>
  <c r="O981" i="1"/>
  <c r="O982" i="1"/>
  <c r="O983" i="1"/>
  <c r="O984" i="1"/>
  <c r="O987" i="1"/>
  <c r="O988" i="1"/>
  <c r="O986" i="1"/>
  <c r="O985" i="1"/>
  <c r="O989" i="1"/>
  <c r="O990" i="1"/>
  <c r="O996" i="1"/>
  <c r="O993" i="1"/>
  <c r="O991" i="1"/>
  <c r="O994" i="1"/>
  <c r="O992" i="1"/>
  <c r="O995" i="1"/>
  <c r="O997" i="1"/>
  <c r="O999" i="1"/>
  <c r="O998" i="1"/>
  <c r="O1000" i="1"/>
  <c r="O1001" i="1"/>
  <c r="O1002" i="1"/>
  <c r="O1003" i="1"/>
  <c r="O1004" i="1"/>
  <c r="O1005" i="1"/>
  <c r="O1006" i="1"/>
  <c r="O1007" i="1"/>
  <c r="O1008" i="1"/>
  <c r="O1009" i="1"/>
  <c r="O1010" i="1"/>
  <c r="O1011" i="1"/>
  <c r="O1012" i="1"/>
  <c r="O1013" i="1"/>
  <c r="O1014" i="1"/>
  <c r="O1015" i="1"/>
  <c r="O1016" i="1"/>
  <c r="O1017" i="1"/>
  <c r="O1019" i="1"/>
  <c r="O1018" i="1"/>
  <c r="O1020" i="1"/>
  <c r="O1021" i="1"/>
  <c r="O1022" i="1"/>
  <c r="O1023" i="1"/>
  <c r="O1024" i="1"/>
  <c r="O1025" i="1"/>
  <c r="O1026" i="1"/>
  <c r="O1027" i="1"/>
  <c r="O1028" i="1"/>
  <c r="O1031" i="1"/>
  <c r="O1032" i="1"/>
  <c r="O1029" i="1"/>
  <c r="O1030" i="1"/>
  <c r="O1033" i="1"/>
  <c r="O1034" i="1"/>
  <c r="O1036" i="1"/>
  <c r="O1035" i="1"/>
  <c r="O1038" i="1"/>
  <c r="O1037" i="1"/>
  <c r="O1039" i="1"/>
  <c r="O1043" i="1"/>
  <c r="O1049" i="1"/>
  <c r="O1044" i="1"/>
  <c r="O1047" i="1"/>
  <c r="O1046" i="1"/>
  <c r="O1053" i="1"/>
  <c r="O1050" i="1"/>
  <c r="O1051" i="1"/>
  <c r="O1052" i="1"/>
  <c r="O1042" i="1"/>
  <c r="O1054" i="1"/>
  <c r="O1048" i="1"/>
  <c r="O1045" i="1"/>
  <c r="O1055" i="1"/>
  <c r="O1041" i="1"/>
  <c r="O1060" i="1"/>
  <c r="O1061" i="1"/>
  <c r="O1058" i="1"/>
  <c r="O1059" i="1"/>
  <c r="O1057" i="1"/>
  <c r="O1056" i="1"/>
  <c r="O1064" i="1"/>
  <c r="O1063" i="1"/>
  <c r="O1062" i="1"/>
  <c r="O1065" i="1"/>
  <c r="O1066" i="1"/>
  <c r="O1073" i="1"/>
  <c r="O1071" i="1"/>
  <c r="O1074" i="1"/>
  <c r="O1069" i="1"/>
  <c r="O1072" i="1"/>
  <c r="O1070" i="1"/>
  <c r="O1068" i="1"/>
  <c r="O1075" i="1"/>
  <c r="O1076" i="1"/>
  <c r="O1078" i="1"/>
  <c r="O1077" i="1"/>
  <c r="O1124" i="1"/>
  <c r="O1122" i="1"/>
  <c r="O1087" i="1"/>
  <c r="O1132" i="1"/>
  <c r="O1153" i="1"/>
  <c r="O1081" i="1"/>
  <c r="O1118" i="1"/>
  <c r="O1095" i="1"/>
  <c r="O1138" i="1"/>
  <c r="O1104" i="1"/>
  <c r="O1080" i="1"/>
  <c r="O1084" i="1"/>
  <c r="O1083" i="1"/>
  <c r="O1116" i="1"/>
  <c r="O1099" i="1"/>
  <c r="O1128" i="1"/>
  <c r="O1109" i="1"/>
  <c r="O1096" i="1"/>
  <c r="O1133" i="1"/>
  <c r="O1140" i="1"/>
  <c r="O1079" i="1"/>
  <c r="O1108" i="1"/>
  <c r="O1110" i="1"/>
  <c r="O1152" i="1"/>
  <c r="O1094" i="1"/>
  <c r="O1137" i="1"/>
  <c r="O1093" i="1"/>
  <c r="O1100" i="1"/>
  <c r="O1082" i="1"/>
  <c r="O1146" i="1"/>
  <c r="O1102" i="1"/>
  <c r="O1113" i="1"/>
  <c r="O1148" i="1"/>
  <c r="O1103" i="1"/>
  <c r="O1134" i="1"/>
  <c r="O1101" i="1"/>
  <c r="O1114" i="1"/>
  <c r="O1131" i="1"/>
  <c r="O1136" i="1"/>
  <c r="O1098" i="1"/>
  <c r="O1091" i="1"/>
  <c r="O1127" i="1"/>
  <c r="O1120" i="1"/>
  <c r="O1141" i="1"/>
  <c r="O1092" i="1"/>
  <c r="O1139" i="1"/>
  <c r="O1106" i="1"/>
  <c r="O1143" i="1"/>
  <c r="O1142" i="1"/>
  <c r="O1112" i="1"/>
  <c r="O1111" i="1"/>
  <c r="O1125" i="1"/>
  <c r="O1147" i="1"/>
  <c r="O1149" i="1"/>
  <c r="O1105" i="1"/>
  <c r="O1130" i="1"/>
  <c r="O1145" i="1"/>
  <c r="O1151" i="1"/>
  <c r="O1107" i="1"/>
  <c r="O1088" i="1"/>
  <c r="O1150" i="1"/>
  <c r="O1085" i="1"/>
  <c r="O1115" i="1"/>
  <c r="O1097" i="1"/>
  <c r="O1121" i="1"/>
  <c r="O1086" i="1"/>
  <c r="O1119" i="1"/>
  <c r="O1123" i="1"/>
  <c r="O1117" i="1"/>
  <c r="O1135" i="1"/>
  <c r="O1129" i="1"/>
  <c r="O1126" i="1"/>
  <c r="O1089" i="1"/>
  <c r="O1144" i="1"/>
  <c r="O1090" i="1"/>
  <c r="O1154" i="1"/>
  <c r="O1155" i="1"/>
  <c r="O1156" i="1"/>
  <c r="O1157" i="1"/>
  <c r="O1158" i="1"/>
  <c r="O1159" i="1"/>
  <c r="O1160" i="1"/>
  <c r="O1164" i="1"/>
  <c r="O1161" i="1"/>
  <c r="O1162" i="1"/>
  <c r="O1163" i="1"/>
  <c r="O1165" i="1"/>
  <c r="O1167" i="1"/>
  <c r="O1171" i="1"/>
  <c r="O1169" i="1"/>
  <c r="O1170" i="1"/>
  <c r="O1168" i="1"/>
  <c r="O1166" i="1"/>
  <c r="O1172" i="1"/>
  <c r="O1173" i="1"/>
  <c r="O1174" i="1"/>
  <c r="O1175" i="1"/>
  <c r="O1176" i="1"/>
  <c r="O1177" i="1"/>
  <c r="O1178" i="1"/>
  <c r="O1179" i="1"/>
  <c r="O1180" i="1"/>
  <c r="O1181" i="1"/>
  <c r="O1182" i="1"/>
  <c r="O1183" i="1"/>
  <c r="O1184" i="1"/>
  <c r="O1185" i="1"/>
  <c r="O1186" i="1"/>
  <c r="O1189" i="1"/>
  <c r="O1187" i="1"/>
  <c r="O1188" i="1"/>
  <c r="O1190" i="1"/>
  <c r="O1191" i="1"/>
  <c r="O1192" i="1"/>
  <c r="O1193" i="1"/>
  <c r="O1194" i="1"/>
  <c r="O1196" i="1"/>
  <c r="O1195" i="1"/>
  <c r="O1197" i="1"/>
  <c r="O1206" i="1"/>
  <c r="O1200" i="1"/>
  <c r="O1199" i="1"/>
  <c r="O1204" i="1"/>
  <c r="O1198" i="1"/>
  <c r="O1203" i="1"/>
  <c r="O1201" i="1"/>
  <c r="O1202" i="1"/>
  <c r="O1205" i="1"/>
  <c r="O1211" i="1"/>
  <c r="O1209" i="1"/>
  <c r="O1207" i="1"/>
  <c r="O1208" i="1"/>
  <c r="O1210" i="1"/>
  <c r="O1212" i="1"/>
  <c r="O1213" i="1"/>
  <c r="O1214" i="1"/>
  <c r="O1215" i="1"/>
  <c r="O1216" i="1"/>
  <c r="O1217" i="1"/>
  <c r="O1218" i="1"/>
  <c r="O1219" i="1"/>
  <c r="O1221" i="1"/>
  <c r="O1220" i="1"/>
  <c r="O1222" i="1"/>
  <c r="O1223" i="1"/>
  <c r="O1224" i="1"/>
  <c r="O1225" i="1"/>
  <c r="O1226" i="1"/>
  <c r="O1227" i="1"/>
  <c r="O1228" i="1"/>
  <c r="O1229" i="1"/>
  <c r="O1230" i="1"/>
  <c r="O1231" i="1"/>
  <c r="O1236" i="1"/>
  <c r="O1235" i="1"/>
  <c r="O1234" i="1"/>
  <c r="O1233" i="1"/>
  <c r="O1232" i="1"/>
  <c r="O1237" i="1"/>
  <c r="O1238" i="1"/>
  <c r="O1239" i="1"/>
  <c r="O1240" i="1"/>
  <c r="O1241" i="1"/>
  <c r="O1242" i="1"/>
  <c r="O1243" i="1"/>
  <c r="O1244" i="1"/>
  <c r="O1245" i="1"/>
  <c r="O1246" i="1"/>
  <c r="O1247" i="1"/>
  <c r="O1248" i="1"/>
  <c r="O1249" i="1"/>
  <c r="O1250" i="1"/>
  <c r="O1251" i="1"/>
  <c r="O1403" i="1"/>
  <c r="O1402" i="1"/>
  <c r="O1252" i="1"/>
  <c r="O1253" i="1"/>
  <c r="O1254" i="1"/>
  <c r="O1255" i="1"/>
  <c r="O1256" i="1"/>
  <c r="O1257" i="1"/>
  <c r="O1258" i="1"/>
  <c r="O1259" i="1"/>
  <c r="O1261" i="1"/>
  <c r="O1260" i="1"/>
  <c r="O1262" i="1"/>
  <c r="O1267" i="1"/>
  <c r="O1264" i="1"/>
  <c r="O1265" i="1"/>
  <c r="O1266" i="1"/>
  <c r="O1263" i="1"/>
  <c r="O1268" i="1"/>
  <c r="O1269" i="1"/>
  <c r="O1270" i="1"/>
  <c r="O1271" i="1"/>
  <c r="O1272" i="1"/>
  <c r="O1273" i="1"/>
  <c r="O1279" i="1"/>
  <c r="O1280" i="1"/>
  <c r="O1276" i="1"/>
  <c r="O1275" i="1"/>
  <c r="O1278" i="1"/>
  <c r="O1277" i="1"/>
  <c r="O1274" i="1"/>
  <c r="O1281" i="1"/>
  <c r="O1282" i="1"/>
  <c r="O1291" i="1"/>
  <c r="O1286" i="1"/>
  <c r="O1287" i="1"/>
  <c r="O1292" i="1"/>
  <c r="O1290" i="1"/>
  <c r="O1288" i="1"/>
  <c r="O1289" i="1"/>
  <c r="O1284" i="1"/>
  <c r="O1285" i="1"/>
  <c r="O1283" i="1"/>
  <c r="O1293" i="1"/>
  <c r="O1296" i="1"/>
  <c r="O1295" i="1"/>
  <c r="O1298" i="1"/>
  <c r="O1297" i="1"/>
  <c r="O1299" i="1"/>
  <c r="O1301" i="1"/>
  <c r="O1300" i="1"/>
  <c r="O1302" i="1"/>
  <c r="O1303" i="1"/>
  <c r="O1305" i="1"/>
  <c r="O1304" i="1"/>
  <c r="O1306" i="1"/>
  <c r="O1307" i="1"/>
  <c r="O1308" i="1"/>
  <c r="O1309" i="1"/>
  <c r="O1310" i="1"/>
  <c r="O1311" i="1"/>
  <c r="O1312" i="1"/>
  <c r="O1313" i="1"/>
  <c r="O1314" i="1"/>
  <c r="O1315" i="1"/>
  <c r="O1318" i="1"/>
  <c r="O1319" i="1"/>
  <c r="O1317" i="1"/>
  <c r="O1320" i="1"/>
  <c r="O1316" i="1"/>
  <c r="O1321" i="1"/>
  <c r="O1322" i="1"/>
  <c r="O1324" i="1"/>
  <c r="O1323" i="1"/>
  <c r="O1325" i="1"/>
  <c r="O1329" i="1"/>
  <c r="O1330" i="1"/>
  <c r="O1328" i="1"/>
  <c r="O1326" i="1"/>
  <c r="O1327" i="1"/>
  <c r="O1331" i="1"/>
  <c r="O1332" i="1"/>
  <c r="O1333" i="1"/>
  <c r="O1334" i="1"/>
  <c r="O1336" i="1"/>
  <c r="O1335" i="1"/>
  <c r="O1337" i="1"/>
  <c r="O1338" i="1"/>
  <c r="O1339" i="1"/>
  <c r="O1340" i="1"/>
  <c r="O1341" i="1"/>
  <c r="O1342" i="1"/>
  <c r="O1343" i="1"/>
  <c r="O1344" i="1"/>
  <c r="O1345" i="1"/>
  <c r="O1346" i="1"/>
  <c r="O1348" i="1"/>
  <c r="O1347" i="1"/>
  <c r="O1349" i="1"/>
  <c r="O1350" i="1"/>
  <c r="O1351" i="1"/>
  <c r="O1352" i="1"/>
  <c r="O1353" i="1"/>
  <c r="O1358" i="1"/>
  <c r="O1357" i="1"/>
  <c r="O1356" i="1"/>
  <c r="O1355" i="1"/>
  <c r="O1354" i="1"/>
  <c r="O1360" i="1"/>
  <c r="O1359" i="1"/>
  <c r="O1366" i="1"/>
  <c r="O1361" i="1"/>
  <c r="O1363" i="1"/>
  <c r="O1362" i="1"/>
  <c r="O1365" i="1"/>
  <c r="O1364" i="1"/>
  <c r="O1367" i="1"/>
  <c r="O1368" i="1"/>
  <c r="O1369" i="1"/>
  <c r="O1371" i="1"/>
  <c r="O1370" i="1"/>
  <c r="O1372" i="1"/>
  <c r="O1373" i="1"/>
  <c r="O1378" i="1"/>
  <c r="O1377" i="1"/>
  <c r="O1376" i="1"/>
  <c r="O1374" i="1"/>
  <c r="O1375" i="1"/>
  <c r="O1379" i="1"/>
  <c r="O1380" i="1"/>
  <c r="O1387" i="1"/>
  <c r="O1385" i="1"/>
  <c r="O1386" i="1"/>
  <c r="O1384" i="1"/>
  <c r="O1383" i="1"/>
  <c r="O1382" i="1"/>
  <c r="O1381" i="1"/>
  <c r="O1394" i="1"/>
  <c r="O1391" i="1"/>
  <c r="O1393" i="1"/>
  <c r="O1392" i="1"/>
  <c r="O1388" i="1"/>
  <c r="O1390" i="1"/>
  <c r="O1389" i="1"/>
  <c r="O1395" i="1"/>
  <c r="O1396" i="1"/>
  <c r="O1399" i="1"/>
  <c r="O1397" i="1"/>
  <c r="O1398" i="1"/>
  <c r="O1400" i="1"/>
  <c r="O1401" i="1"/>
  <c r="O1407" i="1"/>
  <c r="O1408" i="1"/>
  <c r="O1410" i="1"/>
  <c r="O1409" i="1"/>
  <c r="O1411" i="1"/>
  <c r="O1405" i="1"/>
  <c r="O1406" i="1"/>
  <c r="O1404" i="1"/>
  <c r="O1418" i="1"/>
  <c r="O1419" i="1"/>
  <c r="O1417" i="1"/>
  <c r="O1420" i="1"/>
  <c r="O1413" i="1"/>
  <c r="O1412" i="1"/>
  <c r="O1415" i="1"/>
  <c r="O1416" i="1"/>
  <c r="O1414" i="1"/>
  <c r="O1421" i="1"/>
  <c r="O1422" i="1"/>
  <c r="O1423" i="1"/>
  <c r="O1424" i="1"/>
  <c r="O1425" i="1"/>
  <c r="O1427" i="1"/>
  <c r="O1426" i="1"/>
  <c r="O1429" i="1"/>
  <c r="O1428" i="1"/>
  <c r="O1430" i="1"/>
  <c r="O1431" i="1"/>
  <c r="O1432" i="1"/>
  <c r="O1433" i="1"/>
  <c r="O1434" i="1"/>
  <c r="O1435" i="1"/>
  <c r="O1436" i="1"/>
  <c r="O1439" i="1"/>
  <c r="O1438" i="1"/>
  <c r="O1440" i="1"/>
  <c r="O1437" i="1"/>
  <c r="O1441" i="1"/>
  <c r="O1442" i="1"/>
  <c r="O1443" i="1"/>
  <c r="O1470" i="1"/>
  <c r="O1459" i="1"/>
  <c r="O1475" i="1"/>
  <c r="O1476" i="1"/>
  <c r="O1472" i="1"/>
  <c r="O1467" i="1"/>
  <c r="O1466" i="1"/>
  <c r="O1471" i="1"/>
  <c r="O1456" i="1"/>
  <c r="O1474" i="1"/>
  <c r="O1447" i="1"/>
  <c r="O1455" i="1"/>
  <c r="O1468" i="1"/>
  <c r="O1457" i="1"/>
  <c r="O1444" i="1"/>
  <c r="O1454" i="1"/>
  <c r="O1453" i="1"/>
  <c r="O1458" i="1"/>
  <c r="O1450" i="1"/>
  <c r="O1460" i="1"/>
  <c r="O1473" i="1"/>
  <c r="O1463" i="1"/>
  <c r="O1445" i="1"/>
  <c r="O1449" i="1"/>
  <c r="O1465" i="1"/>
  <c r="O1448" i="1"/>
  <c r="O1469" i="1"/>
  <c r="O1451" i="1"/>
  <c r="O1452" i="1"/>
  <c r="O1464" i="1"/>
  <c r="O1461" i="1"/>
  <c r="O1462" i="1"/>
  <c r="O1446" i="1"/>
  <c r="O1477" i="1"/>
  <c r="O1478" i="1"/>
  <c r="O1479" i="1"/>
  <c r="O1481" i="1"/>
  <c r="O1480" i="1"/>
  <c r="O1482" i="1"/>
  <c r="O1483" i="1"/>
  <c r="O1484" i="1"/>
  <c r="O1487" i="1"/>
  <c r="O1485" i="1"/>
  <c r="O1489" i="1"/>
  <c r="O1486" i="1"/>
  <c r="O1488" i="1"/>
  <c r="O1490" i="1"/>
  <c r="O1491" i="1"/>
  <c r="O1492" i="1"/>
  <c r="O1494" i="1"/>
  <c r="O1493" i="1"/>
  <c r="O1496" i="1"/>
  <c r="O1495" i="1"/>
  <c r="O1497" i="1"/>
  <c r="O1498" i="1"/>
  <c r="O1499" i="1"/>
  <c r="O1501" i="1"/>
  <c r="O1500" i="1"/>
  <c r="O1502" i="1"/>
  <c r="O1510" i="1"/>
  <c r="O1512" i="1"/>
  <c r="O1514" i="1"/>
  <c r="O1515" i="1"/>
  <c r="O1513" i="1"/>
  <c r="O1504" i="1"/>
  <c r="O1509" i="1"/>
  <c r="O1506" i="1"/>
  <c r="O1508" i="1"/>
  <c r="O1511" i="1"/>
  <c r="O1505" i="1"/>
  <c r="O1516" i="1"/>
  <c r="O1507" i="1"/>
  <c r="O1503" i="1"/>
  <c r="O1517" i="1"/>
  <c r="O1518" i="1"/>
  <c r="O1519" i="1"/>
  <c r="O1520" i="1"/>
  <c r="O1521" i="1"/>
  <c r="O1522" i="1"/>
  <c r="O1524" i="1"/>
  <c r="O1523" i="1"/>
  <c r="O1525" i="1"/>
  <c r="O1533" i="1"/>
  <c r="O1535" i="1"/>
  <c r="O1531" i="1"/>
  <c r="O1529" i="1"/>
  <c r="O1528" i="1"/>
  <c r="O1532" i="1"/>
  <c r="O1527" i="1"/>
  <c r="O1534" i="1"/>
  <c r="O1530" i="1"/>
  <c r="O1526" i="1"/>
  <c r="O1536" i="1"/>
  <c r="O1540" i="1"/>
  <c r="O1538" i="1"/>
  <c r="O1539" i="1"/>
  <c r="O1541" i="1"/>
  <c r="O1537" i="1"/>
  <c r="O1542" i="1"/>
  <c r="O1547" i="1"/>
  <c r="O1546" i="1"/>
  <c r="O1544" i="1"/>
  <c r="O1543" i="1"/>
  <c r="O1545" i="1"/>
  <c r="O1548" i="1"/>
  <c r="O1549" i="1"/>
  <c r="O1550" i="1"/>
  <c r="O1552" i="1"/>
  <c r="O1551" i="1"/>
  <c r="O1553" i="1"/>
  <c r="O1554" i="1"/>
  <c r="O1557" i="1"/>
  <c r="O1558" i="1"/>
  <c r="O1559" i="1"/>
  <c r="O1556" i="1"/>
  <c r="O1560" i="1"/>
  <c r="O1555" i="1"/>
  <c r="O1561" i="1"/>
  <c r="O1564" i="1"/>
  <c r="O1562" i="1"/>
  <c r="O1563" i="1"/>
  <c r="O1565" i="1"/>
  <c r="O1566" i="1"/>
  <c r="O1567" i="1"/>
  <c r="O1568" i="1"/>
  <c r="O1569" i="1"/>
  <c r="O1570" i="1"/>
  <c r="O1577" i="1"/>
  <c r="O1574" i="1"/>
  <c r="O1576" i="1"/>
  <c r="O1573" i="1"/>
  <c r="O1575" i="1"/>
  <c r="O1572" i="1"/>
  <c r="O1571" i="1"/>
  <c r="O1578" i="1"/>
  <c r="O1579" i="1"/>
  <c r="O1040" i="1"/>
  <c r="M1067" i="1"/>
  <c r="M228" i="1"/>
  <c r="M280" i="1"/>
  <c r="M737" i="1"/>
  <c r="M1294" i="1"/>
  <c r="M2" i="1"/>
  <c r="M3" i="1"/>
  <c r="M4" i="1"/>
  <c r="M5" i="1"/>
  <c r="M7" i="1"/>
  <c r="M9" i="1"/>
  <c r="M6" i="1"/>
  <c r="M8" i="1"/>
  <c r="M10" i="1"/>
  <c r="M11" i="1"/>
  <c r="M12" i="1"/>
  <c r="M13" i="1"/>
  <c r="M14" i="1"/>
  <c r="M15" i="1"/>
  <c r="M16" i="1"/>
  <c r="M17" i="1"/>
  <c r="M18" i="1"/>
  <c r="M19" i="1"/>
  <c r="M20" i="1"/>
  <c r="M21" i="1"/>
  <c r="M22" i="1"/>
  <c r="M23" i="1"/>
  <c r="M24" i="1"/>
  <c r="M25" i="1"/>
  <c r="M26" i="1"/>
  <c r="M27" i="1"/>
  <c r="M28" i="1"/>
  <c r="M29" i="1"/>
  <c r="M30" i="1"/>
  <c r="M31" i="1"/>
  <c r="M32" i="1"/>
  <c r="M33" i="1"/>
  <c r="M34" i="1"/>
  <c r="M35" i="1"/>
  <c r="M36" i="1"/>
  <c r="M38" i="1"/>
  <c r="M39" i="1"/>
  <c r="M37" i="1"/>
  <c r="M40" i="1"/>
  <c r="M41" i="1"/>
  <c r="M43" i="1"/>
  <c r="M42" i="1"/>
  <c r="M44" i="1"/>
  <c r="M45" i="1"/>
  <c r="M46" i="1"/>
  <c r="M47" i="1"/>
  <c r="M48" i="1"/>
  <c r="M49" i="1"/>
  <c r="M50" i="1"/>
  <c r="M51" i="1"/>
  <c r="M52" i="1"/>
  <c r="M53" i="1"/>
  <c r="M55" i="1"/>
  <c r="M54" i="1"/>
  <c r="M56" i="1"/>
  <c r="M57" i="1"/>
  <c r="M58" i="1"/>
  <c r="M59" i="1"/>
  <c r="M61" i="1"/>
  <c r="M62" i="1"/>
  <c r="M60" i="1"/>
  <c r="M63" i="1"/>
  <c r="M64" i="1"/>
  <c r="M65" i="1"/>
  <c r="M66" i="1"/>
  <c r="M67" i="1"/>
  <c r="M68" i="1"/>
  <c r="M69" i="1"/>
  <c r="M72" i="1"/>
  <c r="M73" i="1"/>
  <c r="M71" i="1"/>
  <c r="M70" i="1"/>
  <c r="M81" i="1"/>
  <c r="M84" i="1"/>
  <c r="M74" i="1"/>
  <c r="M82" i="1"/>
  <c r="M78" i="1"/>
  <c r="M89" i="1"/>
  <c r="M83" i="1"/>
  <c r="M85" i="1"/>
  <c r="M79" i="1"/>
  <c r="M80" i="1"/>
  <c r="M77" i="1"/>
  <c r="M88" i="1"/>
  <c r="M86" i="1"/>
  <c r="M75" i="1"/>
  <c r="M87" i="1"/>
  <c r="M76" i="1"/>
  <c r="M90" i="1"/>
  <c r="M91" i="1"/>
  <c r="M92" i="1"/>
  <c r="M95" i="1"/>
  <c r="M93" i="1"/>
  <c r="M94" i="1"/>
  <c r="M96" i="1"/>
  <c r="M97" i="1"/>
  <c r="M98" i="1"/>
  <c r="M99" i="1"/>
  <c r="M100" i="1"/>
  <c r="M102" i="1"/>
  <c r="M101" i="1"/>
  <c r="M103" i="1"/>
  <c r="M104" i="1"/>
  <c r="M105" i="1"/>
  <c r="M108" i="1"/>
  <c r="M107" i="1"/>
  <c r="M106" i="1"/>
  <c r="M109" i="1"/>
  <c r="M110" i="1"/>
  <c r="M112" i="1"/>
  <c r="M111" i="1"/>
  <c r="M113" i="1"/>
  <c r="M114" i="1"/>
  <c r="M115" i="1"/>
  <c r="M116" i="1"/>
  <c r="M117" i="1"/>
  <c r="M118" i="1"/>
  <c r="M119" i="1"/>
  <c r="M120" i="1"/>
  <c r="M121" i="1"/>
  <c r="M124" i="1"/>
  <c r="M126" i="1"/>
  <c r="M122" i="1"/>
  <c r="M125" i="1"/>
  <c r="M123" i="1"/>
  <c r="M127" i="1"/>
  <c r="M128" i="1"/>
  <c r="M130" i="1"/>
  <c r="M129" i="1"/>
  <c r="M133" i="1"/>
  <c r="M131" i="1"/>
  <c r="M132" i="1"/>
  <c r="M134" i="1"/>
  <c r="M135" i="1"/>
  <c r="M136" i="1"/>
  <c r="M142" i="1"/>
  <c r="M140" i="1"/>
  <c r="M141" i="1"/>
  <c r="M138" i="1"/>
  <c r="M139" i="1"/>
  <c r="M137" i="1"/>
  <c r="M143" i="1"/>
  <c r="M144" i="1"/>
  <c r="M145" i="1"/>
  <c r="M146" i="1"/>
  <c r="M147" i="1"/>
  <c r="M148" i="1"/>
  <c r="M149" i="1"/>
  <c r="M150" i="1"/>
  <c r="M151" i="1"/>
  <c r="M152" i="1"/>
  <c r="M153" i="1"/>
  <c r="M154" i="1"/>
  <c r="M155" i="1"/>
  <c r="M156" i="1"/>
  <c r="M157" i="1"/>
  <c r="M158" i="1"/>
  <c r="M159" i="1"/>
  <c r="M162" i="1"/>
  <c r="M161" i="1"/>
  <c r="M160" i="1"/>
  <c r="M165" i="1"/>
  <c r="M164" i="1"/>
  <c r="M163" i="1"/>
  <c r="M166" i="1"/>
  <c r="M167" i="1"/>
  <c r="M168" i="1"/>
  <c r="M170" i="1"/>
  <c r="M169" i="1"/>
  <c r="M181" i="1"/>
  <c r="M179" i="1"/>
  <c r="M177" i="1"/>
  <c r="M176" i="1"/>
  <c r="M175" i="1"/>
  <c r="M180" i="1"/>
  <c r="M178" i="1"/>
  <c r="M173" i="1"/>
  <c r="M172" i="1"/>
  <c r="M171" i="1"/>
  <c r="M174" i="1"/>
  <c r="M182" i="1"/>
  <c r="M183" i="1"/>
  <c r="M184" i="1"/>
  <c r="M185" i="1"/>
  <c r="M186" i="1"/>
  <c r="M187" i="1"/>
  <c r="M188" i="1"/>
  <c r="M189" i="1"/>
  <c r="M190" i="1"/>
  <c r="M191" i="1"/>
  <c r="M192" i="1"/>
  <c r="M193" i="1"/>
  <c r="M194" i="1"/>
  <c r="M195" i="1"/>
  <c r="M196" i="1"/>
  <c r="M197" i="1"/>
  <c r="M200" i="1"/>
  <c r="M198" i="1"/>
  <c r="M199" i="1"/>
  <c r="M202" i="1"/>
  <c r="M201" i="1"/>
  <c r="M204" i="1"/>
  <c r="M207" i="1"/>
  <c r="M205" i="1"/>
  <c r="M206" i="1"/>
  <c r="M203" i="1"/>
  <c r="M208" i="1"/>
  <c r="M217" i="1"/>
  <c r="M213" i="1"/>
  <c r="M215" i="1"/>
  <c r="M212" i="1"/>
  <c r="M214" i="1"/>
  <c r="M210" i="1"/>
  <c r="M211" i="1"/>
  <c r="M216" i="1"/>
  <c r="M209" i="1"/>
  <c r="M218" i="1"/>
  <c r="M219" i="1"/>
  <c r="M220" i="1"/>
  <c r="M221" i="1"/>
  <c r="M222" i="1"/>
  <c r="M224" i="1"/>
  <c r="M223" i="1"/>
  <c r="M225" i="1"/>
  <c r="M226" i="1"/>
  <c r="M227" i="1"/>
  <c r="M229" i="1"/>
  <c r="M230" i="1"/>
  <c r="M243" i="1"/>
  <c r="M234" i="1"/>
  <c r="M241" i="1"/>
  <c r="M235" i="1"/>
  <c r="M239" i="1"/>
  <c r="M237" i="1"/>
  <c r="M232" i="1"/>
  <c r="M240" i="1"/>
  <c r="M242" i="1"/>
  <c r="M238" i="1"/>
  <c r="M233" i="1"/>
  <c r="M236" i="1"/>
  <c r="M231" i="1"/>
  <c r="M245" i="1"/>
  <c r="M244" i="1"/>
  <c r="M246" i="1"/>
  <c r="M247" i="1"/>
  <c r="M248" i="1"/>
  <c r="M250" i="1"/>
  <c r="M249" i="1"/>
  <c r="M251" i="1"/>
  <c r="M261" i="1"/>
  <c r="M264" i="1"/>
  <c r="M255" i="1"/>
  <c r="M257" i="1"/>
  <c r="M254" i="1"/>
  <c r="M258" i="1"/>
  <c r="M259" i="1"/>
  <c r="M262" i="1"/>
  <c r="M260" i="1"/>
  <c r="M263" i="1"/>
  <c r="M256" i="1"/>
  <c r="M253" i="1"/>
  <c r="M252" i="1"/>
  <c r="M265" i="1"/>
  <c r="M266" i="1"/>
  <c r="M267" i="1"/>
  <c r="M269" i="1"/>
  <c r="M268" i="1"/>
  <c r="M270" i="1"/>
  <c r="M271" i="1"/>
  <c r="M272" i="1"/>
  <c r="M273" i="1"/>
  <c r="M274" i="1"/>
  <c r="M277" i="1"/>
  <c r="M279" i="1"/>
  <c r="M275" i="1"/>
  <c r="M278" i="1"/>
  <c r="M276" i="1"/>
  <c r="M281" i="1"/>
  <c r="M285" i="1"/>
  <c r="M289" i="1"/>
  <c r="M290" i="1"/>
  <c r="M284" i="1"/>
  <c r="M283" i="1"/>
  <c r="M291" i="1"/>
  <c r="M282" i="1"/>
  <c r="M287" i="1"/>
  <c r="M286" i="1"/>
  <c r="M288" i="1"/>
  <c r="M292" i="1"/>
  <c r="M293" i="1"/>
  <c r="M295" i="1"/>
  <c r="M294" i="1"/>
  <c r="M296" i="1"/>
  <c r="M297" i="1"/>
  <c r="M298" i="1"/>
  <c r="M300" i="1"/>
  <c r="M299" i="1"/>
  <c r="M301" i="1"/>
  <c r="M302" i="1"/>
  <c r="M303" i="1"/>
  <c r="M304" i="1"/>
  <c r="M305" i="1"/>
  <c r="M309" i="1"/>
  <c r="M307" i="1"/>
  <c r="M308" i="1"/>
  <c r="M306" i="1"/>
  <c r="M314" i="1"/>
  <c r="M311" i="1"/>
  <c r="M310" i="1"/>
  <c r="M313" i="1"/>
  <c r="M312" i="1"/>
  <c r="M316" i="1"/>
  <c r="M315" i="1"/>
  <c r="M321" i="1"/>
  <c r="M320" i="1"/>
  <c r="M319" i="1"/>
  <c r="M318" i="1"/>
  <c r="M317" i="1"/>
  <c r="M322" i="1"/>
  <c r="M323" i="1"/>
  <c r="M324" i="1"/>
  <c r="M325" i="1"/>
  <c r="M326" i="1"/>
  <c r="M327" i="1"/>
  <c r="M328" i="1"/>
  <c r="M329" i="1"/>
  <c r="M331" i="1"/>
  <c r="M330" i="1"/>
  <c r="M332" i="1"/>
  <c r="M334" i="1"/>
  <c r="M342" i="1"/>
  <c r="M341" i="1"/>
  <c r="M335" i="1"/>
  <c r="M338" i="1"/>
  <c r="M340" i="1"/>
  <c r="M336" i="1"/>
  <c r="M339" i="1"/>
  <c r="M333" i="1"/>
  <c r="M337" i="1"/>
  <c r="M343" i="1"/>
  <c r="M344" i="1"/>
  <c r="M345" i="1"/>
  <c r="M346" i="1"/>
  <c r="M353" i="1"/>
  <c r="M351" i="1"/>
  <c r="M347" i="1"/>
  <c r="M348" i="1"/>
  <c r="M350" i="1"/>
  <c r="M352" i="1"/>
  <c r="M349" i="1"/>
  <c r="M354" i="1"/>
  <c r="M355" i="1"/>
  <c r="M356" i="1"/>
  <c r="M357" i="1"/>
  <c r="M358" i="1"/>
  <c r="M359" i="1"/>
  <c r="M360" i="1"/>
  <c r="M362" i="1"/>
  <c r="M361" i="1"/>
  <c r="M363" i="1"/>
  <c r="M364" i="1"/>
  <c r="M365" i="1"/>
  <c r="M366" i="1"/>
  <c r="M367" i="1"/>
  <c r="M368" i="1"/>
  <c r="M369" i="1"/>
  <c r="M371" i="1"/>
  <c r="M370" i="1"/>
  <c r="M372" i="1"/>
  <c r="M373" i="1"/>
  <c r="M376" i="1"/>
  <c r="M380" i="1"/>
  <c r="M378" i="1"/>
  <c r="M377" i="1"/>
  <c r="M379" i="1"/>
  <c r="M375" i="1"/>
  <c r="M374" i="1"/>
  <c r="M382" i="1"/>
  <c r="M381" i="1"/>
  <c r="M383" i="1"/>
  <c r="M384" i="1"/>
  <c r="M385" i="1"/>
  <c r="M394" i="1"/>
  <c r="M392" i="1"/>
  <c r="M391" i="1"/>
  <c r="M390" i="1"/>
  <c r="M393" i="1"/>
  <c r="M389" i="1"/>
  <c r="M388" i="1"/>
  <c r="M386" i="1"/>
  <c r="M387" i="1"/>
  <c r="M395" i="1"/>
  <c r="M396" i="1"/>
  <c r="M397" i="1"/>
  <c r="M398" i="1"/>
  <c r="M399" i="1"/>
  <c r="M400" i="1"/>
  <c r="M401" i="1"/>
  <c r="M402" i="1"/>
  <c r="M404" i="1"/>
  <c r="M403" i="1"/>
  <c r="M405" i="1"/>
  <c r="M406" i="1"/>
  <c r="M407" i="1"/>
  <c r="M408" i="1"/>
  <c r="M409" i="1"/>
  <c r="M410" i="1"/>
  <c r="M411" i="1"/>
  <c r="M412" i="1"/>
  <c r="M413" i="1"/>
  <c r="M414" i="1"/>
  <c r="M415" i="1"/>
  <c r="M416" i="1"/>
  <c r="M417" i="1"/>
  <c r="M419" i="1"/>
  <c r="M418" i="1"/>
  <c r="M420" i="1"/>
  <c r="M421" i="1"/>
  <c r="M422" i="1"/>
  <c r="M423" i="1"/>
  <c r="M424" i="1"/>
  <c r="M430" i="1"/>
  <c r="M427" i="1"/>
  <c r="M429" i="1"/>
  <c r="M428" i="1"/>
  <c r="M426" i="1"/>
  <c r="M425" i="1"/>
  <c r="M431" i="1"/>
  <c r="M432" i="1"/>
  <c r="M433" i="1"/>
  <c r="M434" i="1"/>
  <c r="M436" i="1"/>
  <c r="M435" i="1"/>
  <c r="M437" i="1"/>
  <c r="M438" i="1"/>
  <c r="M439" i="1"/>
  <c r="M440" i="1"/>
  <c r="M441" i="1"/>
  <c r="M451" i="1"/>
  <c r="M444" i="1"/>
  <c r="M442" i="1"/>
  <c r="M449" i="1"/>
  <c r="M446" i="1"/>
  <c r="M445" i="1"/>
  <c r="M450" i="1"/>
  <c r="M447" i="1"/>
  <c r="M448" i="1"/>
  <c r="M443" i="1"/>
  <c r="M452" i="1"/>
  <c r="M454" i="1"/>
  <c r="M453" i="1"/>
  <c r="M455" i="1"/>
  <c r="M456" i="1"/>
  <c r="M457" i="1"/>
  <c r="M458" i="1"/>
  <c r="M459" i="1"/>
  <c r="M460" i="1"/>
  <c r="M461" i="1"/>
  <c r="M462" i="1"/>
  <c r="M463" i="1"/>
  <c r="M464" i="1"/>
  <c r="M465" i="1"/>
  <c r="M466" i="1"/>
  <c r="M467" i="1"/>
  <c r="M468" i="1"/>
  <c r="M469" i="1"/>
  <c r="M470" i="1"/>
  <c r="M471" i="1"/>
  <c r="M472" i="1"/>
  <c r="M473" i="1"/>
  <c r="M476" i="1"/>
  <c r="M474" i="1"/>
  <c r="M477" i="1"/>
  <c r="M475" i="1"/>
  <c r="M478" i="1"/>
  <c r="M479" i="1"/>
  <c r="M480" i="1"/>
  <c r="M481" i="1"/>
  <c r="M482" i="1"/>
  <c r="M483" i="1"/>
  <c r="M484" i="1"/>
  <c r="M486" i="1"/>
  <c r="M485" i="1"/>
  <c r="M487" i="1"/>
  <c r="M488" i="1"/>
  <c r="M489" i="1"/>
  <c r="M490" i="1"/>
  <c r="M491" i="1"/>
  <c r="M492" i="1"/>
  <c r="M493" i="1"/>
  <c r="M494" i="1"/>
  <c r="M496" i="1"/>
  <c r="M495" i="1"/>
  <c r="M498" i="1"/>
  <c r="M497" i="1"/>
  <c r="M499" i="1"/>
  <c r="M500" i="1"/>
  <c r="M503" i="1"/>
  <c r="M502" i="1"/>
  <c r="M501" i="1"/>
  <c r="M504" i="1"/>
  <c r="M505" i="1"/>
  <c r="M506" i="1"/>
  <c r="M509" i="1"/>
  <c r="M507" i="1"/>
  <c r="M510" i="1"/>
  <c r="M508" i="1"/>
  <c r="M511" i="1"/>
  <c r="M512" i="1"/>
  <c r="M513" i="1"/>
  <c r="M514" i="1"/>
  <c r="M515" i="1"/>
  <c r="M516" i="1"/>
  <c r="M517" i="1"/>
  <c r="M518" i="1"/>
  <c r="M519" i="1"/>
  <c r="M521" i="1"/>
  <c r="M520" i="1"/>
  <c r="M522" i="1"/>
  <c r="M523" i="1"/>
  <c r="M524" i="1"/>
  <c r="M525" i="1"/>
  <c r="M526" i="1"/>
  <c r="M527" i="1"/>
  <c r="M528" i="1"/>
  <c r="M529" i="1"/>
  <c r="M530" i="1"/>
  <c r="M532" i="1"/>
  <c r="M533" i="1"/>
  <c r="M531" i="1"/>
  <c r="M535" i="1"/>
  <c r="M536" i="1"/>
  <c r="M537" i="1"/>
  <c r="M539" i="1"/>
  <c r="M538" i="1"/>
  <c r="M540" i="1"/>
  <c r="M541" i="1"/>
  <c r="M549" i="1"/>
  <c r="M550" i="1"/>
  <c r="M543" i="1"/>
  <c r="M547" i="1"/>
  <c r="M546" i="1"/>
  <c r="M542" i="1"/>
  <c r="M548" i="1"/>
  <c r="M545" i="1"/>
  <c r="M544" i="1"/>
  <c r="M552" i="1"/>
  <c r="M553" i="1"/>
  <c r="M551" i="1"/>
  <c r="M534" i="1"/>
  <c r="M555" i="1"/>
  <c r="M559" i="1"/>
  <c r="M558" i="1"/>
  <c r="M561" i="1"/>
  <c r="M560" i="1"/>
  <c r="M556" i="1"/>
  <c r="M557" i="1"/>
  <c r="M554" i="1"/>
  <c r="M562" i="1"/>
  <c r="M564" i="1"/>
  <c r="M563" i="1"/>
  <c r="M565" i="1"/>
  <c r="M566" i="1"/>
  <c r="M570" i="1"/>
  <c r="M572" i="1"/>
  <c r="M571" i="1"/>
  <c r="M567" i="1"/>
  <c r="M569" i="1"/>
  <c r="M568" i="1"/>
  <c r="M573" i="1"/>
  <c r="M574" i="1"/>
  <c r="M575" i="1"/>
  <c r="M576" i="1"/>
  <c r="M577" i="1"/>
  <c r="M578" i="1"/>
  <c r="M579" i="1"/>
  <c r="M580" i="1"/>
  <c r="M581" i="1"/>
  <c r="M582" i="1"/>
  <c r="M583" i="1"/>
  <c r="M584" i="1"/>
  <c r="M585" i="1"/>
  <c r="M586" i="1"/>
  <c r="M587" i="1"/>
  <c r="M588" i="1"/>
  <c r="M589" i="1"/>
  <c r="M591" i="1"/>
  <c r="M590" i="1"/>
  <c r="M592" i="1"/>
  <c r="M593" i="1"/>
  <c r="M595" i="1"/>
  <c r="M596" i="1"/>
  <c r="M594" i="1"/>
  <c r="M598" i="1"/>
  <c r="M597" i="1"/>
  <c r="M602" i="1"/>
  <c r="M604" i="1"/>
  <c r="M601" i="1"/>
  <c r="M605" i="1"/>
  <c r="M603" i="1"/>
  <c r="M600" i="1"/>
  <c r="M599" i="1"/>
  <c r="M606" i="1"/>
  <c r="M607" i="1"/>
  <c r="M608" i="1"/>
  <c r="M609" i="1"/>
  <c r="M610" i="1"/>
  <c r="M611" i="1"/>
  <c r="M612" i="1"/>
  <c r="M613" i="1"/>
  <c r="M614" i="1"/>
  <c r="M615" i="1"/>
  <c r="M616" i="1"/>
  <c r="M617" i="1"/>
  <c r="M618" i="1"/>
  <c r="M619" i="1"/>
  <c r="M620" i="1"/>
  <c r="M621" i="1"/>
  <c r="M622" i="1"/>
  <c r="M623" i="1"/>
  <c r="M624" i="1"/>
  <c r="M625" i="1"/>
  <c r="M628" i="1"/>
  <c r="M627" i="1"/>
  <c r="M626" i="1"/>
  <c r="M630" i="1"/>
  <c r="M636" i="1"/>
  <c r="M633" i="1"/>
  <c r="M635" i="1"/>
  <c r="M634" i="1"/>
  <c r="M629" i="1"/>
  <c r="M632" i="1"/>
  <c r="M631" i="1"/>
  <c r="M637" i="1"/>
  <c r="M638" i="1"/>
  <c r="M646" i="1"/>
  <c r="M647" i="1"/>
  <c r="M645" i="1"/>
  <c r="M641" i="1"/>
  <c r="M644" i="1"/>
  <c r="M642" i="1"/>
  <c r="M640" i="1"/>
  <c r="M639" i="1"/>
  <c r="M643" i="1"/>
  <c r="M648" i="1"/>
  <c r="M649" i="1"/>
  <c r="M650" i="1"/>
  <c r="M651" i="1"/>
  <c r="M652" i="1"/>
  <c r="M653" i="1"/>
  <c r="M654" i="1"/>
  <c r="M655" i="1"/>
  <c r="M657" i="1"/>
  <c r="M656" i="1"/>
  <c r="M658" i="1"/>
  <c r="M659" i="1"/>
  <c r="M660" i="1"/>
  <c r="M661" i="1"/>
  <c r="M662" i="1"/>
  <c r="M663" i="1"/>
  <c r="M664" i="1"/>
  <c r="M665" i="1"/>
  <c r="M666" i="1"/>
  <c r="M667" i="1"/>
  <c r="M668" i="1"/>
  <c r="M669" i="1"/>
  <c r="M671" i="1"/>
  <c r="M670" i="1"/>
  <c r="M672" i="1"/>
  <c r="M673" i="1"/>
  <c r="M674" i="1"/>
  <c r="M675" i="1"/>
  <c r="M676" i="1"/>
  <c r="M677" i="1"/>
  <c r="M678" i="1"/>
  <c r="M679" i="1"/>
  <c r="M680" i="1"/>
  <c r="M681" i="1"/>
  <c r="M682" i="1"/>
  <c r="M683" i="1"/>
  <c r="M688" i="1"/>
  <c r="M686" i="1"/>
  <c r="M687" i="1"/>
  <c r="M684" i="1"/>
  <c r="M685" i="1"/>
  <c r="M690" i="1"/>
  <c r="M689" i="1"/>
  <c r="M691" i="1"/>
  <c r="M692" i="1"/>
  <c r="M693" i="1"/>
  <c r="M694" i="1"/>
  <c r="M695" i="1"/>
  <c r="M696" i="1"/>
  <c r="M697" i="1"/>
  <c r="M698" i="1"/>
  <c r="M699" i="1"/>
  <c r="M700" i="1"/>
  <c r="M706" i="1"/>
  <c r="M704" i="1"/>
  <c r="M702" i="1"/>
  <c r="M705" i="1"/>
  <c r="M703" i="1"/>
  <c r="M701" i="1"/>
  <c r="M707" i="1"/>
  <c r="M708" i="1"/>
  <c r="M709" i="1"/>
  <c r="M710" i="1"/>
  <c r="M711" i="1"/>
  <c r="M712" i="1"/>
  <c r="M713" i="1"/>
  <c r="M714" i="1"/>
  <c r="M718" i="1"/>
  <c r="M716" i="1"/>
  <c r="M719" i="1"/>
  <c r="M717" i="1"/>
  <c r="M715" i="1"/>
  <c r="M720" i="1"/>
  <c r="M721" i="1"/>
  <c r="M722" i="1"/>
  <c r="M723" i="1"/>
  <c r="M724" i="1"/>
  <c r="M725" i="1"/>
  <c r="M726" i="1"/>
  <c r="M727" i="1"/>
  <c r="M728" i="1"/>
  <c r="M729" i="1"/>
  <c r="M731" i="1"/>
  <c r="M730" i="1"/>
  <c r="M732" i="1"/>
  <c r="M733" i="1"/>
  <c r="M734" i="1"/>
  <c r="M736" i="1"/>
  <c r="M735" i="1"/>
  <c r="M741" i="1"/>
  <c r="M742" i="1"/>
  <c r="M743" i="1"/>
  <c r="M739" i="1"/>
  <c r="M740" i="1"/>
  <c r="M738" i="1"/>
  <c r="M744" i="1"/>
  <c r="M745" i="1"/>
  <c r="M746" i="1"/>
  <c r="M748" i="1"/>
  <c r="M747" i="1"/>
  <c r="M749" i="1"/>
  <c r="M750" i="1"/>
  <c r="M751" i="1"/>
  <c r="M752" i="1"/>
  <c r="M753" i="1"/>
  <c r="M754" i="1"/>
  <c r="M755" i="1"/>
  <c r="M758" i="1"/>
  <c r="M760" i="1"/>
  <c r="M757" i="1"/>
  <c r="M756" i="1"/>
  <c r="M759" i="1"/>
  <c r="M762" i="1"/>
  <c r="M763" i="1"/>
  <c r="M761" i="1"/>
  <c r="M764" i="1"/>
  <c r="M766" i="1"/>
  <c r="M765" i="1"/>
  <c r="M767" i="1"/>
  <c r="M768" i="1"/>
  <c r="M770" i="1"/>
  <c r="M769"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7" i="1"/>
  <c r="M796" i="1"/>
  <c r="M798" i="1"/>
  <c r="M799" i="1"/>
  <c r="M800" i="1"/>
  <c r="M801" i="1"/>
  <c r="M802" i="1"/>
  <c r="M803" i="1"/>
  <c r="M804" i="1"/>
  <c r="M805" i="1"/>
  <c r="M806" i="1"/>
  <c r="M807" i="1"/>
  <c r="M808" i="1"/>
  <c r="M809" i="1"/>
  <c r="M810" i="1"/>
  <c r="M811" i="1"/>
  <c r="M812" i="1"/>
  <c r="M813" i="1"/>
  <c r="M814" i="1"/>
  <c r="M815" i="1"/>
  <c r="M816" i="1"/>
  <c r="M817" i="1"/>
  <c r="M818" i="1"/>
  <c r="M819" i="1"/>
  <c r="M820" i="1"/>
  <c r="M823" i="1"/>
  <c r="M822" i="1"/>
  <c r="M821" i="1"/>
  <c r="M824" i="1"/>
  <c r="M826" i="1"/>
  <c r="M825" i="1"/>
  <c r="M829" i="1"/>
  <c r="M828" i="1"/>
  <c r="M827" i="1"/>
  <c r="M830" i="1"/>
  <c r="M831" i="1"/>
  <c r="M832" i="1"/>
  <c r="M833" i="1"/>
  <c r="M834" i="1"/>
  <c r="M835" i="1"/>
  <c r="M836" i="1"/>
  <c r="M837" i="1"/>
  <c r="M838" i="1"/>
  <c r="M839" i="1"/>
  <c r="M841" i="1"/>
  <c r="M840" i="1"/>
  <c r="M842" i="1"/>
  <c r="M843" i="1"/>
  <c r="M844" i="1"/>
  <c r="M845" i="1"/>
  <c r="M846" i="1"/>
  <c r="M847" i="1"/>
  <c r="M853" i="1"/>
  <c r="M854" i="1"/>
  <c r="M852" i="1"/>
  <c r="M849" i="1"/>
  <c r="M850" i="1"/>
  <c r="M851" i="1"/>
  <c r="M848" i="1"/>
  <c r="M855" i="1"/>
  <c r="M856" i="1"/>
  <c r="M857" i="1"/>
  <c r="M858" i="1"/>
  <c r="M859" i="1"/>
  <c r="M863" i="1"/>
  <c r="M862" i="1"/>
  <c r="M864" i="1"/>
  <c r="M861" i="1"/>
  <c r="M860" i="1"/>
  <c r="M865" i="1"/>
  <c r="M866" i="1"/>
  <c r="M867" i="1"/>
  <c r="M868" i="1"/>
  <c r="M874" i="1"/>
  <c r="M875" i="1"/>
  <c r="M872" i="1"/>
  <c r="M869" i="1"/>
  <c r="M873" i="1"/>
  <c r="M870" i="1"/>
  <c r="M871" i="1"/>
  <c r="M878" i="1"/>
  <c r="M877" i="1"/>
  <c r="M876" i="1"/>
  <c r="M879" i="1"/>
  <c r="M883" i="1"/>
  <c r="M881" i="1"/>
  <c r="M884" i="1"/>
  <c r="M882" i="1"/>
  <c r="M880" i="1"/>
  <c r="M885" i="1"/>
  <c r="M886" i="1"/>
  <c r="M888" i="1"/>
  <c r="M887" i="1"/>
  <c r="M889" i="1"/>
  <c r="M890" i="1"/>
  <c r="M891" i="1"/>
  <c r="M892" i="1"/>
  <c r="M893" i="1"/>
  <c r="M894" i="1"/>
  <c r="M895" i="1"/>
  <c r="M896" i="1"/>
  <c r="M902" i="1"/>
  <c r="M901" i="1"/>
  <c r="M899" i="1"/>
  <c r="M900" i="1"/>
  <c r="M898" i="1"/>
  <c r="M897" i="1"/>
  <c r="M903" i="1"/>
  <c r="M905" i="1"/>
  <c r="M904" i="1"/>
  <c r="M906" i="1"/>
  <c r="M908" i="1"/>
  <c r="M911" i="1"/>
  <c r="M910" i="1"/>
  <c r="M909" i="1"/>
  <c r="M907" i="1"/>
  <c r="M912" i="1"/>
  <c r="M913" i="1"/>
  <c r="M914" i="1"/>
  <c r="M915" i="1"/>
  <c r="M916" i="1"/>
  <c r="M917" i="1"/>
  <c r="M918" i="1"/>
  <c r="M919" i="1"/>
  <c r="M920" i="1"/>
  <c r="M921" i="1"/>
  <c r="M922" i="1"/>
  <c r="M923" i="1"/>
  <c r="M924" i="1"/>
  <c r="M925" i="1"/>
  <c r="M931" i="1"/>
  <c r="M929" i="1"/>
  <c r="M930" i="1"/>
  <c r="M928" i="1"/>
  <c r="M926" i="1"/>
  <c r="M927" i="1"/>
  <c r="M932" i="1"/>
  <c r="M933" i="1"/>
  <c r="M934" i="1"/>
  <c r="M935" i="1"/>
  <c r="M936" i="1"/>
  <c r="M938" i="1"/>
  <c r="M937" i="1"/>
  <c r="M941" i="1"/>
  <c r="M940" i="1"/>
  <c r="M939" i="1"/>
  <c r="M942" i="1"/>
  <c r="M943" i="1"/>
  <c r="M945" i="1"/>
  <c r="M944" i="1"/>
  <c r="M946" i="1"/>
  <c r="M947" i="1"/>
  <c r="M948" i="1"/>
  <c r="M949" i="1"/>
  <c r="M951" i="1"/>
  <c r="M950" i="1"/>
  <c r="M953" i="1"/>
  <c r="M954" i="1"/>
  <c r="M952" i="1"/>
  <c r="M955" i="1"/>
  <c r="M956" i="1"/>
  <c r="M957" i="1"/>
  <c r="M958" i="1"/>
  <c r="M959" i="1"/>
  <c r="M960" i="1"/>
  <c r="M961" i="1"/>
  <c r="M962" i="1"/>
  <c r="M963" i="1"/>
  <c r="M965" i="1"/>
  <c r="M964" i="1"/>
  <c r="M966" i="1"/>
  <c r="M967" i="1"/>
  <c r="M968" i="1"/>
  <c r="M969" i="1"/>
  <c r="M970" i="1"/>
  <c r="M971" i="1"/>
  <c r="M972" i="1"/>
  <c r="M973" i="1"/>
  <c r="M974" i="1"/>
  <c r="M975" i="1"/>
  <c r="M976" i="1"/>
  <c r="M977" i="1"/>
  <c r="M978" i="1"/>
  <c r="M979" i="1"/>
  <c r="M980" i="1"/>
  <c r="M981" i="1"/>
  <c r="M982" i="1"/>
  <c r="M983" i="1"/>
  <c r="M984" i="1"/>
  <c r="M987" i="1"/>
  <c r="M988" i="1"/>
  <c r="M986" i="1"/>
  <c r="M985" i="1"/>
  <c r="M989" i="1"/>
  <c r="M990" i="1"/>
  <c r="M996" i="1"/>
  <c r="M993" i="1"/>
  <c r="M991" i="1"/>
  <c r="M994" i="1"/>
  <c r="M992" i="1"/>
  <c r="M995" i="1"/>
  <c r="M997" i="1"/>
  <c r="M999" i="1"/>
  <c r="M998" i="1"/>
  <c r="M1000" i="1"/>
  <c r="M1001" i="1"/>
  <c r="M1002" i="1"/>
  <c r="M1003" i="1"/>
  <c r="M1004" i="1"/>
  <c r="M1005" i="1"/>
  <c r="M1006" i="1"/>
  <c r="M1007" i="1"/>
  <c r="M1008" i="1"/>
  <c r="M1009" i="1"/>
  <c r="M1010" i="1"/>
  <c r="M1011" i="1"/>
  <c r="M1012" i="1"/>
  <c r="M1013" i="1"/>
  <c r="M1014" i="1"/>
  <c r="M1015" i="1"/>
  <c r="M1016" i="1"/>
  <c r="M1017" i="1"/>
  <c r="M1019" i="1"/>
  <c r="M1018" i="1"/>
  <c r="M1020" i="1"/>
  <c r="M1021" i="1"/>
  <c r="M1022" i="1"/>
  <c r="M1023" i="1"/>
  <c r="M1024" i="1"/>
  <c r="M1025" i="1"/>
  <c r="M1026" i="1"/>
  <c r="M1027" i="1"/>
  <c r="M1028" i="1"/>
  <c r="M1031" i="1"/>
  <c r="M1032" i="1"/>
  <c r="M1029" i="1"/>
  <c r="M1030" i="1"/>
  <c r="M1033" i="1"/>
  <c r="M1034" i="1"/>
  <c r="M1036" i="1"/>
  <c r="M1035" i="1"/>
  <c r="M1038" i="1"/>
  <c r="M1037" i="1"/>
  <c r="M1039" i="1"/>
  <c r="M1043" i="1"/>
  <c r="M1049" i="1"/>
  <c r="M1044" i="1"/>
  <c r="M1047" i="1"/>
  <c r="M1046" i="1"/>
  <c r="M1053" i="1"/>
  <c r="M1050" i="1"/>
  <c r="M1051" i="1"/>
  <c r="M1052" i="1"/>
  <c r="M1042" i="1"/>
  <c r="M1054" i="1"/>
  <c r="M1048" i="1"/>
  <c r="M1045" i="1"/>
  <c r="M1055" i="1"/>
  <c r="M1041" i="1"/>
  <c r="M1060" i="1"/>
  <c r="M1061" i="1"/>
  <c r="M1058" i="1"/>
  <c r="M1059" i="1"/>
  <c r="M1057" i="1"/>
  <c r="M1056" i="1"/>
  <c r="M1064" i="1"/>
  <c r="M1063" i="1"/>
  <c r="M1062" i="1"/>
  <c r="M1065" i="1"/>
  <c r="M1066" i="1"/>
  <c r="M1073" i="1"/>
  <c r="M1071" i="1"/>
  <c r="M1074" i="1"/>
  <c r="M1069" i="1"/>
  <c r="M1072" i="1"/>
  <c r="M1070" i="1"/>
  <c r="M1068" i="1"/>
  <c r="M1075" i="1"/>
  <c r="M1076" i="1"/>
  <c r="M1078" i="1"/>
  <c r="M1077" i="1"/>
  <c r="M1124" i="1"/>
  <c r="M1122" i="1"/>
  <c r="M1087" i="1"/>
  <c r="M1132" i="1"/>
  <c r="M1153" i="1"/>
  <c r="M1081" i="1"/>
  <c r="M1118" i="1"/>
  <c r="M1095" i="1"/>
  <c r="M1138" i="1"/>
  <c r="M1104" i="1"/>
  <c r="M1080" i="1"/>
  <c r="M1084" i="1"/>
  <c r="M1083" i="1"/>
  <c r="M1116" i="1"/>
  <c r="M1099" i="1"/>
  <c r="M1128" i="1"/>
  <c r="M1109" i="1"/>
  <c r="M1096" i="1"/>
  <c r="M1133" i="1"/>
  <c r="M1140" i="1"/>
  <c r="M1079" i="1"/>
  <c r="M1108" i="1"/>
  <c r="M1110" i="1"/>
  <c r="M1152" i="1"/>
  <c r="M1094" i="1"/>
  <c r="M1137" i="1"/>
  <c r="M1093" i="1"/>
  <c r="M1100" i="1"/>
  <c r="M1082" i="1"/>
  <c r="M1146" i="1"/>
  <c r="M1102" i="1"/>
  <c r="M1113" i="1"/>
  <c r="M1148" i="1"/>
  <c r="M1103" i="1"/>
  <c r="M1134" i="1"/>
  <c r="M1101" i="1"/>
  <c r="M1114" i="1"/>
  <c r="M1131" i="1"/>
  <c r="M1136" i="1"/>
  <c r="M1098" i="1"/>
  <c r="M1091" i="1"/>
  <c r="M1127" i="1"/>
  <c r="M1120" i="1"/>
  <c r="M1141" i="1"/>
  <c r="M1092" i="1"/>
  <c r="M1139" i="1"/>
  <c r="M1106" i="1"/>
  <c r="M1143" i="1"/>
  <c r="M1142" i="1"/>
  <c r="M1112" i="1"/>
  <c r="M1111" i="1"/>
  <c r="M1125" i="1"/>
  <c r="M1147" i="1"/>
  <c r="M1149" i="1"/>
  <c r="M1105" i="1"/>
  <c r="M1130" i="1"/>
  <c r="M1145" i="1"/>
  <c r="M1151" i="1"/>
  <c r="M1107" i="1"/>
  <c r="M1088" i="1"/>
  <c r="M1150" i="1"/>
  <c r="M1085" i="1"/>
  <c r="M1115" i="1"/>
  <c r="M1097" i="1"/>
  <c r="M1121" i="1"/>
  <c r="M1086" i="1"/>
  <c r="M1119" i="1"/>
  <c r="M1123" i="1"/>
  <c r="M1117" i="1"/>
  <c r="M1135" i="1"/>
  <c r="M1129" i="1"/>
  <c r="M1126" i="1"/>
  <c r="M1089" i="1"/>
  <c r="M1144" i="1"/>
  <c r="M1090" i="1"/>
  <c r="M1154" i="1"/>
  <c r="M1155" i="1"/>
  <c r="M1156" i="1"/>
  <c r="M1157" i="1"/>
  <c r="M1158" i="1"/>
  <c r="M1159" i="1"/>
  <c r="M1160" i="1"/>
  <c r="M1164" i="1"/>
  <c r="M1161" i="1"/>
  <c r="M1162" i="1"/>
  <c r="M1163" i="1"/>
  <c r="M1165" i="1"/>
  <c r="M1167" i="1"/>
  <c r="M1171" i="1"/>
  <c r="M1169" i="1"/>
  <c r="M1170" i="1"/>
  <c r="M1168" i="1"/>
  <c r="M1166" i="1"/>
  <c r="M1172" i="1"/>
  <c r="M1173" i="1"/>
  <c r="M1174" i="1"/>
  <c r="M1175" i="1"/>
  <c r="M1176" i="1"/>
  <c r="M1177" i="1"/>
  <c r="M1178" i="1"/>
  <c r="M1179" i="1"/>
  <c r="M1180" i="1"/>
  <c r="M1181" i="1"/>
  <c r="M1182" i="1"/>
  <c r="M1183" i="1"/>
  <c r="M1184" i="1"/>
  <c r="M1185" i="1"/>
  <c r="M1186" i="1"/>
  <c r="M1189" i="1"/>
  <c r="M1187" i="1"/>
  <c r="M1188" i="1"/>
  <c r="M1190" i="1"/>
  <c r="M1191" i="1"/>
  <c r="M1192" i="1"/>
  <c r="M1193" i="1"/>
  <c r="M1194" i="1"/>
  <c r="M1196" i="1"/>
  <c r="M1195" i="1"/>
  <c r="M1197" i="1"/>
  <c r="M1206" i="1"/>
  <c r="M1200" i="1"/>
  <c r="M1199" i="1"/>
  <c r="M1204" i="1"/>
  <c r="M1198" i="1"/>
  <c r="M1203" i="1"/>
  <c r="M1201" i="1"/>
  <c r="M1202" i="1"/>
  <c r="M1205" i="1"/>
  <c r="M1211" i="1"/>
  <c r="M1209" i="1"/>
  <c r="M1207" i="1"/>
  <c r="M1208" i="1"/>
  <c r="M1210" i="1"/>
  <c r="M1212" i="1"/>
  <c r="M1213" i="1"/>
  <c r="M1214" i="1"/>
  <c r="M1215" i="1"/>
  <c r="M1216" i="1"/>
  <c r="M1217" i="1"/>
  <c r="M1218" i="1"/>
  <c r="M1219" i="1"/>
  <c r="M1221" i="1"/>
  <c r="M1220" i="1"/>
  <c r="M1222" i="1"/>
  <c r="M1223" i="1"/>
  <c r="M1224" i="1"/>
  <c r="M1225" i="1"/>
  <c r="M1226" i="1"/>
  <c r="M1227" i="1"/>
  <c r="M1228" i="1"/>
  <c r="M1229" i="1"/>
  <c r="M1230" i="1"/>
  <c r="M1231" i="1"/>
  <c r="M1236" i="1"/>
  <c r="M1235" i="1"/>
  <c r="M1234" i="1"/>
  <c r="M1233" i="1"/>
  <c r="M1232" i="1"/>
  <c r="M1237" i="1"/>
  <c r="M1238" i="1"/>
  <c r="M1239" i="1"/>
  <c r="M1240" i="1"/>
  <c r="M1241" i="1"/>
  <c r="M1242" i="1"/>
  <c r="M1243" i="1"/>
  <c r="M1244" i="1"/>
  <c r="M1245" i="1"/>
  <c r="M1246" i="1"/>
  <c r="M1247" i="1"/>
  <c r="M1248" i="1"/>
  <c r="M1249" i="1"/>
  <c r="M1250" i="1"/>
  <c r="M1251" i="1"/>
  <c r="M1403" i="1"/>
  <c r="M1402" i="1"/>
  <c r="M1252" i="1"/>
  <c r="M1253" i="1"/>
  <c r="M1254" i="1"/>
  <c r="M1255" i="1"/>
  <c r="M1256" i="1"/>
  <c r="M1257" i="1"/>
  <c r="M1258" i="1"/>
  <c r="M1259" i="1"/>
  <c r="M1261" i="1"/>
  <c r="M1260" i="1"/>
  <c r="M1262" i="1"/>
  <c r="M1267" i="1"/>
  <c r="M1264" i="1"/>
  <c r="M1265" i="1"/>
  <c r="M1266" i="1"/>
  <c r="M1263" i="1"/>
  <c r="M1268" i="1"/>
  <c r="M1269" i="1"/>
  <c r="M1270" i="1"/>
  <c r="M1271" i="1"/>
  <c r="M1272" i="1"/>
  <c r="M1273" i="1"/>
  <c r="M1279" i="1"/>
  <c r="M1280" i="1"/>
  <c r="M1276" i="1"/>
  <c r="M1275" i="1"/>
  <c r="M1278" i="1"/>
  <c r="M1277" i="1"/>
  <c r="M1274" i="1"/>
  <c r="M1281" i="1"/>
  <c r="M1282" i="1"/>
  <c r="M1291" i="1"/>
  <c r="M1286" i="1"/>
  <c r="M1287" i="1"/>
  <c r="M1292" i="1"/>
  <c r="M1290" i="1"/>
  <c r="M1288" i="1"/>
  <c r="M1289" i="1"/>
  <c r="M1284" i="1"/>
  <c r="M1285" i="1"/>
  <c r="M1283" i="1"/>
  <c r="M1293" i="1"/>
  <c r="M1296" i="1"/>
  <c r="M1295" i="1"/>
  <c r="M1298" i="1"/>
  <c r="M1297" i="1"/>
  <c r="M1299" i="1"/>
  <c r="M1301" i="1"/>
  <c r="M1300" i="1"/>
  <c r="M1302" i="1"/>
  <c r="M1303" i="1"/>
  <c r="M1305" i="1"/>
  <c r="M1304" i="1"/>
  <c r="M1306" i="1"/>
  <c r="M1307" i="1"/>
  <c r="M1308" i="1"/>
  <c r="M1309" i="1"/>
  <c r="M1310" i="1"/>
  <c r="M1311" i="1"/>
  <c r="M1312" i="1"/>
  <c r="M1313" i="1"/>
  <c r="M1314" i="1"/>
  <c r="M1315" i="1"/>
  <c r="M1318" i="1"/>
  <c r="M1319" i="1"/>
  <c r="M1317" i="1"/>
  <c r="M1320" i="1"/>
  <c r="M1316" i="1"/>
  <c r="M1321" i="1"/>
  <c r="M1322" i="1"/>
  <c r="M1324" i="1"/>
  <c r="M1323" i="1"/>
  <c r="M1325" i="1"/>
  <c r="M1329" i="1"/>
  <c r="M1330" i="1"/>
  <c r="M1328" i="1"/>
  <c r="M1326" i="1"/>
  <c r="M1327" i="1"/>
  <c r="M1331" i="1"/>
  <c r="M1332" i="1"/>
  <c r="M1333" i="1"/>
  <c r="M1334" i="1"/>
  <c r="M1336" i="1"/>
  <c r="M1335" i="1"/>
  <c r="M1337" i="1"/>
  <c r="M1338" i="1"/>
  <c r="M1339" i="1"/>
  <c r="M1340" i="1"/>
  <c r="M1341" i="1"/>
  <c r="M1342" i="1"/>
  <c r="M1343" i="1"/>
  <c r="M1344" i="1"/>
  <c r="M1345" i="1"/>
  <c r="M1346" i="1"/>
  <c r="M1348" i="1"/>
  <c r="M1347" i="1"/>
  <c r="M1349" i="1"/>
  <c r="M1350" i="1"/>
  <c r="M1351" i="1"/>
  <c r="M1352" i="1"/>
  <c r="M1353" i="1"/>
  <c r="M1358" i="1"/>
  <c r="M1357" i="1"/>
  <c r="M1356" i="1"/>
  <c r="M1355" i="1"/>
  <c r="M1354" i="1"/>
  <c r="M1360" i="1"/>
  <c r="M1359" i="1"/>
  <c r="M1366" i="1"/>
  <c r="M1361" i="1"/>
  <c r="M1363" i="1"/>
  <c r="M1362" i="1"/>
  <c r="M1365" i="1"/>
  <c r="M1364" i="1"/>
  <c r="M1367" i="1"/>
  <c r="M1368" i="1"/>
  <c r="M1369" i="1"/>
  <c r="M1371" i="1"/>
  <c r="M1370" i="1"/>
  <c r="M1372" i="1"/>
  <c r="M1373" i="1"/>
  <c r="M1378" i="1"/>
  <c r="M1377" i="1"/>
  <c r="M1376" i="1"/>
  <c r="M1374" i="1"/>
  <c r="M1375" i="1"/>
  <c r="M1379" i="1"/>
  <c r="M1380" i="1"/>
  <c r="M1387" i="1"/>
  <c r="M1385" i="1"/>
  <c r="M1386" i="1"/>
  <c r="M1384" i="1"/>
  <c r="M1383" i="1"/>
  <c r="M1382" i="1"/>
  <c r="M1381" i="1"/>
  <c r="M1394" i="1"/>
  <c r="M1391" i="1"/>
  <c r="M1393" i="1"/>
  <c r="M1392" i="1"/>
  <c r="M1388" i="1"/>
  <c r="M1390" i="1"/>
  <c r="M1389" i="1"/>
  <c r="M1395" i="1"/>
  <c r="M1396" i="1"/>
  <c r="M1399" i="1"/>
  <c r="M1397" i="1"/>
  <c r="M1398" i="1"/>
  <c r="M1400" i="1"/>
  <c r="M1401" i="1"/>
  <c r="M1407" i="1"/>
  <c r="M1408" i="1"/>
  <c r="M1410" i="1"/>
  <c r="M1409" i="1"/>
  <c r="M1411" i="1"/>
  <c r="M1405" i="1"/>
  <c r="M1406" i="1"/>
  <c r="M1404" i="1"/>
  <c r="M1418" i="1"/>
  <c r="M1419" i="1"/>
  <c r="M1417" i="1"/>
  <c r="M1420" i="1"/>
  <c r="M1413" i="1"/>
  <c r="M1412" i="1"/>
  <c r="M1415" i="1"/>
  <c r="M1416" i="1"/>
  <c r="M1414" i="1"/>
  <c r="M1421" i="1"/>
  <c r="M1422" i="1"/>
  <c r="M1423" i="1"/>
  <c r="M1424" i="1"/>
  <c r="M1425" i="1"/>
  <c r="M1427" i="1"/>
  <c r="M1426" i="1"/>
  <c r="M1429" i="1"/>
  <c r="M1428" i="1"/>
  <c r="M1430" i="1"/>
  <c r="M1431" i="1"/>
  <c r="M1432" i="1"/>
  <c r="M1433" i="1"/>
  <c r="M1434" i="1"/>
  <c r="M1435" i="1"/>
  <c r="M1436" i="1"/>
  <c r="M1439" i="1"/>
  <c r="M1438" i="1"/>
  <c r="M1440" i="1"/>
  <c r="M1437" i="1"/>
  <c r="M1441" i="1"/>
  <c r="M1442" i="1"/>
  <c r="M1443" i="1"/>
  <c r="M1470" i="1"/>
  <c r="M1459" i="1"/>
  <c r="M1475" i="1"/>
  <c r="M1476" i="1"/>
  <c r="M1472" i="1"/>
  <c r="M1467" i="1"/>
  <c r="M1466" i="1"/>
  <c r="M1471" i="1"/>
  <c r="M1456" i="1"/>
  <c r="M1474" i="1"/>
  <c r="M1447" i="1"/>
  <c r="M1455" i="1"/>
  <c r="M1468" i="1"/>
  <c r="M1457" i="1"/>
  <c r="M1444" i="1"/>
  <c r="M1454" i="1"/>
  <c r="M1453" i="1"/>
  <c r="M1458" i="1"/>
  <c r="M1450" i="1"/>
  <c r="M1460" i="1"/>
  <c r="M1473" i="1"/>
  <c r="M1463" i="1"/>
  <c r="M1445" i="1"/>
  <c r="M1449" i="1"/>
  <c r="M1465" i="1"/>
  <c r="M1448" i="1"/>
  <c r="M1469" i="1"/>
  <c r="M1451" i="1"/>
  <c r="M1452" i="1"/>
  <c r="M1464" i="1"/>
  <c r="M1461" i="1"/>
  <c r="M1462" i="1"/>
  <c r="M1446" i="1"/>
  <c r="M1477" i="1"/>
  <c r="M1478" i="1"/>
  <c r="M1479" i="1"/>
  <c r="M1481" i="1"/>
  <c r="M1480" i="1"/>
  <c r="M1482" i="1"/>
  <c r="M1483" i="1"/>
  <c r="M1484" i="1"/>
  <c r="M1487" i="1"/>
  <c r="M1485" i="1"/>
  <c r="M1489" i="1"/>
  <c r="M1486" i="1"/>
  <c r="M1488" i="1"/>
  <c r="M1490" i="1"/>
  <c r="M1491" i="1"/>
  <c r="M1492" i="1"/>
  <c r="M1494" i="1"/>
  <c r="M1493" i="1"/>
  <c r="M1496" i="1"/>
  <c r="M1495" i="1"/>
  <c r="M1497" i="1"/>
  <c r="M1498" i="1"/>
  <c r="M1499" i="1"/>
  <c r="M1501" i="1"/>
  <c r="M1500" i="1"/>
  <c r="M1502" i="1"/>
  <c r="M1510" i="1"/>
  <c r="M1512" i="1"/>
  <c r="M1514" i="1"/>
  <c r="M1515" i="1"/>
  <c r="M1513" i="1"/>
  <c r="M1504" i="1"/>
  <c r="M1509" i="1"/>
  <c r="M1506" i="1"/>
  <c r="M1508" i="1"/>
  <c r="M1511" i="1"/>
  <c r="M1505" i="1"/>
  <c r="M1516" i="1"/>
  <c r="M1507" i="1"/>
  <c r="M1503" i="1"/>
  <c r="M1517" i="1"/>
  <c r="M1518" i="1"/>
  <c r="M1519" i="1"/>
  <c r="M1520" i="1"/>
  <c r="M1521" i="1"/>
  <c r="M1522" i="1"/>
  <c r="M1524" i="1"/>
  <c r="M1523" i="1"/>
  <c r="M1525" i="1"/>
  <c r="M1533" i="1"/>
  <c r="M1535" i="1"/>
  <c r="M1531" i="1"/>
  <c r="M1529" i="1"/>
  <c r="M1528" i="1"/>
  <c r="M1532" i="1"/>
  <c r="M1527" i="1"/>
  <c r="M1534" i="1"/>
  <c r="M1530" i="1"/>
  <c r="M1526" i="1"/>
  <c r="M1536" i="1"/>
  <c r="M1540" i="1"/>
  <c r="M1538" i="1"/>
  <c r="M1539" i="1"/>
  <c r="M1541" i="1"/>
  <c r="M1537" i="1"/>
  <c r="M1542" i="1"/>
  <c r="M1547" i="1"/>
  <c r="M1546" i="1"/>
  <c r="M1544" i="1"/>
  <c r="M1543" i="1"/>
  <c r="M1545" i="1"/>
  <c r="M1548" i="1"/>
  <c r="M1549" i="1"/>
  <c r="M1550" i="1"/>
  <c r="M1552" i="1"/>
  <c r="M1551" i="1"/>
  <c r="M1553" i="1"/>
  <c r="M1554" i="1"/>
  <c r="M1557" i="1"/>
  <c r="M1558" i="1"/>
  <c r="M1559" i="1"/>
  <c r="M1556" i="1"/>
  <c r="M1560" i="1"/>
  <c r="M1555" i="1"/>
  <c r="M1561" i="1"/>
  <c r="M1564" i="1"/>
  <c r="M1562" i="1"/>
  <c r="M1563" i="1"/>
  <c r="M1565" i="1"/>
  <c r="M1566" i="1"/>
  <c r="M1567" i="1"/>
  <c r="M1568" i="1"/>
  <c r="M1569" i="1"/>
  <c r="M1570" i="1"/>
  <c r="M1577" i="1"/>
  <c r="M1574" i="1"/>
  <c r="M1576" i="1"/>
  <c r="M1573" i="1"/>
  <c r="M1575" i="1"/>
  <c r="M1572" i="1"/>
  <c r="M1571" i="1"/>
  <c r="M1578" i="1"/>
  <c r="M1579" i="1"/>
  <c r="M1040" i="1"/>
  <c r="G1558" i="1"/>
  <c r="G1559" i="1"/>
  <c r="G1341" i="1"/>
  <c r="G1556" i="1"/>
  <c r="G857" i="1"/>
  <c r="G1560" i="1"/>
  <c r="G525" i="1"/>
  <c r="G183" i="1"/>
  <c r="G674" i="1"/>
  <c r="G1329" i="1"/>
  <c r="G1330" i="1"/>
  <c r="G271" i="1"/>
  <c r="G1555" i="1"/>
  <c r="G506" i="1"/>
  <c r="G803" i="1"/>
  <c r="G488" i="1"/>
  <c r="G678" i="1"/>
  <c r="G46" i="1"/>
  <c r="G382" i="1"/>
  <c r="G1162" i="1"/>
  <c r="G630" i="1"/>
  <c r="G302" i="1"/>
  <c r="G440" i="1"/>
  <c r="G863" i="1"/>
  <c r="G859" i="1"/>
  <c r="G1328" i="1"/>
  <c r="G105" i="1"/>
  <c r="G26" i="1"/>
  <c r="G636" i="1"/>
  <c r="G1554" i="1"/>
  <c r="G831" i="1"/>
  <c r="G945" i="1"/>
  <c r="G1337" i="1"/>
  <c r="G1536" i="1"/>
  <c r="G65" i="1"/>
  <c r="G633" i="1"/>
  <c r="G115" i="1"/>
  <c r="G1501" i="1"/>
  <c r="G381" i="1"/>
  <c r="G1003" i="1"/>
  <c r="G635" i="1"/>
  <c r="G862" i="1"/>
  <c r="G1484" i="1"/>
  <c r="G1160" i="1"/>
  <c r="G758" i="1"/>
  <c r="G1326" i="1"/>
  <c r="G634" i="1"/>
  <c r="G61" i="1"/>
  <c r="G217" i="1"/>
  <c r="G108" i="1"/>
  <c r="G808" i="1"/>
  <c r="G496" i="1"/>
  <c r="G629" i="1"/>
  <c r="G864" i="1"/>
  <c r="G536" i="1"/>
  <c r="G213" i="1"/>
  <c r="G383" i="1"/>
  <c r="G961" i="1"/>
  <c r="G229" i="1"/>
  <c r="G518" i="1"/>
  <c r="G688" i="1"/>
  <c r="G193" i="1"/>
  <c r="G215" i="1"/>
  <c r="G1245" i="1"/>
  <c r="G686" i="1"/>
  <c r="G687" i="1"/>
  <c r="G632" i="1"/>
  <c r="G706" i="1"/>
  <c r="G1175" i="1"/>
  <c r="G212" i="1"/>
  <c r="G767" i="1"/>
  <c r="G57" i="1"/>
  <c r="G214" i="1"/>
  <c r="G1271" i="1"/>
  <c r="G509" i="1"/>
  <c r="G210" i="1"/>
  <c r="G704" i="1"/>
  <c r="G931" i="1"/>
  <c r="G1318" i="1"/>
  <c r="G1319" i="1"/>
  <c r="G225" i="1"/>
  <c r="G801" i="1"/>
  <c r="G300" i="1"/>
  <c r="G702" i="1"/>
  <c r="G1076" i="1"/>
  <c r="G684" i="1"/>
  <c r="G1496" i="1"/>
  <c r="G226" i="1"/>
  <c r="G292" i="1"/>
  <c r="G786" i="1"/>
  <c r="G1317" i="1"/>
  <c r="G1360" i="1"/>
  <c r="G211" i="1"/>
  <c r="G962" i="1"/>
  <c r="G1432" i="1"/>
  <c r="G889" i="1"/>
  <c r="G434" i="1"/>
  <c r="G396" i="1"/>
  <c r="G1073" i="1"/>
  <c r="G1078" i="1"/>
  <c r="G951" i="1"/>
  <c r="G577" i="1"/>
  <c r="G1491" i="1"/>
  <c r="G1071" i="1"/>
  <c r="G883" i="1"/>
  <c r="G270" i="1"/>
  <c r="G1380" i="1"/>
  <c r="G1157" i="1"/>
  <c r="G216" i="1"/>
  <c r="G685" i="1"/>
  <c r="G1074" i="1"/>
  <c r="G305" i="1"/>
  <c r="G1378" i="1"/>
  <c r="G397" i="1"/>
  <c r="G149" i="1"/>
  <c r="G1069" i="1"/>
  <c r="G865" i="1"/>
  <c r="G468" i="1"/>
  <c r="G1072" i="1"/>
  <c r="G619" i="1"/>
  <c r="G358" i="1"/>
  <c r="G153" i="1"/>
  <c r="G1418" i="1"/>
  <c r="G1419" i="1"/>
  <c r="G384" i="1"/>
  <c r="G752" i="1"/>
  <c r="G1547" i="1"/>
  <c r="G480" i="1"/>
  <c r="G1372" i="1"/>
  <c r="G802" i="1"/>
  <c r="G1338" i="1"/>
  <c r="G893" i="1"/>
  <c r="G1320" i="1"/>
  <c r="G933" i="1"/>
  <c r="G539" i="1"/>
  <c r="G371" i="1"/>
  <c r="G1377" i="1"/>
  <c r="G660" i="1"/>
  <c r="G195" i="1"/>
  <c r="G159" i="1"/>
  <c r="G136" i="1"/>
  <c r="G507" i="1"/>
  <c r="G1309" i="1"/>
  <c r="G1242" i="1"/>
  <c r="G631" i="1"/>
  <c r="G1426" i="1"/>
  <c r="G99" i="1"/>
  <c r="G726" i="1"/>
  <c r="G1070" i="1"/>
  <c r="G541" i="1"/>
  <c r="G402" i="1"/>
  <c r="G916" i="1"/>
  <c r="G1257" i="1"/>
  <c r="G1376" i="1"/>
  <c r="G929" i="1"/>
  <c r="G818" i="1"/>
  <c r="G930" i="1"/>
  <c r="G1247" i="1"/>
  <c r="G1077" i="1"/>
  <c r="G565" i="1"/>
  <c r="G745" i="1"/>
  <c r="G764" i="1"/>
  <c r="G1214" i="1"/>
  <c r="G800" i="1"/>
  <c r="G611" i="1"/>
  <c r="G1034" i="1"/>
  <c r="G829" i="1"/>
  <c r="G638" i="1"/>
  <c r="G376" i="1"/>
  <c r="G987" i="1"/>
  <c r="G1327" i="1"/>
  <c r="G220" i="1"/>
  <c r="G736" i="1"/>
  <c r="G535" i="1"/>
  <c r="G942" i="1"/>
  <c r="G805" i="1"/>
  <c r="G1206" i="1"/>
  <c r="G789" i="1"/>
  <c r="G1254" i="1"/>
  <c r="G1359" i="1"/>
  <c r="G1212" i="1"/>
  <c r="G510" i="1"/>
  <c r="G988" i="1"/>
  <c r="G508" i="1"/>
  <c r="G385" i="1"/>
  <c r="G230" i="1"/>
  <c r="G744" i="1"/>
  <c r="G316" i="1"/>
  <c r="G652" i="1"/>
  <c r="G1183" i="1"/>
  <c r="G655" i="1"/>
  <c r="G227" i="1"/>
  <c r="G1215" i="1"/>
  <c r="G1167" i="1"/>
  <c r="G155" i="1"/>
  <c r="G467" i="1"/>
  <c r="G1436" i="1"/>
  <c r="G109" i="1"/>
  <c r="G760" i="1"/>
  <c r="G597" i="1"/>
  <c r="G1524" i="1"/>
  <c r="G659" i="1"/>
  <c r="G69" i="1"/>
  <c r="G1523" i="1"/>
  <c r="G269" i="1"/>
  <c r="G1479" i="1"/>
  <c r="G781" i="1"/>
  <c r="G1316" i="1"/>
  <c r="G1407" i="1"/>
  <c r="G499" i="1"/>
  <c r="G950" i="1"/>
  <c r="G735" i="1"/>
  <c r="G732" i="1"/>
  <c r="G325" i="1"/>
  <c r="G483" i="1"/>
  <c r="G1346" i="1"/>
  <c r="G380" i="1"/>
  <c r="G97" i="1"/>
  <c r="G653" i="1"/>
  <c r="G521" i="1"/>
  <c r="G1499" i="1"/>
  <c r="G881" i="1"/>
  <c r="G614" i="1"/>
  <c r="G728" i="1"/>
  <c r="G345" i="1"/>
  <c r="G960" i="1"/>
  <c r="G1036" i="1"/>
  <c r="G675" i="1"/>
  <c r="G573" i="1"/>
  <c r="G133" i="1"/>
  <c r="G832" i="1"/>
  <c r="G540" i="1"/>
  <c r="G1124" i="1"/>
  <c r="G1439" i="1"/>
  <c r="G1122" i="1"/>
  <c r="G1540" i="1"/>
  <c r="G1325" i="1"/>
  <c r="G370" i="1"/>
  <c r="G526" i="1"/>
  <c r="G787" i="1"/>
  <c r="G970" i="1"/>
  <c r="G679" i="1"/>
  <c r="G538" i="1"/>
  <c r="G833" i="1"/>
  <c r="G1313" i="1"/>
  <c r="G353" i="1"/>
  <c r="G165" i="1"/>
  <c r="G1438" i="1"/>
  <c r="G3" i="1"/>
  <c r="G1033" i="1"/>
  <c r="G378" i="1"/>
  <c r="G819" i="1"/>
  <c r="G1546" i="1"/>
  <c r="G157" i="1"/>
  <c r="G351" i="1"/>
  <c r="G369" i="1"/>
  <c r="G691" i="1"/>
  <c r="G804" i="1"/>
  <c r="G1305" i="1"/>
  <c r="G486" i="1"/>
  <c r="G100" i="1"/>
  <c r="G1413" i="1"/>
  <c r="G982" i="1"/>
  <c r="G524" i="1"/>
  <c r="G903" i="1"/>
  <c r="G1403" i="1"/>
  <c r="G1470" i="1"/>
  <c r="G986" i="1"/>
  <c r="G1171" i="1"/>
  <c r="G377" i="1"/>
  <c r="G727" i="1"/>
  <c r="G399" i="1"/>
  <c r="G1570" i="1"/>
  <c r="G187" i="1"/>
  <c r="G1161" i="1"/>
  <c r="G365" i="1"/>
  <c r="G895" i="1"/>
  <c r="G1408" i="1"/>
  <c r="G359" i="1"/>
  <c r="G430" i="1"/>
  <c r="G985" i="1"/>
  <c r="G1087" i="1"/>
  <c r="G705" i="1"/>
  <c r="G570" i="1"/>
  <c r="G1434" i="1"/>
  <c r="G438" i="1"/>
  <c r="G224" i="1"/>
  <c r="G520" i="1"/>
  <c r="G1132" i="1"/>
  <c r="G1561" i="1"/>
  <c r="G593" i="1"/>
  <c r="G606" i="1"/>
  <c r="G582" i="1"/>
  <c r="G1440" i="1"/>
  <c r="G62" i="1"/>
  <c r="G1301" i="1"/>
  <c r="G116" i="1"/>
  <c r="G999" i="1"/>
  <c r="G623" i="1"/>
  <c r="G485" i="1"/>
  <c r="G1153" i="1"/>
  <c r="G379" i="1"/>
  <c r="G1081" i="1"/>
  <c r="G968" i="1"/>
  <c r="G1196" i="1"/>
  <c r="G757" i="1"/>
  <c r="G1437" i="1"/>
  <c r="G1118" i="1"/>
  <c r="G395" i="1"/>
  <c r="G1412" i="1"/>
  <c r="G487" i="1"/>
  <c r="G1517" i="1"/>
  <c r="G1322" i="1"/>
  <c r="G72" i="1"/>
  <c r="G1502" i="1"/>
  <c r="G602" i="1"/>
  <c r="G1259" i="1"/>
  <c r="G703" i="1"/>
  <c r="G28" i="1"/>
  <c r="G1272" i="1"/>
  <c r="G967" i="1"/>
  <c r="G1299" i="1"/>
  <c r="G1095" i="1"/>
  <c r="G309" i="1"/>
  <c r="G1138" i="1"/>
  <c r="G1324" i="1"/>
  <c r="G1321" i="1"/>
  <c r="G552" i="1"/>
  <c r="G587" i="1"/>
  <c r="G922" i="1"/>
  <c r="G1490" i="1"/>
  <c r="G1004" i="1"/>
  <c r="G1441" i="1"/>
  <c r="G720" i="1"/>
  <c r="G420" i="1"/>
  <c r="G1566" i="1"/>
  <c r="G1459" i="1"/>
  <c r="G673" i="1"/>
  <c r="G1104" i="1"/>
  <c r="G1080" i="1"/>
  <c r="G1475" i="1"/>
  <c r="G285" i="1"/>
  <c r="G362" i="1"/>
  <c r="G604" i="1"/>
  <c r="G1476" i="1"/>
  <c r="G498" i="1"/>
  <c r="G694" i="1"/>
  <c r="G762" i="1"/>
  <c r="G625" i="1"/>
  <c r="G1169" i="1"/>
  <c r="G601" i="1"/>
  <c r="G696" i="1"/>
  <c r="G514" i="1"/>
  <c r="G131" i="1"/>
  <c r="G432" i="1"/>
  <c r="G124" i="1"/>
  <c r="G1332" i="1"/>
  <c r="G1084" i="1"/>
  <c r="G132" i="1"/>
  <c r="G5" i="1"/>
  <c r="G329" i="1"/>
  <c r="G44" i="1"/>
  <c r="G1154" i="1"/>
  <c r="G164" i="1"/>
  <c r="G572" i="1"/>
  <c r="G1564" i="1"/>
  <c r="G347" i="1"/>
  <c r="G1300" i="1"/>
  <c r="G782" i="1"/>
  <c r="G307" i="1"/>
  <c r="G1544" i="1"/>
  <c r="G1083" i="1"/>
  <c r="G497" i="1"/>
  <c r="G437" i="1"/>
  <c r="G246" i="1"/>
  <c r="G289" i="1"/>
  <c r="G375" i="1"/>
  <c r="G1395" i="1"/>
  <c r="G181" i="1"/>
  <c r="G935" i="1"/>
  <c r="G1116" i="1"/>
  <c r="G855" i="1"/>
  <c r="G902" i="1"/>
  <c r="G1031" i="1"/>
  <c r="G209" i="1"/>
  <c r="G273" i="1"/>
  <c r="G1099" i="1"/>
  <c r="G861" i="1"/>
  <c r="G104" i="1"/>
  <c r="G267" i="1"/>
  <c r="G1281" i="1"/>
  <c r="G816" i="1"/>
  <c r="G290" i="1"/>
  <c r="G1128" i="1"/>
  <c r="G978" i="1"/>
  <c r="G364" i="1"/>
  <c r="G780" i="1"/>
  <c r="G1109" i="1"/>
  <c r="G566" i="1"/>
  <c r="G1538" i="1"/>
  <c r="G314" i="1"/>
  <c r="G1431" i="1"/>
  <c r="G1096" i="1"/>
  <c r="G574" i="1"/>
  <c r="G1543" i="1"/>
  <c r="G1472" i="1"/>
  <c r="G427" i="1"/>
  <c r="G828" i="1"/>
  <c r="G605" i="1"/>
  <c r="G1133" i="1"/>
  <c r="G1040" i="1"/>
  <c r="G354" i="1"/>
  <c r="G394" i="1"/>
  <c r="G1562" i="1"/>
  <c r="G407" i="1"/>
  <c r="G1539" i="1"/>
  <c r="G1252" i="1"/>
  <c r="G1009" i="1"/>
  <c r="G1510" i="1"/>
  <c r="G1333" i="1"/>
  <c r="G592" i="1"/>
  <c r="G311" i="1"/>
  <c r="G884" i="1"/>
  <c r="G1140" i="1"/>
  <c r="G186" i="1"/>
  <c r="G284" i="1"/>
  <c r="G776" i="1"/>
  <c r="G775" i="1"/>
  <c r="G571" i="1"/>
  <c r="G1410" i="1"/>
  <c r="G1079" i="1"/>
  <c r="G512" i="1"/>
  <c r="G321" i="1"/>
  <c r="G813" i="1"/>
  <c r="G49" i="1"/>
  <c r="G91" i="1"/>
  <c r="G1443" i="1"/>
  <c r="G1563" i="1"/>
  <c r="G1545" i="1"/>
  <c r="G1108" i="1"/>
  <c r="G1213" i="1"/>
  <c r="G392" i="1"/>
  <c r="G1032" i="1"/>
  <c r="G603" i="1"/>
  <c r="G770" i="1"/>
  <c r="G218" i="1"/>
  <c r="G1293" i="1"/>
  <c r="G662" i="1"/>
  <c r="G356" i="1"/>
  <c r="G1110" i="1"/>
  <c r="G1512" i="1"/>
  <c r="G615" i="1"/>
  <c r="G1152" i="1"/>
  <c r="G147" i="1"/>
  <c r="G1514" i="1"/>
  <c r="G470" i="1"/>
  <c r="G261" i="1"/>
  <c r="G1515" i="1"/>
  <c r="G996" i="1"/>
  <c r="G1094" i="1"/>
  <c r="G763" i="1"/>
  <c r="G308" i="1"/>
  <c r="G1400" i="1"/>
  <c r="G462" i="1"/>
  <c r="G107" i="1"/>
  <c r="G932" i="1"/>
  <c r="G809" i="1"/>
  <c r="G16" i="1"/>
  <c r="G1495" i="1"/>
  <c r="G1170" i="1"/>
  <c r="G476" i="1"/>
  <c r="G1224" i="1"/>
  <c r="G1500" i="1"/>
  <c r="G328" i="1"/>
  <c r="G1137" i="1"/>
  <c r="G774" i="1"/>
  <c r="G513" i="1"/>
  <c r="G264" i="1"/>
  <c r="G1093" i="1"/>
  <c r="G1100" i="1"/>
  <c r="G58" i="1"/>
  <c r="G1467" i="1"/>
  <c r="G713" i="1"/>
  <c r="G113" i="1"/>
  <c r="G223" i="1"/>
  <c r="G1082" i="1"/>
  <c r="G1513" i="1"/>
  <c r="G144" i="1"/>
  <c r="G156" i="1"/>
  <c r="G1146" i="1"/>
  <c r="G551" i="1"/>
  <c r="G283" i="1"/>
  <c r="G1302" i="1"/>
  <c r="G874" i="1"/>
  <c r="G856" i="1"/>
  <c r="G1102" i="1"/>
  <c r="G372" i="1"/>
  <c r="G1298" i="1"/>
  <c r="G1113" i="1"/>
  <c r="G853" i="1"/>
  <c r="G73" i="1"/>
  <c r="G1269" i="1"/>
  <c r="G1331" i="1"/>
  <c r="G583" i="1"/>
  <c r="G949" i="1"/>
  <c r="G1148" i="1"/>
  <c r="G346" i="1"/>
  <c r="G919" i="1"/>
  <c r="G698" i="1"/>
  <c r="G1367" i="1"/>
  <c r="G126" i="1"/>
  <c r="G1466" i="1"/>
  <c r="G324" i="1"/>
  <c r="G657" i="1"/>
  <c r="G562" i="1"/>
  <c r="G1103" i="1"/>
  <c r="G965" i="1"/>
  <c r="G772" i="1"/>
  <c r="G1241" i="1"/>
  <c r="G154" i="1"/>
  <c r="G404" i="1"/>
  <c r="G1429" i="1"/>
  <c r="G191" i="1"/>
  <c r="G1134" i="1"/>
  <c r="G368" i="1"/>
  <c r="G1101" i="1"/>
  <c r="G1304" i="1"/>
  <c r="G1533" i="1"/>
  <c r="G901" i="1"/>
  <c r="G1471" i="1"/>
  <c r="G1114" i="1"/>
  <c r="G766" i="1"/>
  <c r="G431" i="1"/>
  <c r="G1131" i="1"/>
  <c r="G1024" i="1"/>
  <c r="G323" i="1"/>
  <c r="G179" i="1"/>
  <c r="G1565" i="1"/>
  <c r="G1136" i="1"/>
  <c r="G928" i="1"/>
  <c r="G585" i="1"/>
  <c r="G1312" i="1"/>
  <c r="G177" i="1"/>
  <c r="G899" i="1"/>
  <c r="G793" i="1"/>
  <c r="G1098" i="1"/>
  <c r="G1498" i="1"/>
  <c r="G45" i="1"/>
  <c r="G741" i="1"/>
  <c r="G1456" i="1"/>
  <c r="G1091" i="1"/>
  <c r="G291" i="1"/>
  <c r="G948" i="1"/>
  <c r="G310" i="1"/>
  <c r="G1307" i="1"/>
  <c r="G1127" i="1"/>
  <c r="G1291" i="1"/>
  <c r="G1520" i="1"/>
  <c r="G1286" i="1"/>
  <c r="G1240" i="1"/>
  <c r="G322" i="1"/>
  <c r="G7" i="1"/>
  <c r="G1474" i="1"/>
  <c r="G944" i="1"/>
  <c r="G1303" i="1"/>
  <c r="G59" i="1"/>
  <c r="G122" i="1"/>
  <c r="G966" i="1"/>
  <c r="G1120" i="1"/>
  <c r="G247" i="1"/>
  <c r="G553" i="1"/>
  <c r="G490" i="1"/>
  <c r="G313" i="1"/>
  <c r="G1141" i="1"/>
  <c r="G1092" i="1"/>
  <c r="G327" i="1"/>
  <c r="G1477" i="1"/>
  <c r="G391" i="1"/>
  <c r="G1139" i="1"/>
  <c r="G725" i="1"/>
  <c r="G1106" i="1"/>
  <c r="G1143" i="1"/>
  <c r="G110" i="1"/>
  <c r="G905" i="1"/>
  <c r="G989" i="1"/>
  <c r="G1142" i="1"/>
  <c r="G1492" i="1"/>
  <c r="G406" i="1"/>
  <c r="G125" i="1"/>
  <c r="G817" i="1"/>
  <c r="G1112" i="1"/>
  <c r="G1027" i="1"/>
  <c r="G295" i="1"/>
  <c r="G1373" i="1"/>
  <c r="G672" i="1"/>
  <c r="G1111" i="1"/>
  <c r="G1125" i="1"/>
  <c r="G665" i="1"/>
  <c r="G1147" i="1"/>
  <c r="G1394" i="1"/>
  <c r="G250" i="1"/>
  <c r="G624" i="1"/>
  <c r="G600" i="1"/>
  <c r="G405" i="1"/>
  <c r="G1422" i="1"/>
  <c r="G1186" i="1"/>
  <c r="G555" i="1"/>
  <c r="G9" i="1"/>
  <c r="G1149" i="1"/>
  <c r="G1190" i="1"/>
  <c r="G255" i="1"/>
  <c r="G900" i="1"/>
  <c r="G423" i="1"/>
  <c r="G1504" i="1"/>
  <c r="G13" i="1"/>
  <c r="G756" i="1"/>
  <c r="G257" i="1"/>
  <c r="G692" i="1"/>
  <c r="G1541" i="1"/>
  <c r="G1105" i="1"/>
  <c r="G892" i="1"/>
  <c r="G474" i="1"/>
  <c r="G1409" i="1"/>
  <c r="G1221" i="1"/>
  <c r="G1130" i="1"/>
  <c r="G588" i="1"/>
  <c r="G254" i="1"/>
  <c r="G1035" i="1"/>
  <c r="G701" i="1"/>
  <c r="G1145" i="1"/>
  <c r="G608" i="1"/>
  <c r="G297" i="1"/>
  <c r="G1191" i="1"/>
  <c r="G296" i="1"/>
  <c r="G1279" i="1"/>
  <c r="G957" i="1"/>
  <c r="G595" i="1"/>
  <c r="G1151" i="1"/>
  <c r="G1287" i="1"/>
  <c r="G596" i="1"/>
  <c r="G586" i="1"/>
  <c r="G1342" i="1"/>
  <c r="G751" i="1"/>
  <c r="G121" i="1"/>
  <c r="G1447" i="1"/>
  <c r="G894" i="1"/>
  <c r="G769" i="1"/>
  <c r="G390" i="1"/>
  <c r="G1427" i="1"/>
  <c r="G993" i="1"/>
  <c r="G854" i="1"/>
  <c r="G1350" i="1"/>
  <c r="G1455" i="1"/>
  <c r="G1306" i="1"/>
  <c r="G1107" i="1"/>
  <c r="G1088" i="1"/>
  <c r="G559" i="1"/>
  <c r="G1178" i="1"/>
  <c r="G1016" i="1"/>
  <c r="G1012" i="1"/>
  <c r="G898" i="1"/>
  <c r="G1549" i="1"/>
  <c r="G1150" i="1"/>
  <c r="G955" i="1"/>
  <c r="G1085" i="1"/>
  <c r="G1468" i="1"/>
  <c r="G348" i="1"/>
  <c r="G1115" i="1"/>
  <c r="G904" i="1"/>
  <c r="G1097" i="1"/>
  <c r="G293" i="1"/>
  <c r="G1121" i="1"/>
  <c r="G528" i="1"/>
  <c r="G277" i="1"/>
  <c r="G481" i="1"/>
  <c r="G663" i="1"/>
  <c r="G765" i="1"/>
  <c r="G956" i="1"/>
  <c r="G357" i="1"/>
  <c r="G429" i="1"/>
  <c r="G1086" i="1"/>
  <c r="G38" i="1"/>
  <c r="G1164" i="1"/>
  <c r="G921" i="1"/>
  <c r="G32" i="1"/>
  <c r="G1457" i="1"/>
  <c r="G326" i="1"/>
  <c r="G733" i="1"/>
  <c r="G810" i="1"/>
  <c r="G1168" i="1"/>
  <c r="G1509" i="1"/>
  <c r="G196" i="1"/>
  <c r="G1567" i="1"/>
  <c r="G1387" i="1"/>
  <c r="G477" i="1"/>
  <c r="G350" i="1"/>
  <c r="G1415" i="1"/>
  <c r="G697" i="1"/>
  <c r="G681" i="1"/>
  <c r="G1258" i="1"/>
  <c r="G1267" i="1"/>
  <c r="G1430" i="1"/>
  <c r="G523" i="1"/>
  <c r="G1292" i="1"/>
  <c r="G753" i="1"/>
  <c r="G742" i="1"/>
  <c r="G10" i="1"/>
  <c r="G1119" i="1"/>
  <c r="G114" i="1"/>
  <c r="G1264" i="1"/>
  <c r="G844" i="1"/>
  <c r="G1344" i="1"/>
  <c r="G690" i="1"/>
  <c r="G1123" i="1"/>
  <c r="G664" i="1"/>
  <c r="G1552" i="1"/>
  <c r="G749" i="1"/>
  <c r="G18" i="1"/>
  <c r="G274" i="1"/>
  <c r="G886" i="1"/>
  <c r="G151" i="1"/>
  <c r="G127" i="1"/>
  <c r="G1478" i="1"/>
  <c r="G320" i="1"/>
  <c r="G451" i="1"/>
  <c r="G689" i="1"/>
  <c r="G613" i="1"/>
  <c r="G567" i="1"/>
  <c r="G823" i="1"/>
  <c r="G824" i="1"/>
  <c r="G1200" i="1"/>
  <c r="G81" i="1"/>
  <c r="G6" i="1"/>
  <c r="G977" i="1"/>
  <c r="G875" i="1"/>
  <c r="G55" i="1"/>
  <c r="G1199" i="1"/>
  <c r="G1117" i="1"/>
  <c r="G1506" i="1"/>
  <c r="G279" i="1"/>
  <c r="G352" i="1"/>
  <c r="G1273" i="1"/>
  <c r="G1444" i="1"/>
  <c r="G879" i="1"/>
  <c r="G1194" i="1"/>
  <c r="G511" i="1"/>
  <c r="G275" i="1"/>
  <c r="G748" i="1"/>
  <c r="G71" i="1"/>
  <c r="G1442" i="1"/>
  <c r="G1366" i="1"/>
  <c r="G997" i="1"/>
  <c r="G822" i="1"/>
  <c r="G1508" i="1"/>
  <c r="G1225" i="1"/>
  <c r="G589" i="1"/>
  <c r="G1256" i="1"/>
  <c r="G1385" i="1"/>
  <c r="G1135" i="1"/>
  <c r="G1391" i="1"/>
  <c r="G943" i="1"/>
  <c r="G953" i="1"/>
  <c r="G1454" i="1"/>
  <c r="G743" i="1"/>
  <c r="G1453" i="1"/>
  <c r="G1511" i="1"/>
  <c r="G718" i="1"/>
  <c r="G1265" i="1"/>
  <c r="G700" i="1"/>
  <c r="G166" i="1"/>
  <c r="G1129" i="1"/>
  <c r="G176" i="1"/>
  <c r="G785" i="1"/>
  <c r="G888" i="1"/>
  <c r="G361" i="1"/>
  <c r="G175" i="1"/>
  <c r="G34" i="1"/>
  <c r="G278" i="1"/>
  <c r="G711" i="1"/>
  <c r="G1487" i="1"/>
  <c r="G1368" i="1"/>
  <c r="G1411" i="1"/>
  <c r="G516" i="1"/>
  <c r="G258" i="1"/>
  <c r="G1401" i="1"/>
  <c r="G20" i="1"/>
  <c r="G974" i="1"/>
  <c r="G1195" i="1"/>
  <c r="G282" i="1"/>
  <c r="G287" i="1"/>
  <c r="G180" i="1"/>
  <c r="G39" i="1"/>
  <c r="G472" i="1"/>
  <c r="G584" i="1"/>
  <c r="G1290" i="1"/>
  <c r="G1002" i="1"/>
  <c r="G1336" i="1"/>
  <c r="G465" i="1"/>
  <c r="G1249" i="1"/>
  <c r="G24" i="1"/>
  <c r="G458" i="1"/>
  <c r="G286" i="1"/>
  <c r="G469" i="1"/>
  <c r="G872" i="1"/>
  <c r="G1485" i="1"/>
  <c r="G1458" i="1"/>
  <c r="G1126" i="1"/>
  <c r="G1089" i="1"/>
  <c r="G41" i="1"/>
  <c r="G852" i="1"/>
  <c r="G135" i="1"/>
  <c r="G410" i="1"/>
  <c r="G367" i="1"/>
  <c r="G439" i="1"/>
  <c r="G190" i="1"/>
  <c r="G693" i="1"/>
  <c r="G564" i="1"/>
  <c r="G1197" i="1"/>
  <c r="G1358" i="1"/>
  <c r="G163" i="1"/>
  <c r="G1204" i="1"/>
  <c r="G1280" i="1"/>
  <c r="G475" i="1"/>
  <c r="G628" i="1"/>
  <c r="G651" i="1"/>
  <c r="G1343" i="1"/>
  <c r="G1243" i="1"/>
  <c r="G84" i="1"/>
  <c r="G1349" i="1"/>
  <c r="G433" i="1"/>
  <c r="G1521" i="1"/>
  <c r="G1386" i="1"/>
  <c r="G1017" i="1"/>
  <c r="G847" i="1"/>
  <c r="G1276" i="1"/>
  <c r="G1314" i="1"/>
  <c r="G882" i="1"/>
  <c r="G74" i="1"/>
  <c r="G35" i="1"/>
  <c r="G1361" i="1"/>
  <c r="G799" i="1"/>
  <c r="G436" i="1"/>
  <c r="G259" i="1"/>
  <c r="G245" i="1"/>
  <c r="G926" i="1"/>
  <c r="G1363" i="1"/>
  <c r="G1270" i="1"/>
  <c r="G1435" i="1"/>
  <c r="G393" i="1"/>
  <c r="G102" i="1"/>
  <c r="G1450" i="1"/>
  <c r="G82" i="1"/>
  <c r="G1220" i="1"/>
  <c r="G1535" i="1"/>
  <c r="G666" i="1"/>
  <c r="G1505" i="1"/>
  <c r="G980" i="1"/>
  <c r="G1369" i="1"/>
  <c r="G869" i="1"/>
  <c r="G417" i="1"/>
  <c r="G33" i="1"/>
  <c r="G1180" i="1"/>
  <c r="G178" i="1"/>
  <c r="G8" i="1"/>
  <c r="G1460" i="1"/>
  <c r="G262" i="1"/>
  <c r="G408" i="1"/>
  <c r="G464" i="1"/>
  <c r="G972" i="1"/>
  <c r="G792" i="1"/>
  <c r="G912" i="1"/>
  <c r="G1288" i="1"/>
  <c r="G941" i="1"/>
  <c r="G938" i="1"/>
  <c r="G1013" i="1"/>
  <c r="G927" i="1"/>
  <c r="G1425" i="1"/>
  <c r="G534" i="1"/>
  <c r="G964" i="1"/>
  <c r="G906" i="1"/>
  <c r="G457" i="1"/>
  <c r="G1189" i="1"/>
  <c r="G1311" i="1"/>
  <c r="G419" i="1"/>
  <c r="G878" i="1"/>
  <c r="G120" i="1"/>
  <c r="G1011" i="1"/>
  <c r="G1351" i="1"/>
  <c r="G78" i="1"/>
  <c r="G466" i="1"/>
  <c r="G954" i="1"/>
  <c r="G649" i="1"/>
  <c r="G43" i="1"/>
  <c r="G558" i="1"/>
  <c r="G599" i="1"/>
  <c r="G89" i="1"/>
  <c r="G1198" i="1"/>
  <c r="G937" i="1"/>
  <c r="G917" i="1"/>
  <c r="G1489" i="1"/>
  <c r="G1362" i="1"/>
  <c r="G106" i="1"/>
  <c r="G739" i="1"/>
  <c r="G773" i="1"/>
  <c r="G1531" i="1"/>
  <c r="G971" i="1"/>
  <c r="G1060" i="1"/>
  <c r="G820" i="1"/>
  <c r="G661" i="1"/>
  <c r="G83" i="1"/>
  <c r="G1144" i="1"/>
  <c r="G1529" i="1"/>
  <c r="G1010" i="1"/>
  <c r="G1179" i="1"/>
  <c r="G1528" i="1"/>
  <c r="G843" i="1"/>
  <c r="G991" i="1"/>
  <c r="G1275" i="1"/>
  <c r="G1345" i="1"/>
  <c r="G519" i="1"/>
  <c r="G908" i="1"/>
  <c r="G1473" i="1"/>
  <c r="G150" i="1"/>
  <c r="G790" i="1"/>
  <c r="G1310" i="1"/>
  <c r="G1222" i="1"/>
  <c r="G1516" i="1"/>
  <c r="G788" i="1"/>
  <c r="G1289" i="1"/>
  <c r="G1393" i="1"/>
  <c r="G12" i="1"/>
  <c r="G1507" i="1"/>
  <c r="G1503" i="1"/>
  <c r="G1568" i="1"/>
  <c r="G594" i="1"/>
  <c r="G85" i="1"/>
  <c r="G1308" i="1"/>
  <c r="G750" i="1"/>
  <c r="G580" i="1"/>
  <c r="G1230" i="1"/>
  <c r="G349" i="1"/>
  <c r="G1039" i="1"/>
  <c r="G911" i="1"/>
  <c r="G112" i="1"/>
  <c r="G1463" i="1"/>
  <c r="G958" i="1"/>
  <c r="G1384" i="1"/>
  <c r="G561" i="1"/>
  <c r="G260" i="1"/>
  <c r="G627" i="1"/>
  <c r="G913" i="1"/>
  <c r="G143" i="1"/>
  <c r="G709" i="1"/>
  <c r="G1061" i="1"/>
  <c r="G1352" i="1"/>
  <c r="G1532" i="1"/>
  <c r="G79" i="1"/>
  <c r="G145" i="1"/>
  <c r="G746" i="1"/>
  <c r="G710" i="1"/>
  <c r="G940" i="1"/>
  <c r="G103" i="1"/>
  <c r="G331" i="1"/>
  <c r="G683" i="1"/>
  <c r="G581" i="1"/>
  <c r="G389" i="1"/>
  <c r="G1527" i="1"/>
  <c r="G263" i="1"/>
  <c r="G667" i="1"/>
  <c r="G1278" i="1"/>
  <c r="G676" i="1"/>
  <c r="G1534" i="1"/>
  <c r="G1255" i="1"/>
  <c r="G1518" i="1"/>
  <c r="G549" i="1"/>
  <c r="G1007" i="1"/>
  <c r="G1396" i="1"/>
  <c r="G794" i="1"/>
  <c r="G363" i="1"/>
  <c r="G123" i="1"/>
  <c r="G80" i="1"/>
  <c r="G1522" i="1"/>
  <c r="G1445" i="1"/>
  <c r="G1006" i="1"/>
  <c r="G849" i="1"/>
  <c r="G1219" i="1"/>
  <c r="G969" i="1"/>
  <c r="G712" i="1"/>
  <c r="G910" i="1"/>
  <c r="G560" i="1"/>
  <c r="G936" i="1"/>
  <c r="G778" i="1"/>
  <c r="G1357" i="1"/>
  <c r="G400" i="1"/>
  <c r="G1530" i="1"/>
  <c r="G489" i="1"/>
  <c r="G128" i="1"/>
  <c r="G1334" i="1"/>
  <c r="G1163" i="1"/>
  <c r="G814" i="1"/>
  <c r="G1497" i="1"/>
  <c r="G1421" i="1"/>
  <c r="G530" i="1"/>
  <c r="G797" i="1"/>
  <c r="G158" i="1"/>
  <c r="G873" i="1"/>
  <c r="G759" i="1"/>
  <c r="G1449" i="1"/>
  <c r="G1193" i="1"/>
  <c r="G412" i="1"/>
  <c r="G1383" i="1"/>
  <c r="G556" i="1"/>
  <c r="G294" i="1"/>
  <c r="G947" i="1"/>
  <c r="G77" i="1"/>
  <c r="G188" i="1"/>
  <c r="G734" i="1"/>
  <c r="G1203" i="1"/>
  <c r="G23" i="1"/>
  <c r="G1465" i="1"/>
  <c r="G185" i="1"/>
  <c r="G374" i="1"/>
  <c r="G850" i="1"/>
  <c r="G1448" i="1"/>
  <c r="G1353" i="1"/>
  <c r="G851" i="1"/>
  <c r="G983" i="1"/>
  <c r="G1365" i="1"/>
  <c r="G88" i="1"/>
  <c r="G1428" i="1"/>
  <c r="G1158" i="1"/>
  <c r="G1090" i="1"/>
  <c r="G1223" i="1"/>
  <c r="G1578" i="1"/>
  <c r="G332" i="1"/>
  <c r="G256" i="1"/>
  <c r="G22" i="1"/>
  <c r="G1399" i="1"/>
  <c r="G1250" i="1"/>
  <c r="G1469" i="1"/>
  <c r="G1043" i="1"/>
  <c r="G723" i="1"/>
  <c r="G1177" i="1"/>
  <c r="G167" i="1"/>
  <c r="G312" i="1"/>
  <c r="G86" i="1"/>
  <c r="G253" i="1"/>
  <c r="G491" i="1"/>
  <c r="G1392" i="1"/>
  <c r="G298" i="1"/>
  <c r="G973" i="1"/>
  <c r="G75" i="1"/>
  <c r="G1227" i="1"/>
  <c r="G755" i="1"/>
  <c r="G1008" i="1"/>
  <c r="G1371" i="1"/>
  <c r="G36" i="1"/>
  <c r="G827" i="1"/>
  <c r="G909" i="1"/>
  <c r="G714" i="1"/>
  <c r="G621" i="1"/>
  <c r="G1569" i="1"/>
  <c r="G754" i="1"/>
  <c r="G304" i="1"/>
  <c r="G591" i="1"/>
  <c r="G870" i="1"/>
  <c r="G276" i="1"/>
  <c r="G208" i="1"/>
  <c r="G1364" i="1"/>
  <c r="G1388" i="1"/>
  <c r="G1277" i="1"/>
  <c r="G30" i="1"/>
  <c r="G1526" i="1"/>
  <c r="G891" i="1"/>
  <c r="G806" i="1"/>
  <c r="G1486" i="1"/>
  <c r="G244" i="1"/>
  <c r="G877" i="1"/>
  <c r="G795" i="1"/>
  <c r="G1519" i="1"/>
  <c r="G53" i="1"/>
  <c r="G1049" i="1"/>
  <c r="G716" i="1"/>
  <c r="G272" i="1"/>
  <c r="G441" i="1"/>
  <c r="G1014" i="1"/>
  <c r="G1066" i="1"/>
  <c r="G1044" i="1"/>
  <c r="G1488" i="1"/>
  <c r="G622" i="1"/>
  <c r="G428" i="1"/>
  <c r="G1551" i="1"/>
  <c r="G707" i="1"/>
  <c r="G871" i="1"/>
  <c r="G923" i="1"/>
  <c r="G719" i="1"/>
  <c r="G1370" i="1"/>
  <c r="G373" i="1"/>
  <c r="G680" i="1"/>
  <c r="G288" i="1"/>
  <c r="G1577" i="1"/>
  <c r="G493" i="1"/>
  <c r="G981" i="1"/>
  <c r="G717" i="1"/>
  <c r="G495" i="1"/>
  <c r="G478" i="1"/>
  <c r="G47" i="1"/>
  <c r="G19" i="1"/>
  <c r="G1211" i="1"/>
  <c r="G1315" i="1"/>
  <c r="G355" i="1"/>
  <c r="G494" i="1"/>
  <c r="G1038" i="1"/>
  <c r="G266" i="1"/>
  <c r="G482" i="1"/>
  <c r="G444" i="1"/>
  <c r="G841" i="1"/>
  <c r="G866" i="1"/>
  <c r="G1201" i="1"/>
  <c r="G1451" i="1"/>
  <c r="G1029" i="1"/>
  <c r="G994" i="1"/>
  <c r="G503" i="1"/>
  <c r="G777" i="1"/>
  <c r="G992" i="1"/>
  <c r="G1452" i="1"/>
  <c r="G532" i="1"/>
  <c r="G607" i="1"/>
  <c r="G70" i="1"/>
  <c r="G1246" i="1"/>
  <c r="G1058" i="1"/>
  <c r="G1251" i="1"/>
  <c r="G550" i="1"/>
  <c r="G626" i="1"/>
  <c r="G422" i="1"/>
  <c r="G1064" i="1"/>
  <c r="G87" i="1"/>
  <c r="G860" i="1"/>
  <c r="G826" i="1"/>
  <c r="G1433" i="1"/>
  <c r="G979" i="1"/>
  <c r="G68" i="1"/>
  <c r="G319" i="1"/>
  <c r="G722" i="1"/>
  <c r="G134" i="1"/>
  <c r="G76" i="1"/>
  <c r="G747" i="1"/>
  <c r="G1047" i="1"/>
  <c r="G896" i="1"/>
  <c r="G579" i="1"/>
  <c r="G442" i="1"/>
  <c r="G184" i="1"/>
  <c r="G543" i="1"/>
  <c r="G1464" i="1"/>
  <c r="G1046" i="1"/>
  <c r="G1028" i="1"/>
  <c r="G66" i="1"/>
  <c r="G1053" i="1"/>
  <c r="G934" i="1"/>
  <c r="G1185" i="1"/>
  <c r="G301" i="1"/>
  <c r="G1553" i="1"/>
  <c r="G768" i="1"/>
  <c r="G471" i="1"/>
  <c r="G1461" i="1"/>
  <c r="G415" i="1"/>
  <c r="G1390" i="1"/>
  <c r="G907" i="1"/>
  <c r="G533" i="1"/>
  <c r="G830" i="1"/>
  <c r="G925" i="1"/>
  <c r="G915" i="1"/>
  <c r="G791" i="1"/>
  <c r="G182" i="1"/>
  <c r="G51" i="1"/>
  <c r="G807" i="1"/>
  <c r="G1202" i="1"/>
  <c r="G1323" i="1"/>
  <c r="G920" i="1"/>
  <c r="G1262" i="1"/>
  <c r="G1525" i="1"/>
  <c r="G779" i="1"/>
  <c r="G221" i="1"/>
  <c r="G265" i="1"/>
  <c r="G96" i="1"/>
  <c r="G52" i="1"/>
  <c r="G557" i="1"/>
  <c r="G173" i="1"/>
  <c r="G1268" i="1"/>
  <c r="G426" i="1"/>
  <c r="G63" i="1"/>
  <c r="G609" i="1"/>
  <c r="G517" i="1"/>
  <c r="G838" i="1"/>
  <c r="G984" i="1"/>
  <c r="G835" i="1"/>
  <c r="G1374" i="1"/>
  <c r="G146" i="1"/>
  <c r="G671" i="1"/>
  <c r="G318" i="1"/>
  <c r="G1483" i="1"/>
  <c r="G515" i="1"/>
  <c r="G547" i="1"/>
  <c r="G1261" i="1"/>
  <c r="G959" i="1"/>
  <c r="G90" i="1"/>
  <c r="G502" i="1"/>
  <c r="G119" i="1"/>
  <c r="G252" i="1"/>
  <c r="G172" i="1"/>
  <c r="G522" i="1"/>
  <c r="G682" i="1"/>
  <c r="G610" i="1"/>
  <c r="G1284" i="1"/>
  <c r="G1356" i="1"/>
  <c r="G1285" i="1"/>
  <c r="G197" i="1"/>
  <c r="G1000" i="1"/>
  <c r="G1176" i="1"/>
  <c r="G1266" i="1"/>
  <c r="G1417" i="1"/>
  <c r="G740" i="1"/>
  <c r="G343" i="1"/>
  <c r="G537" i="1"/>
  <c r="G317" i="1"/>
  <c r="G1462" i="1"/>
  <c r="G1174" i="1"/>
  <c r="G449" i="1"/>
  <c r="G21" i="1"/>
  <c r="G1237" i="1"/>
  <c r="G388" i="1"/>
  <c r="G637" i="1"/>
  <c r="G1059" i="1"/>
  <c r="G1050" i="1"/>
  <c r="G67" i="1"/>
  <c r="G454" i="1"/>
  <c r="G414" i="1"/>
  <c r="G995" i="1"/>
  <c r="G1159" i="1"/>
  <c r="G148" i="1"/>
  <c r="G1574" i="1"/>
  <c r="G952" i="1"/>
  <c r="G171" i="1"/>
  <c r="G446" i="1"/>
  <c r="G401" i="1"/>
  <c r="G654" i="1"/>
  <c r="G737" i="1"/>
  <c r="G963" i="1"/>
  <c r="G1037" i="1"/>
  <c r="G1075" i="1"/>
  <c r="G189" i="1"/>
  <c r="G616" i="1"/>
  <c r="G1416" i="1"/>
  <c r="G1005" i="1"/>
  <c r="G648" i="1"/>
  <c r="G445" i="1"/>
  <c r="G771" i="1"/>
  <c r="G281" i="1"/>
  <c r="G1335" i="1"/>
  <c r="G1205" i="1"/>
  <c r="G453" i="1"/>
  <c r="G1397" i="1"/>
  <c r="G424" i="1"/>
  <c r="G842" i="1"/>
  <c r="G455" i="1"/>
  <c r="G1236" i="1"/>
  <c r="G450" i="1"/>
  <c r="G1051" i="1"/>
  <c r="G1217" i="1"/>
  <c r="G1355" i="1"/>
  <c r="G306" i="1"/>
  <c r="G1052" i="1"/>
  <c r="G27" i="1"/>
  <c r="G1235" i="1"/>
  <c r="G569" i="1"/>
  <c r="G1379" i="1"/>
  <c r="G447" i="1"/>
  <c r="G1234" i="1"/>
  <c r="G1233" i="1"/>
  <c r="G1030" i="1"/>
  <c r="G845" i="1"/>
  <c r="G738" i="1"/>
  <c r="G1042" i="1"/>
  <c r="G1579" i="1"/>
  <c r="G500" i="1"/>
  <c r="G1054" i="1"/>
  <c r="G315" i="1"/>
  <c r="G887" i="1"/>
  <c r="G1537" i="1"/>
  <c r="G815" i="1"/>
  <c r="G1398" i="1"/>
  <c r="G101" i="1"/>
  <c r="G880" i="1"/>
  <c r="G117" i="1"/>
  <c r="G448" i="1"/>
  <c r="G456" i="1"/>
  <c r="G784" i="1"/>
  <c r="G1446" i="1"/>
  <c r="G1481" i="1"/>
  <c r="G37" i="1"/>
  <c r="G914" i="1"/>
  <c r="G42" i="1"/>
  <c r="G546" i="1"/>
  <c r="G542" i="1"/>
  <c r="G918" i="1"/>
  <c r="G303" i="1"/>
  <c r="G192" i="1"/>
  <c r="G527" i="1"/>
  <c r="G1548" i="1"/>
  <c r="G731" i="1"/>
  <c r="G249" i="1"/>
  <c r="G834" i="1"/>
  <c r="G386" i="1"/>
  <c r="G548" i="1"/>
  <c r="G724" i="1"/>
  <c r="G1414" i="1"/>
  <c r="G578" i="1"/>
  <c r="G1423" i="1"/>
  <c r="G40" i="1"/>
  <c r="G708" i="1"/>
  <c r="G1339" i="1"/>
  <c r="G1166" i="1"/>
  <c r="G529" i="1"/>
  <c r="G1282" i="1"/>
  <c r="G1155" i="1"/>
  <c r="G1296" i="1"/>
  <c r="G1218" i="1"/>
  <c r="G618" i="1"/>
  <c r="G194" i="1"/>
  <c r="G243" i="1"/>
  <c r="G443" i="1"/>
  <c r="G268" i="1"/>
  <c r="G1173" i="1"/>
  <c r="G174" i="1"/>
  <c r="G563" i="1"/>
  <c r="G976" i="1"/>
  <c r="G463" i="1"/>
  <c r="G1048" i="1"/>
  <c r="G421" i="1"/>
  <c r="G885" i="1"/>
  <c r="G1067" i="1"/>
  <c r="G505" i="1"/>
  <c r="G783" i="1"/>
  <c r="G848" i="1"/>
  <c r="G1172" i="1"/>
  <c r="G1424" i="1"/>
  <c r="G98" i="1"/>
  <c r="G1238" i="1"/>
  <c r="G975" i="1"/>
  <c r="G1253" i="1"/>
  <c r="G130" i="1"/>
  <c r="G129" i="1"/>
  <c r="G251" i="1"/>
  <c r="G1209" i="1"/>
  <c r="G598" i="1"/>
  <c r="G1274" i="1"/>
  <c r="G170" i="1"/>
  <c r="G590" i="1"/>
  <c r="G1263" i="1"/>
  <c r="G1057" i="1"/>
  <c r="G846" i="1"/>
  <c r="G868" i="1"/>
  <c r="G1420" i="1"/>
  <c r="G796" i="1"/>
  <c r="G1184" i="1"/>
  <c r="G1340" i="1"/>
  <c r="G1165" i="1"/>
  <c r="G811" i="1"/>
  <c r="G92" i="1"/>
  <c r="G1045" i="1"/>
  <c r="G646" i="1"/>
  <c r="G452" i="1"/>
  <c r="G473" i="1"/>
  <c r="G504" i="1"/>
  <c r="G484" i="1"/>
  <c r="G25" i="1"/>
  <c r="G460" i="1"/>
  <c r="G1550" i="1"/>
  <c r="G545" i="1"/>
  <c r="G48" i="1"/>
  <c r="G761" i="1"/>
  <c r="G1494" i="1"/>
  <c r="G1015" i="1"/>
  <c r="G1025" i="1"/>
  <c r="G839" i="1"/>
  <c r="G1389" i="1"/>
  <c r="G1156" i="1"/>
  <c r="G837" i="1"/>
  <c r="G1063" i="1"/>
  <c r="G1576" i="1"/>
  <c r="G118" i="1"/>
  <c r="G17" i="1"/>
  <c r="G939" i="1"/>
  <c r="G50" i="1"/>
  <c r="G1207" i="1"/>
  <c r="G1260" i="1"/>
  <c r="G387" i="1"/>
  <c r="G1295" i="1"/>
  <c r="G142" i="1"/>
  <c r="G111" i="1"/>
  <c r="G1062" i="1"/>
  <c r="G990" i="1"/>
  <c r="G168" i="1"/>
  <c r="G1182" i="1"/>
  <c r="G409" i="1"/>
  <c r="G461" i="1"/>
  <c r="G4" i="1"/>
  <c r="G695" i="1"/>
  <c r="G647" i="1"/>
  <c r="G11" i="1"/>
  <c r="G1055" i="1"/>
  <c r="G1065" i="1"/>
  <c r="G1229" i="1"/>
  <c r="G418" i="1"/>
  <c r="G645" i="1"/>
  <c r="G867" i="1"/>
  <c r="G1348" i="1"/>
  <c r="G1573" i="1"/>
  <c r="G1208" i="1"/>
  <c r="G1297" i="1"/>
  <c r="G14" i="1"/>
  <c r="G204" i="1"/>
  <c r="G544" i="1"/>
  <c r="G575" i="1"/>
  <c r="G248" i="1"/>
  <c r="G31" i="1"/>
  <c r="G140" i="1"/>
  <c r="G141" i="1"/>
  <c r="G554" i="1"/>
  <c r="G1283" i="1"/>
  <c r="G1026" i="1"/>
  <c r="G1382" i="1"/>
  <c r="G1248" i="1"/>
  <c r="G1347" i="1"/>
  <c r="G1575" i="1"/>
  <c r="G821" i="1"/>
  <c r="G890" i="1"/>
  <c r="G234" i="1"/>
  <c r="G241" i="1"/>
  <c r="G235" i="1"/>
  <c r="G576" i="1"/>
  <c r="G138" i="1"/>
  <c r="G715" i="1"/>
  <c r="G641" i="1"/>
  <c r="G644" i="1"/>
  <c r="G200" i="1"/>
  <c r="G334" i="1"/>
  <c r="G656" i="1"/>
  <c r="G1482" i="1"/>
  <c r="G198" i="1"/>
  <c r="G239" i="1"/>
  <c r="G1192" i="1"/>
  <c r="G54" i="1"/>
  <c r="G677" i="1"/>
  <c r="G95" i="1"/>
  <c r="G699" i="1"/>
  <c r="G2" i="1"/>
  <c r="G1239" i="1"/>
  <c r="G342" i="1"/>
  <c r="G1231" i="1"/>
  <c r="G1226" i="1"/>
  <c r="G64" i="1"/>
  <c r="G1572" i="1"/>
  <c r="G669" i="1"/>
  <c r="G1210" i="1"/>
  <c r="G29" i="1"/>
  <c r="G668" i="1"/>
  <c r="G237" i="1"/>
  <c r="G492" i="1"/>
  <c r="G1216" i="1"/>
  <c r="G403" i="1"/>
  <c r="G344" i="1"/>
  <c r="G501" i="1"/>
  <c r="G341" i="1"/>
  <c r="G335" i="1"/>
  <c r="G232" i="1"/>
  <c r="G240" i="1"/>
  <c r="G139" i="1"/>
  <c r="G199" i="1"/>
  <c r="G1493" i="1"/>
  <c r="G1001" i="1"/>
  <c r="G642" i="1"/>
  <c r="G242" i="1"/>
  <c r="G1068" i="1"/>
  <c r="G640" i="1"/>
  <c r="G639" i="1"/>
  <c r="G798" i="1"/>
  <c r="G568" i="1"/>
  <c r="G658" i="1"/>
  <c r="G1381" i="1"/>
  <c r="G238" i="1"/>
  <c r="G479" i="1"/>
  <c r="G1232" i="1"/>
  <c r="G413" i="1"/>
  <c r="G15" i="1"/>
  <c r="G876" i="1"/>
  <c r="G836" i="1"/>
  <c r="G729" i="1"/>
  <c r="G93" i="1"/>
  <c r="G643" i="1"/>
  <c r="G998" i="1"/>
  <c r="G338" i="1"/>
  <c r="G1480" i="1"/>
  <c r="G1244" i="1"/>
  <c r="G897" i="1"/>
  <c r="G207" i="1"/>
  <c r="G1041" i="1"/>
  <c r="G721" i="1"/>
  <c r="G205" i="1"/>
  <c r="G206" i="1"/>
  <c r="G620" i="1"/>
  <c r="G340" i="1"/>
  <c r="G858" i="1"/>
  <c r="G812" i="1"/>
  <c r="G1019" i="1"/>
  <c r="G730" i="1"/>
  <c r="G1187" i="1"/>
  <c r="G94" i="1"/>
  <c r="G233" i="1"/>
  <c r="G1018" i="1"/>
  <c r="G411" i="1"/>
  <c r="G336" i="1"/>
  <c r="G202" i="1"/>
  <c r="G425" i="1"/>
  <c r="G366" i="1"/>
  <c r="G162" i="1"/>
  <c r="G219" i="1"/>
  <c r="G201" i="1"/>
  <c r="G236" i="1"/>
  <c r="G203" i="1"/>
  <c r="G825" i="1"/>
  <c r="G416" i="1"/>
  <c r="G1354" i="1"/>
  <c r="G161" i="1"/>
  <c r="G1056" i="1"/>
  <c r="G280" i="1"/>
  <c r="G339" i="1"/>
  <c r="G137" i="1"/>
  <c r="G333" i="1"/>
  <c r="G1021" i="1"/>
  <c r="G228" i="1"/>
  <c r="G231" i="1"/>
  <c r="G840" i="1"/>
  <c r="G160" i="1"/>
  <c r="G1571" i="1"/>
  <c r="G1294" i="1"/>
  <c r="G435" i="1"/>
  <c r="G617" i="1"/>
  <c r="G1022" i="1"/>
  <c r="G1023" i="1"/>
  <c r="G650" i="1"/>
  <c r="G1375" i="1"/>
  <c r="G222" i="1"/>
  <c r="G56" i="1"/>
  <c r="G1542" i="1"/>
  <c r="G1405" i="1"/>
  <c r="G531" i="1"/>
  <c r="G299" i="1"/>
  <c r="G1406" i="1"/>
  <c r="G1402" i="1"/>
  <c r="G1188" i="1"/>
  <c r="G1020" i="1"/>
  <c r="G670" i="1"/>
  <c r="G1181" i="1"/>
  <c r="G60" i="1"/>
  <c r="G459" i="1"/>
  <c r="G360" i="1"/>
  <c r="G946" i="1"/>
  <c r="G1228" i="1"/>
  <c r="G337" i="1"/>
  <c r="G330" i="1"/>
  <c r="G924" i="1"/>
  <c r="G398" i="1"/>
  <c r="G169" i="1"/>
  <c r="G152" i="1"/>
  <c r="G612" i="1"/>
  <c r="G1404" i="1"/>
  <c r="G1557" i="1"/>
  <c r="F1020" i="1"/>
  <c r="F1188" i="1"/>
  <c r="F1402" i="1"/>
  <c r="F1406" i="1"/>
  <c r="F299" i="1"/>
  <c r="F531" i="1"/>
  <c r="F1405" i="1"/>
  <c r="F1542" i="1"/>
  <c r="F56" i="1"/>
  <c r="F222" i="1"/>
  <c r="F1375" i="1"/>
  <c r="F650" i="1"/>
  <c r="F1023" i="1"/>
  <c r="F1022" i="1"/>
  <c r="F617" i="1"/>
  <c r="F435" i="1"/>
  <c r="F1294" i="1"/>
  <c r="F1571" i="1"/>
  <c r="F160" i="1"/>
  <c r="F840" i="1"/>
  <c r="F231" i="1"/>
  <c r="F228" i="1"/>
  <c r="F1021" i="1"/>
  <c r="F333" i="1"/>
  <c r="F137" i="1"/>
  <c r="F339" i="1"/>
  <c r="F280" i="1"/>
  <c r="F1056" i="1"/>
  <c r="F161" i="1"/>
  <c r="F1354" i="1"/>
  <c r="F416" i="1"/>
  <c r="F825" i="1"/>
  <c r="F203" i="1"/>
  <c r="F236" i="1"/>
  <c r="F201" i="1"/>
  <c r="F219" i="1"/>
  <c r="F162" i="1"/>
  <c r="F366" i="1"/>
  <c r="F425" i="1"/>
  <c r="F202" i="1"/>
  <c r="F336" i="1"/>
  <c r="F411" i="1"/>
  <c r="F1018" i="1"/>
  <c r="F233" i="1"/>
  <c r="F94" i="1"/>
  <c r="F1187" i="1"/>
  <c r="F730" i="1"/>
  <c r="F1019" i="1"/>
  <c r="F812" i="1"/>
  <c r="F858" i="1"/>
  <c r="F340" i="1"/>
  <c r="F620" i="1"/>
  <c r="F206" i="1"/>
  <c r="F205" i="1"/>
  <c r="F721" i="1"/>
  <c r="F1041" i="1"/>
  <c r="F207" i="1"/>
  <c r="F897" i="1"/>
  <c r="F1244" i="1"/>
  <c r="F1480" i="1"/>
  <c r="F338" i="1"/>
  <c r="F998" i="1"/>
  <c r="F643" i="1"/>
  <c r="F93" i="1"/>
  <c r="F729" i="1"/>
  <c r="F836" i="1"/>
  <c r="F876" i="1"/>
  <c r="F15" i="1"/>
  <c r="F413" i="1"/>
  <c r="F1232" i="1"/>
  <c r="F479" i="1"/>
  <c r="F238" i="1"/>
  <c r="F1381" i="1"/>
  <c r="F658" i="1"/>
  <c r="F568" i="1"/>
  <c r="F798" i="1"/>
  <c r="F639" i="1"/>
  <c r="F640" i="1"/>
  <c r="F1068" i="1"/>
  <c r="F242" i="1"/>
  <c r="F642" i="1"/>
  <c r="F1001" i="1"/>
  <c r="F1493" i="1"/>
  <c r="F199" i="1"/>
  <c r="F139" i="1"/>
  <c r="F240" i="1"/>
  <c r="F232" i="1"/>
  <c r="F335" i="1"/>
  <c r="F341" i="1"/>
  <c r="F501" i="1"/>
  <c r="F344" i="1"/>
  <c r="F403" i="1"/>
  <c r="F1216" i="1"/>
  <c r="F492" i="1"/>
  <c r="F237" i="1"/>
  <c r="F668" i="1"/>
  <c r="F29" i="1"/>
  <c r="F1210" i="1"/>
  <c r="F669" i="1"/>
  <c r="F1572" i="1"/>
  <c r="F64" i="1"/>
  <c r="F1226" i="1"/>
  <c r="F1231" i="1"/>
  <c r="F342" i="1"/>
  <c r="F1239" i="1"/>
  <c r="F2" i="1"/>
  <c r="F699" i="1"/>
  <c r="F95" i="1"/>
  <c r="F677" i="1"/>
  <c r="F54" i="1"/>
  <c r="F1192" i="1"/>
  <c r="F239" i="1"/>
  <c r="F198" i="1"/>
  <c r="F1482" i="1"/>
  <c r="F656" i="1"/>
  <c r="F334" i="1"/>
  <c r="F200" i="1"/>
  <c r="F644" i="1"/>
  <c r="F641" i="1"/>
  <c r="F715" i="1"/>
  <c r="F138" i="1"/>
  <c r="F576" i="1"/>
  <c r="F235" i="1"/>
  <c r="F241" i="1"/>
  <c r="F234" i="1"/>
  <c r="F890" i="1"/>
  <c r="F821" i="1"/>
  <c r="F1575" i="1"/>
  <c r="F1347" i="1"/>
  <c r="F1248" i="1"/>
  <c r="F1382" i="1"/>
  <c r="F1026" i="1"/>
  <c r="F1283" i="1"/>
  <c r="F554" i="1"/>
  <c r="F141" i="1"/>
  <c r="F140" i="1"/>
  <c r="F31" i="1"/>
  <c r="F248" i="1"/>
  <c r="F575" i="1"/>
  <c r="F544" i="1"/>
  <c r="F204" i="1"/>
  <c r="F14" i="1"/>
  <c r="F1297" i="1"/>
  <c r="F1208" i="1"/>
  <c r="F1573" i="1"/>
  <c r="F1348" i="1"/>
  <c r="F867" i="1"/>
  <c r="F645" i="1"/>
  <c r="F418" i="1"/>
  <c r="F1229" i="1"/>
  <c r="F1065" i="1"/>
  <c r="F1055" i="1"/>
  <c r="F11" i="1"/>
  <c r="F647" i="1"/>
  <c r="F695" i="1"/>
  <c r="F4" i="1"/>
  <c r="F461" i="1"/>
  <c r="F409" i="1"/>
  <c r="F1182" i="1"/>
  <c r="F168" i="1"/>
  <c r="F990" i="1"/>
  <c r="F1062" i="1"/>
  <c r="F111" i="1"/>
  <c r="F142" i="1"/>
  <c r="F1295" i="1"/>
  <c r="F387" i="1"/>
  <c r="F1260" i="1"/>
  <c r="F1207" i="1"/>
  <c r="F50" i="1"/>
  <c r="F939" i="1"/>
  <c r="F17" i="1"/>
  <c r="F118" i="1"/>
  <c r="F1576" i="1"/>
  <c r="F1063" i="1"/>
  <c r="F837" i="1"/>
  <c r="F1156" i="1"/>
  <c r="F1389" i="1"/>
  <c r="F839" i="1"/>
  <c r="F1025" i="1"/>
  <c r="F1015" i="1"/>
  <c r="F1494" i="1"/>
  <c r="F761" i="1"/>
  <c r="F48" i="1"/>
  <c r="F545" i="1"/>
  <c r="F1550" i="1"/>
  <c r="F460" i="1"/>
  <c r="F25" i="1"/>
  <c r="F484" i="1"/>
  <c r="F504" i="1"/>
  <c r="F473" i="1"/>
  <c r="F452" i="1"/>
  <c r="F646" i="1"/>
  <c r="F1045" i="1"/>
  <c r="F92" i="1"/>
  <c r="F811" i="1"/>
  <c r="F1165" i="1"/>
  <c r="F1340" i="1"/>
  <c r="F1184" i="1"/>
  <c r="F796" i="1"/>
  <c r="F1420" i="1"/>
  <c r="F868" i="1"/>
  <c r="F846" i="1"/>
  <c r="F1057" i="1"/>
  <c r="F1263" i="1"/>
  <c r="F590" i="1"/>
  <c r="F170" i="1"/>
  <c r="F1274" i="1"/>
  <c r="F598" i="1"/>
  <c r="F1209" i="1"/>
  <c r="F251" i="1"/>
  <c r="F129" i="1"/>
  <c r="F130" i="1"/>
  <c r="F1253" i="1"/>
  <c r="F975" i="1"/>
  <c r="F1238" i="1"/>
  <c r="F98" i="1"/>
  <c r="F1424" i="1"/>
  <c r="F1172" i="1"/>
  <c r="F848" i="1"/>
  <c r="F783" i="1"/>
  <c r="F505" i="1"/>
  <c r="F1067" i="1"/>
  <c r="F885" i="1"/>
  <c r="F421" i="1"/>
  <c r="F1048" i="1"/>
  <c r="F463" i="1"/>
  <c r="F976" i="1"/>
  <c r="F563" i="1"/>
  <c r="F174" i="1"/>
  <c r="F1173" i="1"/>
  <c r="F268" i="1"/>
  <c r="F443" i="1"/>
  <c r="F243" i="1"/>
  <c r="F194" i="1"/>
  <c r="F618" i="1"/>
  <c r="F1218" i="1"/>
  <c r="F1296" i="1"/>
  <c r="F1155" i="1"/>
  <c r="F1282" i="1"/>
  <c r="F529" i="1"/>
  <c r="F1166" i="1"/>
  <c r="F1339" i="1"/>
  <c r="F708" i="1"/>
  <c r="F40" i="1"/>
  <c r="F1423" i="1"/>
  <c r="F578" i="1"/>
  <c r="F1414" i="1"/>
  <c r="F724" i="1"/>
  <c r="F548" i="1"/>
  <c r="F386" i="1"/>
  <c r="F834" i="1"/>
  <c r="F249" i="1"/>
  <c r="F731" i="1"/>
  <c r="F1548" i="1"/>
  <c r="F527" i="1"/>
  <c r="F192" i="1"/>
  <c r="F303" i="1"/>
  <c r="F918" i="1"/>
  <c r="F542" i="1"/>
  <c r="F546" i="1"/>
  <c r="F42" i="1"/>
  <c r="F914" i="1"/>
  <c r="F37" i="1"/>
  <c r="F1481" i="1"/>
  <c r="F1446" i="1"/>
  <c r="F784" i="1"/>
  <c r="F456" i="1"/>
  <c r="F448" i="1"/>
  <c r="F117" i="1"/>
  <c r="F880" i="1"/>
  <c r="F101" i="1"/>
  <c r="F1398" i="1"/>
  <c r="F815" i="1"/>
  <c r="F1537" i="1"/>
  <c r="F887" i="1"/>
  <c r="F315" i="1"/>
  <c r="F1054" i="1"/>
  <c r="F500" i="1"/>
  <c r="F1579" i="1"/>
  <c r="F1042" i="1"/>
  <c r="F738" i="1"/>
  <c r="F845" i="1"/>
  <c r="F1030" i="1"/>
  <c r="F1233" i="1"/>
  <c r="F1234" i="1"/>
  <c r="F447" i="1"/>
  <c r="F1379" i="1"/>
  <c r="F569" i="1"/>
  <c r="F1235" i="1"/>
  <c r="F27" i="1"/>
  <c r="F1052" i="1"/>
  <c r="F306" i="1"/>
  <c r="F1355" i="1"/>
  <c r="F1217" i="1"/>
  <c r="F1051" i="1"/>
  <c r="F450" i="1"/>
  <c r="F1236" i="1"/>
  <c r="F455" i="1"/>
  <c r="F842" i="1"/>
  <c r="F424" i="1"/>
  <c r="F1397" i="1"/>
  <c r="F453" i="1"/>
  <c r="F1205" i="1"/>
  <c r="F1335" i="1"/>
  <c r="F281" i="1"/>
  <c r="F771" i="1"/>
  <c r="F445" i="1"/>
  <c r="F648" i="1"/>
  <c r="F1005" i="1"/>
  <c r="F1416" i="1"/>
  <c r="F616" i="1"/>
  <c r="F189" i="1"/>
  <c r="F1075" i="1"/>
  <c r="F1037" i="1"/>
  <c r="F963" i="1"/>
  <c r="F737" i="1"/>
  <c r="F654" i="1"/>
  <c r="F401" i="1"/>
  <c r="F446" i="1"/>
  <c r="F171" i="1"/>
  <c r="F952" i="1"/>
  <c r="F1574" i="1"/>
  <c r="F148" i="1"/>
  <c r="F1159" i="1"/>
  <c r="F995" i="1"/>
  <c r="F414" i="1"/>
  <c r="F454" i="1"/>
  <c r="F67" i="1"/>
  <c r="F1050" i="1"/>
  <c r="F1059" i="1"/>
  <c r="F637" i="1"/>
  <c r="F388" i="1"/>
  <c r="F1237" i="1"/>
  <c r="F21" i="1"/>
  <c r="F449" i="1"/>
  <c r="F1174" i="1"/>
  <c r="F1462" i="1"/>
  <c r="F317" i="1"/>
  <c r="F537" i="1"/>
  <c r="F343" i="1"/>
  <c r="F740" i="1"/>
  <c r="F1417" i="1"/>
  <c r="F1266" i="1"/>
  <c r="F1176" i="1"/>
  <c r="F1000" i="1"/>
  <c r="F197" i="1"/>
  <c r="F1285" i="1"/>
  <c r="F1356" i="1"/>
  <c r="F1284" i="1"/>
  <c r="F610" i="1"/>
  <c r="F682" i="1"/>
  <c r="F522" i="1"/>
  <c r="F172" i="1"/>
  <c r="F252" i="1"/>
  <c r="F119" i="1"/>
  <c r="F502" i="1"/>
  <c r="F90" i="1"/>
  <c r="F959" i="1"/>
  <c r="F1261" i="1"/>
  <c r="F547" i="1"/>
  <c r="F515" i="1"/>
  <c r="F1483" i="1"/>
  <c r="F318" i="1"/>
  <c r="F671" i="1"/>
  <c r="F146" i="1"/>
  <c r="F1374" i="1"/>
  <c r="F835" i="1"/>
  <c r="F984" i="1"/>
  <c r="F838" i="1"/>
  <c r="F517" i="1"/>
  <c r="F609" i="1"/>
  <c r="F63" i="1"/>
  <c r="F426" i="1"/>
  <c r="F1268" i="1"/>
  <c r="F173" i="1"/>
  <c r="F557" i="1"/>
  <c r="F52" i="1"/>
  <c r="F96" i="1"/>
  <c r="F265" i="1"/>
  <c r="F221" i="1"/>
  <c r="F779" i="1"/>
  <c r="F1525" i="1"/>
  <c r="F1262" i="1"/>
  <c r="F920" i="1"/>
  <c r="F1323" i="1"/>
  <c r="F1202" i="1"/>
  <c r="F807" i="1"/>
  <c r="F51" i="1"/>
  <c r="F182" i="1"/>
  <c r="F791" i="1"/>
  <c r="F915" i="1"/>
  <c r="F925" i="1"/>
  <c r="F830" i="1"/>
  <c r="F533" i="1"/>
  <c r="F907" i="1"/>
  <c r="F1390" i="1"/>
  <c r="F415" i="1"/>
  <c r="F1461" i="1"/>
  <c r="F471" i="1"/>
  <c r="F768" i="1"/>
  <c r="F1553" i="1"/>
  <c r="F301" i="1"/>
  <c r="F1185" i="1"/>
  <c r="F934" i="1"/>
  <c r="F1053" i="1"/>
  <c r="F66" i="1"/>
  <c r="F1028" i="1"/>
  <c r="F1046" i="1"/>
  <c r="F1464" i="1"/>
  <c r="F543" i="1"/>
  <c r="F184" i="1"/>
  <c r="F442" i="1"/>
  <c r="F579" i="1"/>
  <c r="F896" i="1"/>
  <c r="F1047" i="1"/>
  <c r="F747" i="1"/>
  <c r="F76" i="1"/>
  <c r="F134" i="1"/>
  <c r="F722" i="1"/>
  <c r="F319" i="1"/>
  <c r="F68" i="1"/>
  <c r="F979" i="1"/>
  <c r="F1433" i="1"/>
  <c r="F826" i="1"/>
  <c r="F860" i="1"/>
  <c r="F87" i="1"/>
  <c r="F1064" i="1"/>
  <c r="F422" i="1"/>
  <c r="F626" i="1"/>
  <c r="F550" i="1"/>
  <c r="F1251" i="1"/>
  <c r="F1058" i="1"/>
  <c r="F1246" i="1"/>
  <c r="F70" i="1"/>
  <c r="F607" i="1"/>
  <c r="F532" i="1"/>
  <c r="F1452" i="1"/>
  <c r="F992" i="1"/>
  <c r="F777" i="1"/>
  <c r="F503" i="1"/>
  <c r="F994" i="1"/>
  <c r="F1029" i="1"/>
  <c r="F1451" i="1"/>
  <c r="F1201" i="1"/>
  <c r="F866" i="1"/>
  <c r="F841" i="1"/>
  <c r="F444" i="1"/>
  <c r="F482" i="1"/>
  <c r="F266" i="1"/>
  <c r="F1038" i="1"/>
  <c r="F494" i="1"/>
  <c r="F355" i="1"/>
  <c r="F1315" i="1"/>
  <c r="F1211" i="1"/>
  <c r="F19" i="1"/>
  <c r="F47" i="1"/>
  <c r="F478" i="1"/>
  <c r="F495" i="1"/>
  <c r="F717" i="1"/>
  <c r="F981" i="1"/>
  <c r="F493" i="1"/>
  <c r="F1577" i="1"/>
  <c r="F288" i="1"/>
  <c r="F680" i="1"/>
  <c r="F373" i="1"/>
  <c r="F1370" i="1"/>
  <c r="F719" i="1"/>
  <c r="F923" i="1"/>
  <c r="F871" i="1"/>
  <c r="F707" i="1"/>
  <c r="F1551" i="1"/>
  <c r="F428" i="1"/>
  <c r="F622" i="1"/>
  <c r="F1488" i="1"/>
  <c r="F1044" i="1"/>
  <c r="F1066" i="1"/>
  <c r="F1014" i="1"/>
  <c r="F441" i="1"/>
  <c r="F272" i="1"/>
  <c r="F716" i="1"/>
  <c r="F1049" i="1"/>
  <c r="F53" i="1"/>
  <c r="F1519" i="1"/>
  <c r="F795" i="1"/>
  <c r="F877" i="1"/>
  <c r="F244" i="1"/>
  <c r="F1486" i="1"/>
  <c r="F806" i="1"/>
  <c r="F891" i="1"/>
  <c r="F1526" i="1"/>
  <c r="F30" i="1"/>
  <c r="F1277" i="1"/>
  <c r="F1388" i="1"/>
  <c r="F1364" i="1"/>
  <c r="F208" i="1"/>
  <c r="F276" i="1"/>
  <c r="F870" i="1"/>
  <c r="F591" i="1"/>
  <c r="F304" i="1"/>
  <c r="F754" i="1"/>
  <c r="F1569" i="1"/>
  <c r="F621" i="1"/>
  <c r="F714" i="1"/>
  <c r="F909" i="1"/>
  <c r="F827" i="1"/>
  <c r="F36" i="1"/>
  <c r="F1371" i="1"/>
  <c r="F1008" i="1"/>
  <c r="F755" i="1"/>
  <c r="F1227" i="1"/>
  <c r="F75" i="1"/>
  <c r="F973" i="1"/>
  <c r="F298" i="1"/>
  <c r="F1392" i="1"/>
  <c r="F491" i="1"/>
  <c r="F253" i="1"/>
  <c r="F86" i="1"/>
  <c r="F312" i="1"/>
  <c r="F167" i="1"/>
  <c r="F1177" i="1"/>
  <c r="F723" i="1"/>
  <c r="F1043" i="1"/>
  <c r="F1469" i="1"/>
  <c r="F1250" i="1"/>
  <c r="F1399" i="1"/>
  <c r="F22" i="1"/>
  <c r="F256" i="1"/>
  <c r="F332" i="1"/>
  <c r="F1578" i="1"/>
  <c r="F1223" i="1"/>
  <c r="F1090" i="1"/>
  <c r="F1158" i="1"/>
  <c r="F1428" i="1"/>
  <c r="F88" i="1"/>
  <c r="F1365" i="1"/>
  <c r="F983" i="1"/>
  <c r="F851" i="1"/>
  <c r="F1353" i="1"/>
  <c r="F1448" i="1"/>
  <c r="F850" i="1"/>
  <c r="F374" i="1"/>
  <c r="F185" i="1"/>
  <c r="F1465" i="1"/>
  <c r="F23" i="1"/>
  <c r="F1203" i="1"/>
  <c r="F734" i="1"/>
  <c r="F188" i="1"/>
  <c r="F77" i="1"/>
  <c r="F947" i="1"/>
  <c r="F294" i="1"/>
  <c r="F556" i="1"/>
  <c r="F1383" i="1"/>
  <c r="F412" i="1"/>
  <c r="F1193" i="1"/>
  <c r="F1449" i="1"/>
  <c r="F759" i="1"/>
  <c r="F873" i="1"/>
  <c r="F158" i="1"/>
  <c r="F797" i="1"/>
  <c r="F530" i="1"/>
  <c r="F1421" i="1"/>
  <c r="F1497" i="1"/>
  <c r="F814" i="1"/>
  <c r="F1163" i="1"/>
  <c r="F1334" i="1"/>
  <c r="F128" i="1"/>
  <c r="F489" i="1"/>
  <c r="F1530" i="1"/>
  <c r="F400" i="1"/>
  <c r="F1357" i="1"/>
  <c r="F778" i="1"/>
  <c r="F936" i="1"/>
  <c r="F560" i="1"/>
  <c r="F910" i="1"/>
  <c r="F712" i="1"/>
  <c r="F969" i="1"/>
  <c r="F1219" i="1"/>
  <c r="F849" i="1"/>
  <c r="F1006" i="1"/>
  <c r="F1445" i="1"/>
  <c r="F1522" i="1"/>
  <c r="F80" i="1"/>
  <c r="F123" i="1"/>
  <c r="F363" i="1"/>
  <c r="F794" i="1"/>
  <c r="F1396" i="1"/>
  <c r="F1007" i="1"/>
  <c r="F549" i="1"/>
  <c r="F1518" i="1"/>
  <c r="F1255" i="1"/>
  <c r="F1534" i="1"/>
  <c r="F676" i="1"/>
  <c r="F1278" i="1"/>
  <c r="F667" i="1"/>
  <c r="F263" i="1"/>
  <c r="F1527" i="1"/>
  <c r="F389" i="1"/>
  <c r="F581" i="1"/>
  <c r="F683" i="1"/>
  <c r="F331" i="1"/>
  <c r="F103" i="1"/>
  <c r="F940" i="1"/>
  <c r="F710" i="1"/>
  <c r="F746" i="1"/>
  <c r="F145" i="1"/>
  <c r="F79" i="1"/>
  <c r="F1532" i="1"/>
  <c r="F1352" i="1"/>
  <c r="F1061" i="1"/>
  <c r="F709" i="1"/>
  <c r="F143" i="1"/>
  <c r="F913" i="1"/>
  <c r="F627" i="1"/>
  <c r="F260" i="1"/>
  <c r="F561" i="1"/>
  <c r="F1384" i="1"/>
  <c r="F958" i="1"/>
  <c r="F1463" i="1"/>
  <c r="F112" i="1"/>
  <c r="F911" i="1"/>
  <c r="F1039" i="1"/>
  <c r="F349" i="1"/>
  <c r="F1230" i="1"/>
  <c r="F580" i="1"/>
  <c r="F750" i="1"/>
  <c r="F1308" i="1"/>
  <c r="F85" i="1"/>
  <c r="F594" i="1"/>
  <c r="F1568" i="1"/>
  <c r="F1503" i="1"/>
  <c r="F1507" i="1"/>
  <c r="F12" i="1"/>
  <c r="F1393" i="1"/>
  <c r="F1289" i="1"/>
  <c r="F788" i="1"/>
  <c r="F1516" i="1"/>
  <c r="F1222" i="1"/>
  <c r="F1310" i="1"/>
  <c r="F790" i="1"/>
  <c r="F150" i="1"/>
  <c r="F1473" i="1"/>
  <c r="F908" i="1"/>
  <c r="F519" i="1"/>
  <c r="F1345" i="1"/>
  <c r="F1275" i="1"/>
  <c r="F991" i="1"/>
  <c r="F843" i="1"/>
  <c r="F1528" i="1"/>
  <c r="F1179" i="1"/>
  <c r="F1010" i="1"/>
  <c r="F1529" i="1"/>
  <c r="F1144" i="1"/>
  <c r="F83" i="1"/>
  <c r="F661" i="1"/>
  <c r="F820" i="1"/>
  <c r="F1060" i="1"/>
  <c r="F971" i="1"/>
  <c r="F1531" i="1"/>
  <c r="F773" i="1"/>
  <c r="F739" i="1"/>
  <c r="F106" i="1"/>
  <c r="F1362" i="1"/>
  <c r="F1489" i="1"/>
  <c r="F917" i="1"/>
  <c r="F937" i="1"/>
  <c r="F1198" i="1"/>
  <c r="F89" i="1"/>
  <c r="F599" i="1"/>
  <c r="F558" i="1"/>
  <c r="F43" i="1"/>
  <c r="F649" i="1"/>
  <c r="F954" i="1"/>
  <c r="F466" i="1"/>
  <c r="F78" i="1"/>
  <c r="F1351" i="1"/>
  <c r="F1011" i="1"/>
  <c r="F120" i="1"/>
  <c r="F878" i="1"/>
  <c r="F419" i="1"/>
  <c r="F1311" i="1"/>
  <c r="F1189" i="1"/>
  <c r="F457" i="1"/>
  <c r="F906" i="1"/>
  <c r="F964" i="1"/>
  <c r="F534" i="1"/>
  <c r="F1425" i="1"/>
  <c r="F927" i="1"/>
  <c r="F1013" i="1"/>
  <c r="F938" i="1"/>
  <c r="F941" i="1"/>
  <c r="F1288" i="1"/>
  <c r="F912" i="1"/>
  <c r="F792" i="1"/>
  <c r="F972" i="1"/>
  <c r="F464" i="1"/>
  <c r="F408" i="1"/>
  <c r="F262" i="1"/>
  <c r="F1460" i="1"/>
  <c r="F8" i="1"/>
  <c r="F178" i="1"/>
  <c r="F1180" i="1"/>
  <c r="F33" i="1"/>
  <c r="F417" i="1"/>
  <c r="F869" i="1"/>
  <c r="F1369" i="1"/>
  <c r="F980" i="1"/>
  <c r="F1505" i="1"/>
  <c r="F666" i="1"/>
  <c r="F1535" i="1"/>
  <c r="F1220" i="1"/>
  <c r="F82" i="1"/>
  <c r="F1450" i="1"/>
  <c r="F102" i="1"/>
  <c r="F393" i="1"/>
  <c r="F1435" i="1"/>
  <c r="F1270" i="1"/>
  <c r="F1363" i="1"/>
  <c r="F926" i="1"/>
  <c r="F245" i="1"/>
  <c r="F259" i="1"/>
  <c r="F436" i="1"/>
  <c r="F799" i="1"/>
  <c r="F1361" i="1"/>
  <c r="F35" i="1"/>
  <c r="F74" i="1"/>
  <c r="F882" i="1"/>
  <c r="F1314" i="1"/>
  <c r="F1276" i="1"/>
  <c r="F847" i="1"/>
  <c r="F1017" i="1"/>
  <c r="F1386" i="1"/>
  <c r="F1521" i="1"/>
  <c r="F433" i="1"/>
  <c r="F1349" i="1"/>
  <c r="F84" i="1"/>
  <c r="F1243" i="1"/>
  <c r="F1343" i="1"/>
  <c r="F651" i="1"/>
  <c r="F628" i="1"/>
  <c r="F475" i="1"/>
  <c r="F1280" i="1"/>
  <c r="F1204" i="1"/>
  <c r="F163" i="1"/>
  <c r="F1358" i="1"/>
  <c r="F1197" i="1"/>
  <c r="F564" i="1"/>
  <c r="F693" i="1"/>
  <c r="F190" i="1"/>
  <c r="F439" i="1"/>
  <c r="F367" i="1"/>
  <c r="F410" i="1"/>
  <c r="F135" i="1"/>
  <c r="F852" i="1"/>
  <c r="F41" i="1"/>
  <c r="F1089" i="1"/>
  <c r="F1126" i="1"/>
  <c r="F1458" i="1"/>
  <c r="F1485" i="1"/>
  <c r="F872" i="1"/>
  <c r="F469" i="1"/>
  <c r="F286" i="1"/>
  <c r="F458" i="1"/>
  <c r="F24" i="1"/>
  <c r="F1249" i="1"/>
  <c r="F465" i="1"/>
  <c r="F1336" i="1"/>
  <c r="F1002" i="1"/>
  <c r="F1290" i="1"/>
  <c r="F584" i="1"/>
  <c r="F472" i="1"/>
  <c r="F39" i="1"/>
  <c r="F180" i="1"/>
  <c r="F287" i="1"/>
  <c r="F282" i="1"/>
  <c r="F1195" i="1"/>
  <c r="F974" i="1"/>
  <c r="F20" i="1"/>
  <c r="F1401" i="1"/>
  <c r="F258" i="1"/>
  <c r="F516" i="1"/>
  <c r="F1411" i="1"/>
  <c r="F1368" i="1"/>
  <c r="F1487" i="1"/>
  <c r="F711" i="1"/>
  <c r="F278" i="1"/>
  <c r="F34" i="1"/>
  <c r="F175" i="1"/>
  <c r="F361" i="1"/>
  <c r="F888" i="1"/>
  <c r="F785" i="1"/>
  <c r="F176" i="1"/>
  <c r="F1129" i="1"/>
  <c r="F166" i="1"/>
  <c r="F700" i="1"/>
  <c r="F1265" i="1"/>
  <c r="F718" i="1"/>
  <c r="F1511" i="1"/>
  <c r="F1453" i="1"/>
  <c r="F743" i="1"/>
  <c r="F1454" i="1"/>
  <c r="F953" i="1"/>
  <c r="F943" i="1"/>
  <c r="F1391" i="1"/>
  <c r="F1135" i="1"/>
  <c r="F1385" i="1"/>
  <c r="F1256" i="1"/>
  <c r="F589" i="1"/>
  <c r="F1225" i="1"/>
  <c r="F1508" i="1"/>
  <c r="F822" i="1"/>
  <c r="F997" i="1"/>
  <c r="F1366" i="1"/>
  <c r="F1442" i="1"/>
  <c r="F71" i="1"/>
  <c r="F748" i="1"/>
  <c r="F275" i="1"/>
  <c r="F511" i="1"/>
  <c r="F1194" i="1"/>
  <c r="F879" i="1"/>
  <c r="F1444" i="1"/>
  <c r="F1273" i="1"/>
  <c r="F352" i="1"/>
  <c r="F279" i="1"/>
  <c r="F1506" i="1"/>
  <c r="F1117" i="1"/>
  <c r="F1199" i="1"/>
  <c r="F55" i="1"/>
  <c r="F875" i="1"/>
  <c r="F977" i="1"/>
  <c r="F6" i="1"/>
  <c r="F81" i="1"/>
  <c r="F1200" i="1"/>
  <c r="F824" i="1"/>
  <c r="F823" i="1"/>
  <c r="F567" i="1"/>
  <c r="F613" i="1"/>
  <c r="F689" i="1"/>
  <c r="F451" i="1"/>
  <c r="F320" i="1"/>
  <c r="F1478" i="1"/>
  <c r="F127" i="1"/>
  <c r="F151" i="1"/>
  <c r="F886" i="1"/>
  <c r="F274" i="1"/>
  <c r="F18" i="1"/>
  <c r="F749" i="1"/>
  <c r="F1552" i="1"/>
  <c r="F664" i="1"/>
  <c r="F1123" i="1"/>
  <c r="F690" i="1"/>
  <c r="F1344" i="1"/>
  <c r="F844" i="1"/>
  <c r="F1264" i="1"/>
  <c r="F114" i="1"/>
  <c r="F1119" i="1"/>
  <c r="F10" i="1"/>
  <c r="F742" i="1"/>
  <c r="F753" i="1"/>
  <c r="F1292" i="1"/>
  <c r="F523" i="1"/>
  <c r="F1430" i="1"/>
  <c r="F1267" i="1"/>
  <c r="F1258" i="1"/>
  <c r="F681" i="1"/>
  <c r="F697" i="1"/>
  <c r="F1415" i="1"/>
  <c r="F350" i="1"/>
  <c r="F477" i="1"/>
  <c r="F1387" i="1"/>
  <c r="F1567" i="1"/>
  <c r="F196" i="1"/>
  <c r="F1509" i="1"/>
  <c r="F1168" i="1"/>
  <c r="F810" i="1"/>
  <c r="F733" i="1"/>
  <c r="F326" i="1"/>
  <c r="F1457" i="1"/>
  <c r="F32" i="1"/>
  <c r="F921" i="1"/>
  <c r="F1164" i="1"/>
  <c r="F38" i="1"/>
  <c r="F1086" i="1"/>
  <c r="F429" i="1"/>
  <c r="F357" i="1"/>
  <c r="F956" i="1"/>
  <c r="F765" i="1"/>
  <c r="F663" i="1"/>
  <c r="F481" i="1"/>
  <c r="F277" i="1"/>
  <c r="F528" i="1"/>
  <c r="F1121" i="1"/>
  <c r="F293" i="1"/>
  <c r="F1097" i="1"/>
  <c r="F904" i="1"/>
  <c r="F1115" i="1"/>
  <c r="F348" i="1"/>
  <c r="F1468" i="1"/>
  <c r="F1085" i="1"/>
  <c r="F955" i="1"/>
  <c r="F1150" i="1"/>
  <c r="F1549" i="1"/>
  <c r="F898" i="1"/>
  <c r="F1012" i="1"/>
  <c r="F1016" i="1"/>
  <c r="F1178" i="1"/>
  <c r="F559" i="1"/>
  <c r="F1088" i="1"/>
  <c r="F1107" i="1"/>
  <c r="F1306" i="1"/>
  <c r="F1455" i="1"/>
  <c r="F1350" i="1"/>
  <c r="F854" i="1"/>
  <c r="F993" i="1"/>
  <c r="F1427" i="1"/>
  <c r="F390" i="1"/>
  <c r="F769" i="1"/>
  <c r="F894" i="1"/>
  <c r="F1447" i="1"/>
  <c r="F121" i="1"/>
  <c r="F751" i="1"/>
  <c r="F1342" i="1"/>
  <c r="F586" i="1"/>
  <c r="F596" i="1"/>
  <c r="F1287" i="1"/>
  <c r="F1151" i="1"/>
  <c r="F595" i="1"/>
  <c r="F957" i="1"/>
  <c r="F1279" i="1"/>
  <c r="F296" i="1"/>
  <c r="F1191" i="1"/>
  <c r="F297" i="1"/>
  <c r="F608" i="1"/>
  <c r="F1145" i="1"/>
  <c r="F701" i="1"/>
  <c r="F1035" i="1"/>
  <c r="F254" i="1"/>
  <c r="F588" i="1"/>
  <c r="F1130" i="1"/>
  <c r="F1221" i="1"/>
  <c r="F1409" i="1"/>
  <c r="F474" i="1"/>
  <c r="F892" i="1"/>
  <c r="F1105" i="1"/>
  <c r="F1541" i="1"/>
  <c r="F692" i="1"/>
  <c r="F257" i="1"/>
  <c r="F756" i="1"/>
  <c r="F13" i="1"/>
  <c r="F1504" i="1"/>
  <c r="F423" i="1"/>
  <c r="F900" i="1"/>
  <c r="F255" i="1"/>
  <c r="F1190" i="1"/>
  <c r="F1149" i="1"/>
  <c r="F9" i="1"/>
  <c r="F555" i="1"/>
  <c r="F1186" i="1"/>
  <c r="F1422" i="1"/>
  <c r="F405" i="1"/>
  <c r="F600" i="1"/>
  <c r="F624" i="1"/>
  <c r="F250" i="1"/>
  <c r="F1394" i="1"/>
  <c r="F1147" i="1"/>
  <c r="F665" i="1"/>
  <c r="F1125" i="1"/>
  <c r="F1111" i="1"/>
  <c r="F672" i="1"/>
  <c r="F1373" i="1"/>
  <c r="F295" i="1"/>
  <c r="F1027" i="1"/>
  <c r="F1112" i="1"/>
  <c r="F817" i="1"/>
  <c r="F125" i="1"/>
  <c r="F406" i="1"/>
  <c r="F1492" i="1"/>
  <c r="F1142" i="1"/>
  <c r="F989" i="1"/>
  <c r="F905" i="1"/>
  <c r="F110" i="1"/>
  <c r="F1143" i="1"/>
  <c r="F1106" i="1"/>
  <c r="F725" i="1"/>
  <c r="F1139" i="1"/>
  <c r="F391" i="1"/>
  <c r="F1477" i="1"/>
  <c r="F327" i="1"/>
  <c r="F1092" i="1"/>
  <c r="F1141" i="1"/>
  <c r="F313" i="1"/>
  <c r="F490" i="1"/>
  <c r="F553" i="1"/>
  <c r="F247" i="1"/>
  <c r="F1120" i="1"/>
  <c r="F966" i="1"/>
  <c r="F122" i="1"/>
  <c r="F59" i="1"/>
  <c r="F1303" i="1"/>
  <c r="F944" i="1"/>
  <c r="F1474" i="1"/>
  <c r="F7" i="1"/>
  <c r="F322" i="1"/>
  <c r="F1240" i="1"/>
  <c r="F1286" i="1"/>
  <c r="F1520" i="1"/>
  <c r="F1291" i="1"/>
  <c r="F1127" i="1"/>
  <c r="F1307" i="1"/>
  <c r="F310" i="1"/>
  <c r="F948" i="1"/>
  <c r="F291" i="1"/>
  <c r="F1091" i="1"/>
  <c r="F1456" i="1"/>
  <c r="F741" i="1"/>
  <c r="F45" i="1"/>
  <c r="F1498" i="1"/>
  <c r="F1098" i="1"/>
  <c r="F793" i="1"/>
  <c r="F899" i="1"/>
  <c r="F177" i="1"/>
  <c r="F1312" i="1"/>
  <c r="F585" i="1"/>
  <c r="F928" i="1"/>
  <c r="F1136" i="1"/>
  <c r="F1565" i="1"/>
  <c r="F179" i="1"/>
  <c r="F323" i="1"/>
  <c r="F1024" i="1"/>
  <c r="F1131" i="1"/>
  <c r="F431" i="1"/>
  <c r="F766" i="1"/>
  <c r="F1114" i="1"/>
  <c r="F1471" i="1"/>
  <c r="F901" i="1"/>
  <c r="F1533" i="1"/>
  <c r="F1304" i="1"/>
  <c r="F1101" i="1"/>
  <c r="F368" i="1"/>
  <c r="F1134" i="1"/>
  <c r="F191" i="1"/>
  <c r="F1429" i="1"/>
  <c r="F404" i="1"/>
  <c r="F154" i="1"/>
  <c r="F1241" i="1"/>
  <c r="F772" i="1"/>
  <c r="F965" i="1"/>
  <c r="F1103" i="1"/>
  <c r="F562" i="1"/>
  <c r="F657" i="1"/>
  <c r="F324" i="1"/>
  <c r="F1466" i="1"/>
  <c r="F126" i="1"/>
  <c r="F1367" i="1"/>
  <c r="F698" i="1"/>
  <c r="F919" i="1"/>
  <c r="F346" i="1"/>
  <c r="F1148" i="1"/>
  <c r="F949" i="1"/>
  <c r="F583" i="1"/>
  <c r="F1331" i="1"/>
  <c r="F1269" i="1"/>
  <c r="F73" i="1"/>
  <c r="F853" i="1"/>
  <c r="F1113" i="1"/>
  <c r="F1298" i="1"/>
  <c r="F372" i="1"/>
  <c r="F1102" i="1"/>
  <c r="F856" i="1"/>
  <c r="F874" i="1"/>
  <c r="F1302" i="1"/>
  <c r="F283" i="1"/>
  <c r="F551" i="1"/>
  <c r="F1146" i="1"/>
  <c r="F156" i="1"/>
  <c r="F144" i="1"/>
  <c r="F1513" i="1"/>
  <c r="F1082" i="1"/>
  <c r="F223" i="1"/>
  <c r="F113" i="1"/>
  <c r="F713" i="1"/>
  <c r="F1467" i="1"/>
  <c r="F58" i="1"/>
  <c r="F1100" i="1"/>
  <c r="F1093" i="1"/>
  <c r="F264" i="1"/>
  <c r="F513" i="1"/>
  <c r="F774" i="1"/>
  <c r="F1137" i="1"/>
  <c r="F328" i="1"/>
  <c r="F1500" i="1"/>
  <c r="F1224" i="1"/>
  <c r="F476" i="1"/>
  <c r="F1170" i="1"/>
  <c r="F1495" i="1"/>
  <c r="F16" i="1"/>
  <c r="F809" i="1"/>
  <c r="F932" i="1"/>
  <c r="F107" i="1"/>
  <c r="F462" i="1"/>
  <c r="F1400" i="1"/>
  <c r="F308" i="1"/>
  <c r="F763" i="1"/>
  <c r="F1094" i="1"/>
  <c r="F996" i="1"/>
  <c r="F1515" i="1"/>
  <c r="F261" i="1"/>
  <c r="F470" i="1"/>
  <c r="F1514" i="1"/>
  <c r="F147" i="1"/>
  <c r="F1152" i="1"/>
  <c r="F615" i="1"/>
  <c r="F1512" i="1"/>
  <c r="F1110" i="1"/>
  <c r="F356" i="1"/>
  <c r="F662" i="1"/>
  <c r="F1293" i="1"/>
  <c r="F218" i="1"/>
  <c r="F770" i="1"/>
  <c r="F603" i="1"/>
  <c r="F1032" i="1"/>
  <c r="F392" i="1"/>
  <c r="F1213" i="1"/>
  <c r="F1108" i="1"/>
  <c r="F1545" i="1"/>
  <c r="F1563" i="1"/>
  <c r="F1443" i="1"/>
  <c r="F91" i="1"/>
  <c r="F49" i="1"/>
  <c r="F813" i="1"/>
  <c r="F321" i="1"/>
  <c r="F512" i="1"/>
  <c r="F1079" i="1"/>
  <c r="F1410" i="1"/>
  <c r="F571" i="1"/>
  <c r="F775" i="1"/>
  <c r="F776" i="1"/>
  <c r="F284" i="1"/>
  <c r="F186" i="1"/>
  <c r="F1140" i="1"/>
  <c r="F884" i="1"/>
  <c r="F311" i="1"/>
  <c r="F592" i="1"/>
  <c r="F1333" i="1"/>
  <c r="F1510" i="1"/>
  <c r="F1009" i="1"/>
  <c r="F1252" i="1"/>
  <c r="F1539" i="1"/>
  <c r="F407" i="1"/>
  <c r="F1562" i="1"/>
  <c r="F394" i="1"/>
  <c r="F354" i="1"/>
  <c r="F1040" i="1"/>
  <c r="F1133" i="1"/>
  <c r="F605" i="1"/>
  <c r="F828" i="1"/>
  <c r="F427" i="1"/>
  <c r="F1472" i="1"/>
  <c r="F1543" i="1"/>
  <c r="F574" i="1"/>
  <c r="F1096" i="1"/>
  <c r="F1431" i="1"/>
  <c r="F314" i="1"/>
  <c r="F1538" i="1"/>
  <c r="F566" i="1"/>
  <c r="F1109" i="1"/>
  <c r="F780" i="1"/>
  <c r="F364" i="1"/>
  <c r="F978" i="1"/>
  <c r="F1128" i="1"/>
  <c r="F290" i="1"/>
  <c r="F816" i="1"/>
  <c r="F1281" i="1"/>
  <c r="F267" i="1"/>
  <c r="F104" i="1"/>
  <c r="F861" i="1"/>
  <c r="F1099" i="1"/>
  <c r="F273" i="1"/>
  <c r="F209" i="1"/>
  <c r="F1031" i="1"/>
  <c r="F902" i="1"/>
  <c r="F855" i="1"/>
  <c r="F1116" i="1"/>
  <c r="F935" i="1"/>
  <c r="F181" i="1"/>
  <c r="F1395" i="1"/>
  <c r="F375" i="1"/>
  <c r="F289" i="1"/>
  <c r="F246" i="1"/>
  <c r="F437" i="1"/>
  <c r="F497" i="1"/>
  <c r="F1083" i="1"/>
  <c r="F1544" i="1"/>
  <c r="F307" i="1"/>
  <c r="F782" i="1"/>
  <c r="F1300" i="1"/>
  <c r="F347" i="1"/>
  <c r="F1564" i="1"/>
  <c r="F572" i="1"/>
  <c r="F164" i="1"/>
  <c r="F1154" i="1"/>
  <c r="F44" i="1"/>
  <c r="F329" i="1"/>
  <c r="F5" i="1"/>
  <c r="F132" i="1"/>
  <c r="F1084" i="1"/>
  <c r="F1332" i="1"/>
  <c r="F124" i="1"/>
  <c r="F432" i="1"/>
  <c r="F131" i="1"/>
  <c r="F514" i="1"/>
  <c r="F696" i="1"/>
  <c r="F601" i="1"/>
  <c r="F1169" i="1"/>
  <c r="F625" i="1"/>
  <c r="F762" i="1"/>
  <c r="F694" i="1"/>
  <c r="F498" i="1"/>
  <c r="F1476" i="1"/>
  <c r="F604" i="1"/>
  <c r="F362" i="1"/>
  <c r="F285" i="1"/>
  <c r="F1475" i="1"/>
  <c r="F1080" i="1"/>
  <c r="F1104" i="1"/>
  <c r="F673" i="1"/>
  <c r="F1459" i="1"/>
  <c r="F1566" i="1"/>
  <c r="F420" i="1"/>
  <c r="F720" i="1"/>
  <c r="F1441" i="1"/>
  <c r="F1004" i="1"/>
  <c r="F1490" i="1"/>
  <c r="F922" i="1"/>
  <c r="F587" i="1"/>
  <c r="F552" i="1"/>
  <c r="F1321" i="1"/>
  <c r="F1324" i="1"/>
  <c r="F1138" i="1"/>
  <c r="F309" i="1"/>
  <c r="F1095" i="1"/>
  <c r="F1299" i="1"/>
  <c r="F967" i="1"/>
  <c r="F1272" i="1"/>
  <c r="F28" i="1"/>
  <c r="F703" i="1"/>
  <c r="F1259" i="1"/>
  <c r="F602" i="1"/>
  <c r="F1502" i="1"/>
  <c r="F72" i="1"/>
  <c r="F1322" i="1"/>
  <c r="F1517" i="1"/>
  <c r="F487" i="1"/>
  <c r="F1412" i="1"/>
  <c r="F395" i="1"/>
  <c r="F1118" i="1"/>
  <c r="F1437" i="1"/>
  <c r="F757" i="1"/>
  <c r="F1196" i="1"/>
  <c r="F968" i="1"/>
  <c r="F1081" i="1"/>
  <c r="F379" i="1"/>
  <c r="F1153" i="1"/>
  <c r="F485" i="1"/>
  <c r="F623" i="1"/>
  <c r="F999" i="1"/>
  <c r="F116" i="1"/>
  <c r="F1301" i="1"/>
  <c r="F62" i="1"/>
  <c r="F1440" i="1"/>
  <c r="F582" i="1"/>
  <c r="F606" i="1"/>
  <c r="F593" i="1"/>
  <c r="F1561" i="1"/>
  <c r="F1132" i="1"/>
  <c r="F520" i="1"/>
  <c r="F224" i="1"/>
  <c r="F438" i="1"/>
  <c r="F1434" i="1"/>
  <c r="F570" i="1"/>
  <c r="F705" i="1"/>
  <c r="F1087" i="1"/>
  <c r="F985" i="1"/>
  <c r="F430" i="1"/>
  <c r="F359" i="1"/>
  <c r="F1408" i="1"/>
  <c r="F895" i="1"/>
  <c r="F365" i="1"/>
  <c r="F1161" i="1"/>
  <c r="F187" i="1"/>
  <c r="F1570" i="1"/>
  <c r="F399" i="1"/>
  <c r="F727" i="1"/>
  <c r="F377" i="1"/>
  <c r="F1171" i="1"/>
  <c r="F986" i="1"/>
  <c r="F1470" i="1"/>
  <c r="F1403" i="1"/>
  <c r="F903" i="1"/>
  <c r="F524" i="1"/>
  <c r="F982" i="1"/>
  <c r="F1413" i="1"/>
  <c r="F100" i="1"/>
  <c r="F486" i="1"/>
  <c r="F1305" i="1"/>
  <c r="F804" i="1"/>
  <c r="F691" i="1"/>
  <c r="F369" i="1"/>
  <c r="F351" i="1"/>
  <c r="F157" i="1"/>
  <c r="F1546" i="1"/>
  <c r="F819" i="1"/>
  <c r="F378" i="1"/>
  <c r="F1033" i="1"/>
  <c r="F3" i="1"/>
  <c r="F1438" i="1"/>
  <c r="F165" i="1"/>
  <c r="F353" i="1"/>
  <c r="F1313" i="1"/>
  <c r="F833" i="1"/>
  <c r="F538" i="1"/>
  <c r="F679" i="1"/>
  <c r="F970" i="1"/>
  <c r="F787" i="1"/>
  <c r="F526" i="1"/>
  <c r="F370" i="1"/>
  <c r="F1325" i="1"/>
  <c r="F1540" i="1"/>
  <c r="F1122" i="1"/>
  <c r="F1439" i="1"/>
  <c r="F1124" i="1"/>
  <c r="F540" i="1"/>
  <c r="F832" i="1"/>
  <c r="F133" i="1"/>
  <c r="F573" i="1"/>
  <c r="F675" i="1"/>
  <c r="F1036" i="1"/>
  <c r="F960" i="1"/>
  <c r="F345" i="1"/>
  <c r="F728" i="1"/>
  <c r="F614" i="1"/>
  <c r="F881" i="1"/>
  <c r="F1499" i="1"/>
  <c r="F521" i="1"/>
  <c r="F653" i="1"/>
  <c r="F97" i="1"/>
  <c r="F380" i="1"/>
  <c r="F1346" i="1"/>
  <c r="F483" i="1"/>
  <c r="F325" i="1"/>
  <c r="F732" i="1"/>
  <c r="F735" i="1"/>
  <c r="F950" i="1"/>
  <c r="F499" i="1"/>
  <c r="F1407" i="1"/>
  <c r="F1316" i="1"/>
  <c r="F781" i="1"/>
  <c r="F1479" i="1"/>
  <c r="F269" i="1"/>
  <c r="F1523" i="1"/>
  <c r="F69" i="1"/>
  <c r="F659" i="1"/>
  <c r="F1524" i="1"/>
  <c r="F597" i="1"/>
  <c r="F760" i="1"/>
  <c r="F109" i="1"/>
  <c r="F1436" i="1"/>
  <c r="F467" i="1"/>
  <c r="F155" i="1"/>
  <c r="F1167" i="1"/>
  <c r="F1215" i="1"/>
  <c r="F227" i="1"/>
  <c r="F655" i="1"/>
  <c r="F1183" i="1"/>
  <c r="F652" i="1"/>
  <c r="F316" i="1"/>
  <c r="F744" i="1"/>
  <c r="F230" i="1"/>
  <c r="F385" i="1"/>
  <c r="F508" i="1"/>
  <c r="F988" i="1"/>
  <c r="F510" i="1"/>
  <c r="F1212" i="1"/>
  <c r="F1359" i="1"/>
  <c r="F1254" i="1"/>
  <c r="F789" i="1"/>
  <c r="F1206" i="1"/>
  <c r="F805" i="1"/>
  <c r="F942" i="1"/>
  <c r="F535" i="1"/>
  <c r="F736" i="1"/>
  <c r="F220" i="1"/>
  <c r="F1327" i="1"/>
  <c r="F987" i="1"/>
  <c r="F376" i="1"/>
  <c r="F638" i="1"/>
  <c r="F829" i="1"/>
  <c r="F1034" i="1"/>
  <c r="F611" i="1"/>
  <c r="F800" i="1"/>
  <c r="F1214" i="1"/>
  <c r="F764" i="1"/>
  <c r="F745" i="1"/>
  <c r="F565" i="1"/>
  <c r="F1077" i="1"/>
  <c r="F1247" i="1"/>
  <c r="F930" i="1"/>
  <c r="F818" i="1"/>
  <c r="F929" i="1"/>
  <c r="F1376" i="1"/>
  <c r="F1257" i="1"/>
  <c r="F916" i="1"/>
  <c r="F402" i="1"/>
  <c r="F541" i="1"/>
  <c r="F1070" i="1"/>
  <c r="F726" i="1"/>
  <c r="F99" i="1"/>
  <c r="F1426" i="1"/>
  <c r="F631" i="1"/>
  <c r="F1242" i="1"/>
  <c r="F1309" i="1"/>
  <c r="F507" i="1"/>
  <c r="F136" i="1"/>
  <c r="F159" i="1"/>
  <c r="F195" i="1"/>
  <c r="F660" i="1"/>
  <c r="F1377" i="1"/>
  <c r="F371" i="1"/>
  <c r="F539" i="1"/>
  <c r="F933" i="1"/>
  <c r="F1320" i="1"/>
  <c r="F893" i="1"/>
  <c r="F1338" i="1"/>
  <c r="F802" i="1"/>
  <c r="F1372" i="1"/>
  <c r="F480" i="1"/>
  <c r="F1547" i="1"/>
  <c r="F752" i="1"/>
  <c r="F384" i="1"/>
  <c r="F1419" i="1"/>
  <c r="F1418" i="1"/>
  <c r="F153" i="1"/>
  <c r="F358" i="1"/>
  <c r="F619" i="1"/>
  <c r="F1072" i="1"/>
  <c r="F468" i="1"/>
  <c r="F865" i="1"/>
  <c r="F1069" i="1"/>
  <c r="F149" i="1"/>
  <c r="F397" i="1"/>
  <c r="F1378" i="1"/>
  <c r="F305" i="1"/>
  <c r="F1074" i="1"/>
  <c r="F685" i="1"/>
  <c r="F216" i="1"/>
  <c r="F1157" i="1"/>
  <c r="F1380" i="1"/>
  <c r="F270" i="1"/>
  <c r="F883" i="1"/>
  <c r="F1071" i="1"/>
  <c r="F1491" i="1"/>
  <c r="F577" i="1"/>
  <c r="F951" i="1"/>
  <c r="F1078" i="1"/>
  <c r="F1073" i="1"/>
  <c r="F396" i="1"/>
  <c r="F434" i="1"/>
  <c r="F889" i="1"/>
  <c r="F1432" i="1"/>
  <c r="F962" i="1"/>
  <c r="F211" i="1"/>
  <c r="F1360" i="1"/>
  <c r="F1317" i="1"/>
  <c r="F786" i="1"/>
  <c r="F292" i="1"/>
  <c r="F226" i="1"/>
  <c r="F1496" i="1"/>
  <c r="F684" i="1"/>
  <c r="F1076" i="1"/>
  <c r="F702" i="1"/>
  <c r="F300" i="1"/>
  <c r="F801" i="1"/>
  <c r="F225" i="1"/>
  <c r="F1319" i="1"/>
  <c r="F1318" i="1"/>
  <c r="F931" i="1"/>
  <c r="F704" i="1"/>
  <c r="F210" i="1"/>
  <c r="F509" i="1"/>
  <c r="F1271" i="1"/>
  <c r="F214" i="1"/>
  <c r="F57" i="1"/>
  <c r="F767" i="1"/>
  <c r="F212" i="1"/>
  <c r="F1175" i="1"/>
  <c r="F706" i="1"/>
  <c r="F632" i="1"/>
  <c r="F687" i="1"/>
  <c r="F686" i="1"/>
  <c r="F1245" i="1"/>
  <c r="F215" i="1"/>
  <c r="F193" i="1"/>
  <c r="F688" i="1"/>
  <c r="F518" i="1"/>
  <c r="F229" i="1"/>
  <c r="F961" i="1"/>
  <c r="F383" i="1"/>
  <c r="F213" i="1"/>
  <c r="F536" i="1"/>
  <c r="F864" i="1"/>
  <c r="F629" i="1"/>
  <c r="F496" i="1"/>
  <c r="F808" i="1"/>
  <c r="F108" i="1"/>
  <c r="F217" i="1"/>
  <c r="F61" i="1"/>
  <c r="F634" i="1"/>
  <c r="F1326" i="1"/>
  <c r="F758" i="1"/>
  <c r="F1160" i="1"/>
  <c r="F1484" i="1"/>
  <c r="F862" i="1"/>
  <c r="F635" i="1"/>
  <c r="F1003" i="1"/>
  <c r="F381" i="1"/>
  <c r="F1501" i="1"/>
  <c r="F115" i="1"/>
  <c r="F633" i="1"/>
  <c r="F65" i="1"/>
  <c r="F1536" i="1"/>
  <c r="F1337" i="1"/>
  <c r="F945" i="1"/>
  <c r="F831" i="1"/>
  <c r="F1554" i="1"/>
  <c r="F636" i="1"/>
  <c r="F26" i="1"/>
  <c r="F105" i="1"/>
  <c r="F1328" i="1"/>
  <c r="F859" i="1"/>
  <c r="F863" i="1"/>
  <c r="F440" i="1"/>
  <c r="F302" i="1"/>
  <c r="F630" i="1"/>
  <c r="F1162" i="1"/>
  <c r="F382" i="1"/>
  <c r="F46" i="1"/>
  <c r="F678" i="1"/>
  <c r="F488" i="1"/>
  <c r="F803" i="1"/>
  <c r="F506" i="1"/>
  <c r="F1555" i="1"/>
  <c r="F271" i="1"/>
  <c r="F1330" i="1"/>
  <c r="F1329" i="1"/>
  <c r="F674" i="1"/>
  <c r="F183" i="1"/>
  <c r="F525" i="1"/>
  <c r="F1560" i="1"/>
  <c r="F857" i="1"/>
  <c r="F1556" i="1"/>
  <c r="F1341" i="1"/>
  <c r="F1559" i="1"/>
  <c r="F1558" i="1"/>
  <c r="F1557" i="1"/>
  <c r="F670" i="1"/>
  <c r="F1181" i="1"/>
  <c r="F60" i="1"/>
  <c r="F459" i="1"/>
  <c r="F360" i="1"/>
  <c r="F946" i="1"/>
  <c r="F1228" i="1"/>
  <c r="F337" i="1"/>
  <c r="F330" i="1"/>
  <c r="F924" i="1"/>
  <c r="F398" i="1"/>
  <c r="F169" i="1"/>
  <c r="F152" i="1"/>
  <c r="F612" i="1"/>
  <c r="F1404" i="1"/>
  <c r="E1558" i="1"/>
  <c r="E1559" i="1"/>
  <c r="E1341" i="1"/>
  <c r="E1556" i="1"/>
  <c r="E857" i="1"/>
  <c r="E1560" i="1"/>
  <c r="E525" i="1"/>
  <c r="E183" i="1"/>
  <c r="E674" i="1"/>
  <c r="E1329" i="1"/>
  <c r="E1330" i="1"/>
  <c r="E271" i="1"/>
  <c r="E1555" i="1"/>
  <c r="E506" i="1"/>
  <c r="E803" i="1"/>
  <c r="E488" i="1"/>
  <c r="E678" i="1"/>
  <c r="E46" i="1"/>
  <c r="E382" i="1"/>
  <c r="E1162" i="1"/>
  <c r="E630" i="1"/>
  <c r="E302" i="1"/>
  <c r="E440" i="1"/>
  <c r="E863" i="1"/>
  <c r="E859" i="1"/>
  <c r="E1328" i="1"/>
  <c r="E105" i="1"/>
  <c r="E26" i="1"/>
  <c r="E636" i="1"/>
  <c r="E1554" i="1"/>
  <c r="E831" i="1"/>
  <c r="E945" i="1"/>
  <c r="E1337" i="1"/>
  <c r="E1536" i="1"/>
  <c r="E65" i="1"/>
  <c r="E633" i="1"/>
  <c r="E115" i="1"/>
  <c r="E1501" i="1"/>
  <c r="E381" i="1"/>
  <c r="E1003" i="1"/>
  <c r="E635" i="1"/>
  <c r="E862" i="1"/>
  <c r="E1484" i="1"/>
  <c r="E1160" i="1"/>
  <c r="E758" i="1"/>
  <c r="E1326" i="1"/>
  <c r="E634" i="1"/>
  <c r="E61" i="1"/>
  <c r="E217" i="1"/>
  <c r="E108" i="1"/>
  <c r="E808" i="1"/>
  <c r="E496" i="1"/>
  <c r="E629" i="1"/>
  <c r="E864" i="1"/>
  <c r="E536" i="1"/>
  <c r="E213" i="1"/>
  <c r="E383" i="1"/>
  <c r="E961" i="1"/>
  <c r="E229" i="1"/>
  <c r="E518" i="1"/>
  <c r="E688" i="1"/>
  <c r="E193" i="1"/>
  <c r="E215" i="1"/>
  <c r="E1245" i="1"/>
  <c r="E686" i="1"/>
  <c r="E687" i="1"/>
  <c r="E632" i="1"/>
  <c r="E706" i="1"/>
  <c r="E1175" i="1"/>
  <c r="E212" i="1"/>
  <c r="E767" i="1"/>
  <c r="E57" i="1"/>
  <c r="E214" i="1"/>
  <c r="E1271" i="1"/>
  <c r="E509" i="1"/>
  <c r="E210" i="1"/>
  <c r="E704" i="1"/>
  <c r="E931" i="1"/>
  <c r="E1318" i="1"/>
  <c r="E1319" i="1"/>
  <c r="E225" i="1"/>
  <c r="E801" i="1"/>
  <c r="E300" i="1"/>
  <c r="E702" i="1"/>
  <c r="E1076" i="1"/>
  <c r="E684" i="1"/>
  <c r="E1496" i="1"/>
  <c r="E226" i="1"/>
  <c r="E292" i="1"/>
  <c r="E786" i="1"/>
  <c r="E1317" i="1"/>
  <c r="E1360" i="1"/>
  <c r="E211" i="1"/>
  <c r="E962" i="1"/>
  <c r="E1432" i="1"/>
  <c r="E889" i="1"/>
  <c r="E434" i="1"/>
  <c r="E396" i="1"/>
  <c r="E1073" i="1"/>
  <c r="E1078" i="1"/>
  <c r="E951" i="1"/>
  <c r="E577" i="1"/>
  <c r="E1491" i="1"/>
  <c r="E1071" i="1"/>
  <c r="E883" i="1"/>
  <c r="E270" i="1"/>
  <c r="E1380" i="1"/>
  <c r="E1157" i="1"/>
  <c r="E216" i="1"/>
  <c r="E685" i="1"/>
  <c r="E1074" i="1"/>
  <c r="E305" i="1"/>
  <c r="E1378" i="1"/>
  <c r="E397" i="1"/>
  <c r="E149" i="1"/>
  <c r="E1069" i="1"/>
  <c r="E865" i="1"/>
  <c r="E468" i="1"/>
  <c r="E1072" i="1"/>
  <c r="E619" i="1"/>
  <c r="E358" i="1"/>
  <c r="E153" i="1"/>
  <c r="E1418" i="1"/>
  <c r="E1419" i="1"/>
  <c r="E384" i="1"/>
  <c r="E752" i="1"/>
  <c r="E1547" i="1"/>
  <c r="E480" i="1"/>
  <c r="E1372" i="1"/>
  <c r="E802" i="1"/>
  <c r="E1338" i="1"/>
  <c r="E893" i="1"/>
  <c r="E1320" i="1"/>
  <c r="E933" i="1"/>
  <c r="E539" i="1"/>
  <c r="E371" i="1"/>
  <c r="E1377" i="1"/>
  <c r="E660" i="1"/>
  <c r="E195" i="1"/>
  <c r="E159" i="1"/>
  <c r="E136" i="1"/>
  <c r="E507" i="1"/>
  <c r="E1309" i="1"/>
  <c r="E1242" i="1"/>
  <c r="E631" i="1"/>
  <c r="E1426" i="1"/>
  <c r="E99" i="1"/>
  <c r="E726" i="1"/>
  <c r="E1070" i="1"/>
  <c r="E541" i="1"/>
  <c r="E402" i="1"/>
  <c r="E916" i="1"/>
  <c r="E1257" i="1"/>
  <c r="E1376" i="1"/>
  <c r="E929" i="1"/>
  <c r="E818" i="1"/>
  <c r="E930" i="1"/>
  <c r="E1247" i="1"/>
  <c r="E1077" i="1"/>
  <c r="E565" i="1"/>
  <c r="E745" i="1"/>
  <c r="E764" i="1"/>
  <c r="E1214" i="1"/>
  <c r="E800" i="1"/>
  <c r="E611" i="1"/>
  <c r="E1034" i="1"/>
  <c r="E829" i="1"/>
  <c r="E638" i="1"/>
  <c r="E376" i="1"/>
  <c r="E987" i="1"/>
  <c r="E1327" i="1"/>
  <c r="E220" i="1"/>
  <c r="E736" i="1"/>
  <c r="E535" i="1"/>
  <c r="E942" i="1"/>
  <c r="E805" i="1"/>
  <c r="E1206" i="1"/>
  <c r="E789" i="1"/>
  <c r="E1254" i="1"/>
  <c r="E1359" i="1"/>
  <c r="E1212" i="1"/>
  <c r="E510" i="1"/>
  <c r="E988" i="1"/>
  <c r="E508" i="1"/>
  <c r="E385" i="1"/>
  <c r="E230" i="1"/>
  <c r="E744" i="1"/>
  <c r="E316" i="1"/>
  <c r="E652" i="1"/>
  <c r="E1183" i="1"/>
  <c r="E655" i="1"/>
  <c r="E227" i="1"/>
  <c r="E1215" i="1"/>
  <c r="E1167" i="1"/>
  <c r="E155" i="1"/>
  <c r="E467" i="1"/>
  <c r="E1436" i="1"/>
  <c r="E109" i="1"/>
  <c r="E760" i="1"/>
  <c r="E597" i="1"/>
  <c r="E1524" i="1"/>
  <c r="E659" i="1"/>
  <c r="E69" i="1"/>
  <c r="E1523" i="1"/>
  <c r="E269" i="1"/>
  <c r="E1479" i="1"/>
  <c r="E781" i="1"/>
  <c r="E1316" i="1"/>
  <c r="E1407" i="1"/>
  <c r="E499" i="1"/>
  <c r="E950" i="1"/>
  <c r="E735" i="1"/>
  <c r="E732" i="1"/>
  <c r="E325" i="1"/>
  <c r="E483" i="1"/>
  <c r="E1346" i="1"/>
  <c r="E380" i="1"/>
  <c r="E97" i="1"/>
  <c r="E653" i="1"/>
  <c r="E521" i="1"/>
  <c r="E1499" i="1"/>
  <c r="E881" i="1"/>
  <c r="E614" i="1"/>
  <c r="E728" i="1"/>
  <c r="E345" i="1"/>
  <c r="E960" i="1"/>
  <c r="E1036" i="1"/>
  <c r="E675" i="1"/>
  <c r="E573" i="1"/>
  <c r="E133" i="1"/>
  <c r="E832" i="1"/>
  <c r="E540" i="1"/>
  <c r="E1124" i="1"/>
  <c r="E1439" i="1"/>
  <c r="E1122" i="1"/>
  <c r="E1540" i="1"/>
  <c r="E1325" i="1"/>
  <c r="E370" i="1"/>
  <c r="E526" i="1"/>
  <c r="E787" i="1"/>
  <c r="E970" i="1"/>
  <c r="E679" i="1"/>
  <c r="E538" i="1"/>
  <c r="E833" i="1"/>
  <c r="E1313" i="1"/>
  <c r="E353" i="1"/>
  <c r="E165" i="1"/>
  <c r="E1438" i="1"/>
  <c r="E3" i="1"/>
  <c r="E1033" i="1"/>
  <c r="E378" i="1"/>
  <c r="E819" i="1"/>
  <c r="E1546" i="1"/>
  <c r="E157" i="1"/>
  <c r="E351" i="1"/>
  <c r="E369" i="1"/>
  <c r="E691" i="1"/>
  <c r="E804" i="1"/>
  <c r="E1305" i="1"/>
  <c r="E486" i="1"/>
  <c r="E100" i="1"/>
  <c r="E1413" i="1"/>
  <c r="E982" i="1"/>
  <c r="E524" i="1"/>
  <c r="E903" i="1"/>
  <c r="E1403" i="1"/>
  <c r="E1470" i="1"/>
  <c r="E986" i="1"/>
  <c r="E1171" i="1"/>
  <c r="E377" i="1"/>
  <c r="E727" i="1"/>
  <c r="E399" i="1"/>
  <c r="E1570" i="1"/>
  <c r="E187" i="1"/>
  <c r="E1161" i="1"/>
  <c r="E365" i="1"/>
  <c r="E895" i="1"/>
  <c r="E1408" i="1"/>
  <c r="E359" i="1"/>
  <c r="E430" i="1"/>
  <c r="E985" i="1"/>
  <c r="E1087" i="1"/>
  <c r="E705" i="1"/>
  <c r="E570" i="1"/>
  <c r="E1434" i="1"/>
  <c r="E438" i="1"/>
  <c r="E224" i="1"/>
  <c r="E520" i="1"/>
  <c r="E1132" i="1"/>
  <c r="E1561" i="1"/>
  <c r="E593" i="1"/>
  <c r="E606" i="1"/>
  <c r="E582" i="1"/>
  <c r="E1440" i="1"/>
  <c r="E62" i="1"/>
  <c r="E1301" i="1"/>
  <c r="E116" i="1"/>
  <c r="E999" i="1"/>
  <c r="E623" i="1"/>
  <c r="E485" i="1"/>
  <c r="E1153" i="1"/>
  <c r="E379" i="1"/>
  <c r="E1081" i="1"/>
  <c r="E968" i="1"/>
  <c r="E1196" i="1"/>
  <c r="E757" i="1"/>
  <c r="E1437" i="1"/>
  <c r="E1118" i="1"/>
  <c r="E395" i="1"/>
  <c r="E1412" i="1"/>
  <c r="E487" i="1"/>
  <c r="E1517" i="1"/>
  <c r="E1322" i="1"/>
  <c r="E72" i="1"/>
  <c r="E1502" i="1"/>
  <c r="E602" i="1"/>
  <c r="E1259" i="1"/>
  <c r="E703" i="1"/>
  <c r="E28" i="1"/>
  <c r="E1272" i="1"/>
  <c r="E967" i="1"/>
  <c r="E1299" i="1"/>
  <c r="E1095" i="1"/>
  <c r="E309" i="1"/>
  <c r="E1138" i="1"/>
  <c r="E1324" i="1"/>
  <c r="E1321" i="1"/>
  <c r="E552" i="1"/>
  <c r="E587" i="1"/>
  <c r="E922" i="1"/>
  <c r="E1490" i="1"/>
  <c r="E1004" i="1"/>
  <c r="E1441" i="1"/>
  <c r="E720" i="1"/>
  <c r="E420" i="1"/>
  <c r="E1566" i="1"/>
  <c r="E1459" i="1"/>
  <c r="E673" i="1"/>
  <c r="E1104" i="1"/>
  <c r="E1080" i="1"/>
  <c r="E1475" i="1"/>
  <c r="E285" i="1"/>
  <c r="E362" i="1"/>
  <c r="E604" i="1"/>
  <c r="E1476" i="1"/>
  <c r="E498" i="1"/>
  <c r="E694" i="1"/>
  <c r="E762" i="1"/>
  <c r="E625" i="1"/>
  <c r="E1169" i="1"/>
  <c r="E601" i="1"/>
  <c r="E696" i="1"/>
  <c r="E514" i="1"/>
  <c r="E131" i="1"/>
  <c r="E432" i="1"/>
  <c r="E124" i="1"/>
  <c r="E1332" i="1"/>
  <c r="E1084" i="1"/>
  <c r="E132" i="1"/>
  <c r="E5" i="1"/>
  <c r="E329" i="1"/>
  <c r="E44" i="1"/>
  <c r="E1154" i="1"/>
  <c r="E164" i="1"/>
  <c r="E572" i="1"/>
  <c r="E1564" i="1"/>
  <c r="E347" i="1"/>
  <c r="E1300" i="1"/>
  <c r="E782" i="1"/>
  <c r="E307" i="1"/>
  <c r="E1544" i="1"/>
  <c r="E1083" i="1"/>
  <c r="E497" i="1"/>
  <c r="E437" i="1"/>
  <c r="E246" i="1"/>
  <c r="E289" i="1"/>
  <c r="E375" i="1"/>
  <c r="E1395" i="1"/>
  <c r="E181" i="1"/>
  <c r="E935" i="1"/>
  <c r="E1116" i="1"/>
  <c r="E855" i="1"/>
  <c r="E902" i="1"/>
  <c r="E1031" i="1"/>
  <c r="E209" i="1"/>
  <c r="E273" i="1"/>
  <c r="E1099" i="1"/>
  <c r="E861" i="1"/>
  <c r="E104" i="1"/>
  <c r="E267" i="1"/>
  <c r="E1281" i="1"/>
  <c r="E816" i="1"/>
  <c r="E290" i="1"/>
  <c r="E1128" i="1"/>
  <c r="E978" i="1"/>
  <c r="E364" i="1"/>
  <c r="E780" i="1"/>
  <c r="E1109" i="1"/>
  <c r="E566" i="1"/>
  <c r="E1538" i="1"/>
  <c r="E314" i="1"/>
  <c r="E1431" i="1"/>
  <c r="E1096" i="1"/>
  <c r="E574" i="1"/>
  <c r="E1543" i="1"/>
  <c r="E1472" i="1"/>
  <c r="E427" i="1"/>
  <c r="E828" i="1"/>
  <c r="E605" i="1"/>
  <c r="E1133" i="1"/>
  <c r="E1040" i="1"/>
  <c r="E354" i="1"/>
  <c r="E394" i="1"/>
  <c r="E1562" i="1"/>
  <c r="E407" i="1"/>
  <c r="E1539" i="1"/>
  <c r="E1252" i="1"/>
  <c r="E1009" i="1"/>
  <c r="E1510" i="1"/>
  <c r="E1333" i="1"/>
  <c r="E592" i="1"/>
  <c r="E311" i="1"/>
  <c r="E884" i="1"/>
  <c r="E1140" i="1"/>
  <c r="E186" i="1"/>
  <c r="E284" i="1"/>
  <c r="E776" i="1"/>
  <c r="E775" i="1"/>
  <c r="E571" i="1"/>
  <c r="E1410" i="1"/>
  <c r="E1079" i="1"/>
  <c r="E512" i="1"/>
  <c r="E321" i="1"/>
  <c r="E813" i="1"/>
  <c r="E49" i="1"/>
  <c r="E91" i="1"/>
  <c r="E1443" i="1"/>
  <c r="E1563" i="1"/>
  <c r="E1545" i="1"/>
  <c r="E1108" i="1"/>
  <c r="E1213" i="1"/>
  <c r="E392" i="1"/>
  <c r="E1032" i="1"/>
  <c r="E603" i="1"/>
  <c r="E770" i="1"/>
  <c r="E218" i="1"/>
  <c r="E1293" i="1"/>
  <c r="E662" i="1"/>
  <c r="E356" i="1"/>
  <c r="E1110" i="1"/>
  <c r="E1512" i="1"/>
  <c r="E615" i="1"/>
  <c r="E1152" i="1"/>
  <c r="E147" i="1"/>
  <c r="E1514" i="1"/>
  <c r="E470" i="1"/>
  <c r="E261" i="1"/>
  <c r="E1515" i="1"/>
  <c r="E996" i="1"/>
  <c r="E1094" i="1"/>
  <c r="E763" i="1"/>
  <c r="E308" i="1"/>
  <c r="E1400" i="1"/>
  <c r="E462" i="1"/>
  <c r="E107" i="1"/>
  <c r="E932" i="1"/>
  <c r="E809" i="1"/>
  <c r="E16" i="1"/>
  <c r="E1495" i="1"/>
  <c r="E1170" i="1"/>
  <c r="E476" i="1"/>
  <c r="E1224" i="1"/>
  <c r="E1500" i="1"/>
  <c r="E328" i="1"/>
  <c r="E1137" i="1"/>
  <c r="E774" i="1"/>
  <c r="E513" i="1"/>
  <c r="E264" i="1"/>
  <c r="E1093" i="1"/>
  <c r="E1100" i="1"/>
  <c r="E58" i="1"/>
  <c r="E1467" i="1"/>
  <c r="E713" i="1"/>
  <c r="E113" i="1"/>
  <c r="E223" i="1"/>
  <c r="E1082" i="1"/>
  <c r="E1513" i="1"/>
  <c r="E144" i="1"/>
  <c r="E156" i="1"/>
  <c r="E1146" i="1"/>
  <c r="E551" i="1"/>
  <c r="E283" i="1"/>
  <c r="E1302" i="1"/>
  <c r="E874" i="1"/>
  <c r="E856" i="1"/>
  <c r="E1102" i="1"/>
  <c r="E372" i="1"/>
  <c r="E1298" i="1"/>
  <c r="E1113" i="1"/>
  <c r="E853" i="1"/>
  <c r="E73" i="1"/>
  <c r="E1269" i="1"/>
  <c r="E1331" i="1"/>
  <c r="E583" i="1"/>
  <c r="E949" i="1"/>
  <c r="E1148" i="1"/>
  <c r="E346" i="1"/>
  <c r="E919" i="1"/>
  <c r="E698" i="1"/>
  <c r="E1367" i="1"/>
  <c r="E126" i="1"/>
  <c r="E1466" i="1"/>
  <c r="E324" i="1"/>
  <c r="E657" i="1"/>
  <c r="E562" i="1"/>
  <c r="E1103" i="1"/>
  <c r="E965" i="1"/>
  <c r="E772" i="1"/>
  <c r="E1241" i="1"/>
  <c r="E154" i="1"/>
  <c r="E404" i="1"/>
  <c r="E1429" i="1"/>
  <c r="E191" i="1"/>
  <c r="E1134" i="1"/>
  <c r="E368" i="1"/>
  <c r="E1101" i="1"/>
  <c r="E1304" i="1"/>
  <c r="E1533" i="1"/>
  <c r="E901" i="1"/>
  <c r="E1471" i="1"/>
  <c r="E1114" i="1"/>
  <c r="E766" i="1"/>
  <c r="E431" i="1"/>
  <c r="E1131" i="1"/>
  <c r="E1024" i="1"/>
  <c r="E323" i="1"/>
  <c r="E179" i="1"/>
  <c r="E1565" i="1"/>
  <c r="E1136" i="1"/>
  <c r="E928" i="1"/>
  <c r="E585" i="1"/>
  <c r="E1312" i="1"/>
  <c r="E177" i="1"/>
  <c r="E899" i="1"/>
  <c r="E793" i="1"/>
  <c r="E1098" i="1"/>
  <c r="E1498" i="1"/>
  <c r="E45" i="1"/>
  <c r="E741" i="1"/>
  <c r="E1456" i="1"/>
  <c r="E1091" i="1"/>
  <c r="E291" i="1"/>
  <c r="E948" i="1"/>
  <c r="E310" i="1"/>
  <c r="E1307" i="1"/>
  <c r="E1127" i="1"/>
  <c r="E1291" i="1"/>
  <c r="E1520" i="1"/>
  <c r="E1286" i="1"/>
  <c r="E1240" i="1"/>
  <c r="E322" i="1"/>
  <c r="E7" i="1"/>
  <c r="E1474" i="1"/>
  <c r="E944" i="1"/>
  <c r="E1303" i="1"/>
  <c r="E59" i="1"/>
  <c r="E122" i="1"/>
  <c r="E966" i="1"/>
  <c r="E1120" i="1"/>
  <c r="E247" i="1"/>
  <c r="E553" i="1"/>
  <c r="E490" i="1"/>
  <c r="E313" i="1"/>
  <c r="E1141" i="1"/>
  <c r="E1092" i="1"/>
  <c r="E327" i="1"/>
  <c r="E1477" i="1"/>
  <c r="E391" i="1"/>
  <c r="E1139" i="1"/>
  <c r="E725" i="1"/>
  <c r="E1106" i="1"/>
  <c r="E1143" i="1"/>
  <c r="E110" i="1"/>
  <c r="E905" i="1"/>
  <c r="E989" i="1"/>
  <c r="E1142" i="1"/>
  <c r="E1492" i="1"/>
  <c r="E406" i="1"/>
  <c r="E125" i="1"/>
  <c r="E817" i="1"/>
  <c r="E1112" i="1"/>
  <c r="E1027" i="1"/>
  <c r="E295" i="1"/>
  <c r="E1373" i="1"/>
  <c r="E672" i="1"/>
  <c r="E1111" i="1"/>
  <c r="E1125" i="1"/>
  <c r="E665" i="1"/>
  <c r="E1147" i="1"/>
  <c r="E1394" i="1"/>
  <c r="E250" i="1"/>
  <c r="E624" i="1"/>
  <c r="E600" i="1"/>
  <c r="E405" i="1"/>
  <c r="E1422" i="1"/>
  <c r="E1186" i="1"/>
  <c r="E555" i="1"/>
  <c r="E9" i="1"/>
  <c r="E1149" i="1"/>
  <c r="E1190" i="1"/>
  <c r="E255" i="1"/>
  <c r="E900" i="1"/>
  <c r="E423" i="1"/>
  <c r="E1504" i="1"/>
  <c r="E13" i="1"/>
  <c r="E756" i="1"/>
  <c r="E257" i="1"/>
  <c r="E692" i="1"/>
  <c r="E1541" i="1"/>
  <c r="E1105" i="1"/>
  <c r="E892" i="1"/>
  <c r="E474" i="1"/>
  <c r="E1409" i="1"/>
  <c r="E1221" i="1"/>
  <c r="E1130" i="1"/>
  <c r="E588" i="1"/>
  <c r="E254" i="1"/>
  <c r="E1035" i="1"/>
  <c r="E701" i="1"/>
  <c r="E1145" i="1"/>
  <c r="E608" i="1"/>
  <c r="E297" i="1"/>
  <c r="E1191" i="1"/>
  <c r="E296" i="1"/>
  <c r="E1279" i="1"/>
  <c r="E957" i="1"/>
  <c r="E595" i="1"/>
  <c r="E1151" i="1"/>
  <c r="E1287" i="1"/>
  <c r="E596" i="1"/>
  <c r="E586" i="1"/>
  <c r="E1342" i="1"/>
  <c r="E751" i="1"/>
  <c r="E121" i="1"/>
  <c r="E1447" i="1"/>
  <c r="E894" i="1"/>
  <c r="E769" i="1"/>
  <c r="E390" i="1"/>
  <c r="E1427" i="1"/>
  <c r="E993" i="1"/>
  <c r="E854" i="1"/>
  <c r="E1350" i="1"/>
  <c r="E1455" i="1"/>
  <c r="E1306" i="1"/>
  <c r="E1107" i="1"/>
  <c r="E1088" i="1"/>
  <c r="E559" i="1"/>
  <c r="E1178" i="1"/>
  <c r="E1016" i="1"/>
  <c r="E1012" i="1"/>
  <c r="E898" i="1"/>
  <c r="E1549" i="1"/>
  <c r="E1150" i="1"/>
  <c r="E955" i="1"/>
  <c r="E1085" i="1"/>
  <c r="E1468" i="1"/>
  <c r="E348" i="1"/>
  <c r="E1115" i="1"/>
  <c r="E904" i="1"/>
  <c r="E1097" i="1"/>
  <c r="E293" i="1"/>
  <c r="E1121" i="1"/>
  <c r="E528" i="1"/>
  <c r="E277" i="1"/>
  <c r="E481" i="1"/>
  <c r="E663" i="1"/>
  <c r="E765" i="1"/>
  <c r="E956" i="1"/>
  <c r="E357" i="1"/>
  <c r="E429" i="1"/>
  <c r="E1086" i="1"/>
  <c r="E38" i="1"/>
  <c r="E1164" i="1"/>
  <c r="E921" i="1"/>
  <c r="E32" i="1"/>
  <c r="E1457" i="1"/>
  <c r="E326" i="1"/>
  <c r="E733" i="1"/>
  <c r="E810" i="1"/>
  <c r="E1168" i="1"/>
  <c r="E1509" i="1"/>
  <c r="E196" i="1"/>
  <c r="E1567" i="1"/>
  <c r="E1387" i="1"/>
  <c r="E477" i="1"/>
  <c r="E350" i="1"/>
  <c r="E1415" i="1"/>
  <c r="E697" i="1"/>
  <c r="E681" i="1"/>
  <c r="E1258" i="1"/>
  <c r="E1267" i="1"/>
  <c r="E1430" i="1"/>
  <c r="E523" i="1"/>
  <c r="E1292" i="1"/>
  <c r="E753" i="1"/>
  <c r="E742" i="1"/>
  <c r="E10" i="1"/>
  <c r="E1119" i="1"/>
  <c r="E114" i="1"/>
  <c r="E1264" i="1"/>
  <c r="E844" i="1"/>
  <c r="E1344" i="1"/>
  <c r="E690" i="1"/>
  <c r="E1123" i="1"/>
  <c r="E664" i="1"/>
  <c r="E1552" i="1"/>
  <c r="E749" i="1"/>
  <c r="E18" i="1"/>
  <c r="E274" i="1"/>
  <c r="E886" i="1"/>
  <c r="E151" i="1"/>
  <c r="E127" i="1"/>
  <c r="E1478" i="1"/>
  <c r="E320" i="1"/>
  <c r="E451" i="1"/>
  <c r="E689" i="1"/>
  <c r="E613" i="1"/>
  <c r="E567" i="1"/>
  <c r="E823" i="1"/>
  <c r="E824" i="1"/>
  <c r="E1200" i="1"/>
  <c r="E81" i="1"/>
  <c r="E6" i="1"/>
  <c r="E977" i="1"/>
  <c r="E875" i="1"/>
  <c r="E55" i="1"/>
  <c r="E1199" i="1"/>
  <c r="E1117" i="1"/>
  <c r="E1506" i="1"/>
  <c r="E279" i="1"/>
  <c r="E352" i="1"/>
  <c r="E1273" i="1"/>
  <c r="E1444" i="1"/>
  <c r="E879" i="1"/>
  <c r="E1194" i="1"/>
  <c r="E511" i="1"/>
  <c r="E275" i="1"/>
  <c r="E748" i="1"/>
  <c r="E71" i="1"/>
  <c r="E1442" i="1"/>
  <c r="E1366" i="1"/>
  <c r="E997" i="1"/>
  <c r="E822" i="1"/>
  <c r="E1508" i="1"/>
  <c r="E1225" i="1"/>
  <c r="E589" i="1"/>
  <c r="E1256" i="1"/>
  <c r="E1385" i="1"/>
  <c r="E1135" i="1"/>
  <c r="E1391" i="1"/>
  <c r="E943" i="1"/>
  <c r="E953" i="1"/>
  <c r="E1454" i="1"/>
  <c r="E743" i="1"/>
  <c r="E1453" i="1"/>
  <c r="E1511" i="1"/>
  <c r="E718" i="1"/>
  <c r="E1265" i="1"/>
  <c r="E700" i="1"/>
  <c r="E166" i="1"/>
  <c r="E1129" i="1"/>
  <c r="E176" i="1"/>
  <c r="E785" i="1"/>
  <c r="E888" i="1"/>
  <c r="E361" i="1"/>
  <c r="E175" i="1"/>
  <c r="E34" i="1"/>
  <c r="E278" i="1"/>
  <c r="E711" i="1"/>
  <c r="E1487" i="1"/>
  <c r="E1368" i="1"/>
  <c r="E1411" i="1"/>
  <c r="E516" i="1"/>
  <c r="E258" i="1"/>
  <c r="E1401" i="1"/>
  <c r="E20" i="1"/>
  <c r="E974" i="1"/>
  <c r="E1195" i="1"/>
  <c r="E282" i="1"/>
  <c r="E287" i="1"/>
  <c r="E180" i="1"/>
  <c r="E39" i="1"/>
  <c r="E472" i="1"/>
  <c r="E584" i="1"/>
  <c r="E1290" i="1"/>
  <c r="E1002" i="1"/>
  <c r="E1336" i="1"/>
  <c r="E465" i="1"/>
  <c r="E1249" i="1"/>
  <c r="E24" i="1"/>
  <c r="E458" i="1"/>
  <c r="E286" i="1"/>
  <c r="E469" i="1"/>
  <c r="E872" i="1"/>
  <c r="E1485" i="1"/>
  <c r="E1458" i="1"/>
  <c r="E1126" i="1"/>
  <c r="E1089" i="1"/>
  <c r="E41" i="1"/>
  <c r="E852" i="1"/>
  <c r="E135" i="1"/>
  <c r="E410" i="1"/>
  <c r="E367" i="1"/>
  <c r="E439" i="1"/>
  <c r="E190" i="1"/>
  <c r="E693" i="1"/>
  <c r="E564" i="1"/>
  <c r="E1197" i="1"/>
  <c r="E1358" i="1"/>
  <c r="E163" i="1"/>
  <c r="E1204" i="1"/>
  <c r="E1280" i="1"/>
  <c r="E475" i="1"/>
  <c r="E628" i="1"/>
  <c r="E651" i="1"/>
  <c r="E1343" i="1"/>
  <c r="E1243" i="1"/>
  <c r="E84" i="1"/>
  <c r="E1349" i="1"/>
  <c r="E433" i="1"/>
  <c r="E1521" i="1"/>
  <c r="E1386" i="1"/>
  <c r="E1017" i="1"/>
  <c r="E847" i="1"/>
  <c r="E1276" i="1"/>
  <c r="E1314" i="1"/>
  <c r="E882" i="1"/>
  <c r="E74" i="1"/>
  <c r="E35" i="1"/>
  <c r="E1361" i="1"/>
  <c r="E799" i="1"/>
  <c r="E436" i="1"/>
  <c r="E259" i="1"/>
  <c r="E245" i="1"/>
  <c r="E926" i="1"/>
  <c r="E1363" i="1"/>
  <c r="E1270" i="1"/>
  <c r="E1435" i="1"/>
  <c r="E393" i="1"/>
  <c r="E102" i="1"/>
  <c r="E1450" i="1"/>
  <c r="E82" i="1"/>
  <c r="E1220" i="1"/>
  <c r="E1535" i="1"/>
  <c r="E666" i="1"/>
  <c r="E1505" i="1"/>
  <c r="E980" i="1"/>
  <c r="E1369" i="1"/>
  <c r="E869" i="1"/>
  <c r="E417" i="1"/>
  <c r="E33" i="1"/>
  <c r="E1180" i="1"/>
  <c r="E178" i="1"/>
  <c r="E8" i="1"/>
  <c r="E1460" i="1"/>
  <c r="E262" i="1"/>
  <c r="E408" i="1"/>
  <c r="E464" i="1"/>
  <c r="E972" i="1"/>
  <c r="E792" i="1"/>
  <c r="E912" i="1"/>
  <c r="E1288" i="1"/>
  <c r="E941" i="1"/>
  <c r="E938" i="1"/>
  <c r="E1013" i="1"/>
  <c r="E927" i="1"/>
  <c r="E1425" i="1"/>
  <c r="E534" i="1"/>
  <c r="E964" i="1"/>
  <c r="E906" i="1"/>
  <c r="E457" i="1"/>
  <c r="E1189" i="1"/>
  <c r="E1311" i="1"/>
  <c r="E419" i="1"/>
  <c r="E878" i="1"/>
  <c r="E120" i="1"/>
  <c r="E1011" i="1"/>
  <c r="E1351" i="1"/>
  <c r="E78" i="1"/>
  <c r="E466" i="1"/>
  <c r="E954" i="1"/>
  <c r="E649" i="1"/>
  <c r="E43" i="1"/>
  <c r="E558" i="1"/>
  <c r="E599" i="1"/>
  <c r="E89" i="1"/>
  <c r="E1198" i="1"/>
  <c r="E937" i="1"/>
  <c r="E917" i="1"/>
  <c r="E1489" i="1"/>
  <c r="E1362" i="1"/>
  <c r="E106" i="1"/>
  <c r="E739" i="1"/>
  <c r="E773" i="1"/>
  <c r="E1531" i="1"/>
  <c r="E971" i="1"/>
  <c r="E1060" i="1"/>
  <c r="E820" i="1"/>
  <c r="E661" i="1"/>
  <c r="E83" i="1"/>
  <c r="E1144" i="1"/>
  <c r="E1529" i="1"/>
  <c r="E1010" i="1"/>
  <c r="E1179" i="1"/>
  <c r="E1528" i="1"/>
  <c r="E843" i="1"/>
  <c r="E991" i="1"/>
  <c r="E1275" i="1"/>
  <c r="E1345" i="1"/>
  <c r="E519" i="1"/>
  <c r="E908" i="1"/>
  <c r="E1473" i="1"/>
  <c r="E150" i="1"/>
  <c r="E790" i="1"/>
  <c r="E1310" i="1"/>
  <c r="E1222" i="1"/>
  <c r="E1516" i="1"/>
  <c r="E788" i="1"/>
  <c r="E1289" i="1"/>
  <c r="E1393" i="1"/>
  <c r="E12" i="1"/>
  <c r="E1507" i="1"/>
  <c r="E1503" i="1"/>
  <c r="E1568" i="1"/>
  <c r="E594" i="1"/>
  <c r="E85" i="1"/>
  <c r="E1308" i="1"/>
  <c r="E750" i="1"/>
  <c r="E580" i="1"/>
  <c r="E1230" i="1"/>
  <c r="E349" i="1"/>
  <c r="E1039" i="1"/>
  <c r="E911" i="1"/>
  <c r="E112" i="1"/>
  <c r="E1463" i="1"/>
  <c r="E958" i="1"/>
  <c r="E1384" i="1"/>
  <c r="E561" i="1"/>
  <c r="E260" i="1"/>
  <c r="E627" i="1"/>
  <c r="E913" i="1"/>
  <c r="E143" i="1"/>
  <c r="E709" i="1"/>
  <c r="E1061" i="1"/>
  <c r="E1352" i="1"/>
  <c r="E1532" i="1"/>
  <c r="E79" i="1"/>
  <c r="E145" i="1"/>
  <c r="E746" i="1"/>
  <c r="E710" i="1"/>
  <c r="E940" i="1"/>
  <c r="E103" i="1"/>
  <c r="E331" i="1"/>
  <c r="E683" i="1"/>
  <c r="E581" i="1"/>
  <c r="E389" i="1"/>
  <c r="E1527" i="1"/>
  <c r="E263" i="1"/>
  <c r="E667" i="1"/>
  <c r="E1278" i="1"/>
  <c r="E676" i="1"/>
  <c r="E1534" i="1"/>
  <c r="E1255" i="1"/>
  <c r="E1518" i="1"/>
  <c r="E549" i="1"/>
  <c r="E1007" i="1"/>
  <c r="E1396" i="1"/>
  <c r="E794" i="1"/>
  <c r="E363" i="1"/>
  <c r="E123" i="1"/>
  <c r="E80" i="1"/>
  <c r="E1522" i="1"/>
  <c r="E1445" i="1"/>
  <c r="E1006" i="1"/>
  <c r="E849" i="1"/>
  <c r="E1219" i="1"/>
  <c r="E969" i="1"/>
  <c r="E712" i="1"/>
  <c r="E910" i="1"/>
  <c r="E560" i="1"/>
  <c r="E936" i="1"/>
  <c r="E778" i="1"/>
  <c r="E1357" i="1"/>
  <c r="E400" i="1"/>
  <c r="E1530" i="1"/>
  <c r="E489" i="1"/>
  <c r="E128" i="1"/>
  <c r="E1334" i="1"/>
  <c r="E1163" i="1"/>
  <c r="E814" i="1"/>
  <c r="E1497" i="1"/>
  <c r="E1421" i="1"/>
  <c r="E530" i="1"/>
  <c r="E797" i="1"/>
  <c r="E158" i="1"/>
  <c r="E873" i="1"/>
  <c r="E759" i="1"/>
  <c r="E1449" i="1"/>
  <c r="E1193" i="1"/>
  <c r="E412" i="1"/>
  <c r="E1383" i="1"/>
  <c r="E556" i="1"/>
  <c r="E294" i="1"/>
  <c r="E947" i="1"/>
  <c r="E77" i="1"/>
  <c r="E188" i="1"/>
  <c r="E734" i="1"/>
  <c r="E1203" i="1"/>
  <c r="E23" i="1"/>
  <c r="E1465" i="1"/>
  <c r="E185" i="1"/>
  <c r="E374" i="1"/>
  <c r="E850" i="1"/>
  <c r="E1448" i="1"/>
  <c r="E1353" i="1"/>
  <c r="E851" i="1"/>
  <c r="E983" i="1"/>
  <c r="E1365" i="1"/>
  <c r="E88" i="1"/>
  <c r="E1428" i="1"/>
  <c r="E1158" i="1"/>
  <c r="E1090" i="1"/>
  <c r="E1223" i="1"/>
  <c r="E1578" i="1"/>
  <c r="E332" i="1"/>
  <c r="E256" i="1"/>
  <c r="E22" i="1"/>
  <c r="E1399" i="1"/>
  <c r="E1250" i="1"/>
  <c r="E1469" i="1"/>
  <c r="E1043" i="1"/>
  <c r="E723" i="1"/>
  <c r="E1177" i="1"/>
  <c r="E167" i="1"/>
  <c r="E312" i="1"/>
  <c r="E86" i="1"/>
  <c r="E253" i="1"/>
  <c r="E491" i="1"/>
  <c r="E1392" i="1"/>
  <c r="E298" i="1"/>
  <c r="E973" i="1"/>
  <c r="E75" i="1"/>
  <c r="E1227" i="1"/>
  <c r="E755" i="1"/>
  <c r="E1008" i="1"/>
  <c r="E1371" i="1"/>
  <c r="E36" i="1"/>
  <c r="E827" i="1"/>
  <c r="E909" i="1"/>
  <c r="E714" i="1"/>
  <c r="E621" i="1"/>
  <c r="E1569" i="1"/>
  <c r="E754" i="1"/>
  <c r="E304" i="1"/>
  <c r="E591" i="1"/>
  <c r="E870" i="1"/>
  <c r="E276" i="1"/>
  <c r="E208" i="1"/>
  <c r="E1364" i="1"/>
  <c r="E1388" i="1"/>
  <c r="E1277" i="1"/>
  <c r="E30" i="1"/>
  <c r="E1526" i="1"/>
  <c r="E891" i="1"/>
  <c r="E806" i="1"/>
  <c r="E1486" i="1"/>
  <c r="E244" i="1"/>
  <c r="E877" i="1"/>
  <c r="E795" i="1"/>
  <c r="E1519" i="1"/>
  <c r="E53" i="1"/>
  <c r="E1049" i="1"/>
  <c r="E716" i="1"/>
  <c r="E272" i="1"/>
  <c r="E441" i="1"/>
  <c r="E1014" i="1"/>
  <c r="E1066" i="1"/>
  <c r="E1044" i="1"/>
  <c r="E1488" i="1"/>
  <c r="E622" i="1"/>
  <c r="E428" i="1"/>
  <c r="E1551" i="1"/>
  <c r="E707" i="1"/>
  <c r="E871" i="1"/>
  <c r="E923" i="1"/>
  <c r="E719" i="1"/>
  <c r="E1370" i="1"/>
  <c r="E373" i="1"/>
  <c r="E680" i="1"/>
  <c r="E288" i="1"/>
  <c r="E1577" i="1"/>
  <c r="E493" i="1"/>
  <c r="E981" i="1"/>
  <c r="E717" i="1"/>
  <c r="E495" i="1"/>
  <c r="E478" i="1"/>
  <c r="E47" i="1"/>
  <c r="E19" i="1"/>
  <c r="E1211" i="1"/>
  <c r="E1315" i="1"/>
  <c r="E355" i="1"/>
  <c r="E494" i="1"/>
  <c r="E1038" i="1"/>
  <c r="E266" i="1"/>
  <c r="E482" i="1"/>
  <c r="E444" i="1"/>
  <c r="E841" i="1"/>
  <c r="E866" i="1"/>
  <c r="E1201" i="1"/>
  <c r="E1451" i="1"/>
  <c r="E1029" i="1"/>
  <c r="E994" i="1"/>
  <c r="E503" i="1"/>
  <c r="E777" i="1"/>
  <c r="E992" i="1"/>
  <c r="E1452" i="1"/>
  <c r="E532" i="1"/>
  <c r="E607" i="1"/>
  <c r="E70" i="1"/>
  <c r="E1246" i="1"/>
  <c r="E1058" i="1"/>
  <c r="E1251" i="1"/>
  <c r="E550" i="1"/>
  <c r="E626" i="1"/>
  <c r="E422" i="1"/>
  <c r="E1064" i="1"/>
  <c r="E87" i="1"/>
  <c r="E860" i="1"/>
  <c r="E826" i="1"/>
  <c r="E1433" i="1"/>
  <c r="E979" i="1"/>
  <c r="E68" i="1"/>
  <c r="E319" i="1"/>
  <c r="E722" i="1"/>
  <c r="E134" i="1"/>
  <c r="E76" i="1"/>
  <c r="E747" i="1"/>
  <c r="E1047" i="1"/>
  <c r="E896" i="1"/>
  <c r="E579" i="1"/>
  <c r="E442" i="1"/>
  <c r="E184" i="1"/>
  <c r="E543" i="1"/>
  <c r="E1464" i="1"/>
  <c r="E1046" i="1"/>
  <c r="E1028" i="1"/>
  <c r="E66" i="1"/>
  <c r="E1053" i="1"/>
  <c r="E934" i="1"/>
  <c r="E1185" i="1"/>
  <c r="E301" i="1"/>
  <c r="E1553" i="1"/>
  <c r="E768" i="1"/>
  <c r="E471" i="1"/>
  <c r="E1461" i="1"/>
  <c r="E415" i="1"/>
  <c r="E1390" i="1"/>
  <c r="E907" i="1"/>
  <c r="E533" i="1"/>
  <c r="E830" i="1"/>
  <c r="E925" i="1"/>
  <c r="E915" i="1"/>
  <c r="E791" i="1"/>
  <c r="E182" i="1"/>
  <c r="E51" i="1"/>
  <c r="E807" i="1"/>
  <c r="E1202" i="1"/>
  <c r="E1323" i="1"/>
  <c r="E920" i="1"/>
  <c r="E1262" i="1"/>
  <c r="E1525" i="1"/>
  <c r="E779" i="1"/>
  <c r="E221" i="1"/>
  <c r="E265" i="1"/>
  <c r="E96" i="1"/>
  <c r="E52" i="1"/>
  <c r="E557" i="1"/>
  <c r="E173" i="1"/>
  <c r="E1268" i="1"/>
  <c r="E426" i="1"/>
  <c r="E63" i="1"/>
  <c r="E609" i="1"/>
  <c r="E517" i="1"/>
  <c r="E838" i="1"/>
  <c r="E984" i="1"/>
  <c r="E835" i="1"/>
  <c r="E1374" i="1"/>
  <c r="E146" i="1"/>
  <c r="E671" i="1"/>
  <c r="E318" i="1"/>
  <c r="E1483" i="1"/>
  <c r="E515" i="1"/>
  <c r="E547" i="1"/>
  <c r="E1261" i="1"/>
  <c r="E959" i="1"/>
  <c r="E90" i="1"/>
  <c r="E502" i="1"/>
  <c r="E119" i="1"/>
  <c r="E252" i="1"/>
  <c r="E172" i="1"/>
  <c r="E522" i="1"/>
  <c r="E682" i="1"/>
  <c r="E610" i="1"/>
  <c r="E1284" i="1"/>
  <c r="E1356" i="1"/>
  <c r="E1285" i="1"/>
  <c r="E197" i="1"/>
  <c r="E1000" i="1"/>
  <c r="E1176" i="1"/>
  <c r="E1266" i="1"/>
  <c r="E1417" i="1"/>
  <c r="E740" i="1"/>
  <c r="E343" i="1"/>
  <c r="E537" i="1"/>
  <c r="E317" i="1"/>
  <c r="E1462" i="1"/>
  <c r="E1174" i="1"/>
  <c r="E449" i="1"/>
  <c r="E21" i="1"/>
  <c r="E1237" i="1"/>
  <c r="E388" i="1"/>
  <c r="E637" i="1"/>
  <c r="E1059" i="1"/>
  <c r="E1050" i="1"/>
  <c r="E67" i="1"/>
  <c r="E454" i="1"/>
  <c r="E414" i="1"/>
  <c r="E995" i="1"/>
  <c r="E1159" i="1"/>
  <c r="E148" i="1"/>
  <c r="E1574" i="1"/>
  <c r="E952" i="1"/>
  <c r="E171" i="1"/>
  <c r="E446" i="1"/>
  <c r="E401" i="1"/>
  <c r="E654" i="1"/>
  <c r="E737" i="1"/>
  <c r="E963" i="1"/>
  <c r="E1037" i="1"/>
  <c r="E1075" i="1"/>
  <c r="E189" i="1"/>
  <c r="E616" i="1"/>
  <c r="E1416" i="1"/>
  <c r="E1005" i="1"/>
  <c r="E648" i="1"/>
  <c r="E445" i="1"/>
  <c r="E771" i="1"/>
  <c r="E281" i="1"/>
  <c r="E1335" i="1"/>
  <c r="E1205" i="1"/>
  <c r="E453" i="1"/>
  <c r="E1397" i="1"/>
  <c r="E424" i="1"/>
  <c r="E842" i="1"/>
  <c r="E455" i="1"/>
  <c r="E1236" i="1"/>
  <c r="E450" i="1"/>
  <c r="E1051" i="1"/>
  <c r="E1217" i="1"/>
  <c r="E1355" i="1"/>
  <c r="E306" i="1"/>
  <c r="E1052" i="1"/>
  <c r="E27" i="1"/>
  <c r="E1235" i="1"/>
  <c r="E569" i="1"/>
  <c r="E1379" i="1"/>
  <c r="E447" i="1"/>
  <c r="E1234" i="1"/>
  <c r="E1233" i="1"/>
  <c r="E1030" i="1"/>
  <c r="E845" i="1"/>
  <c r="E738" i="1"/>
  <c r="E1042" i="1"/>
  <c r="E1579" i="1"/>
  <c r="E500" i="1"/>
  <c r="E1054" i="1"/>
  <c r="E315" i="1"/>
  <c r="E887" i="1"/>
  <c r="E1537" i="1"/>
  <c r="E815" i="1"/>
  <c r="E1398" i="1"/>
  <c r="E101" i="1"/>
  <c r="E880" i="1"/>
  <c r="E117" i="1"/>
  <c r="E448" i="1"/>
  <c r="E456" i="1"/>
  <c r="E784" i="1"/>
  <c r="E1446" i="1"/>
  <c r="E1481" i="1"/>
  <c r="E37" i="1"/>
  <c r="E914" i="1"/>
  <c r="E42" i="1"/>
  <c r="E546" i="1"/>
  <c r="E542" i="1"/>
  <c r="E918" i="1"/>
  <c r="E303" i="1"/>
  <c r="E192" i="1"/>
  <c r="E527" i="1"/>
  <c r="E1548" i="1"/>
  <c r="E731" i="1"/>
  <c r="E249" i="1"/>
  <c r="E834" i="1"/>
  <c r="E386" i="1"/>
  <c r="E548" i="1"/>
  <c r="E724" i="1"/>
  <c r="E1414" i="1"/>
  <c r="E578" i="1"/>
  <c r="E1423" i="1"/>
  <c r="E40" i="1"/>
  <c r="E708" i="1"/>
  <c r="E1339" i="1"/>
  <c r="E1166" i="1"/>
  <c r="E529" i="1"/>
  <c r="E1282" i="1"/>
  <c r="E1155" i="1"/>
  <c r="E1296" i="1"/>
  <c r="E1218" i="1"/>
  <c r="E618" i="1"/>
  <c r="E194" i="1"/>
  <c r="E243" i="1"/>
  <c r="E443" i="1"/>
  <c r="E268" i="1"/>
  <c r="E1173" i="1"/>
  <c r="E174" i="1"/>
  <c r="E563" i="1"/>
  <c r="E976" i="1"/>
  <c r="E463" i="1"/>
  <c r="E1048" i="1"/>
  <c r="E421" i="1"/>
  <c r="E885" i="1"/>
  <c r="E1067" i="1"/>
  <c r="E505" i="1"/>
  <c r="E783" i="1"/>
  <c r="E848" i="1"/>
  <c r="E1172" i="1"/>
  <c r="E1424" i="1"/>
  <c r="E98" i="1"/>
  <c r="E1238" i="1"/>
  <c r="E975" i="1"/>
  <c r="E1253" i="1"/>
  <c r="E130" i="1"/>
  <c r="E129" i="1"/>
  <c r="E251" i="1"/>
  <c r="E1209" i="1"/>
  <c r="E598" i="1"/>
  <c r="E1274" i="1"/>
  <c r="E170" i="1"/>
  <c r="E590" i="1"/>
  <c r="E1263" i="1"/>
  <c r="E1057" i="1"/>
  <c r="E846" i="1"/>
  <c r="E868" i="1"/>
  <c r="E1420" i="1"/>
  <c r="E796" i="1"/>
  <c r="E1184" i="1"/>
  <c r="E1340" i="1"/>
  <c r="E1165" i="1"/>
  <c r="E811" i="1"/>
  <c r="E92" i="1"/>
  <c r="E1045" i="1"/>
  <c r="E646" i="1"/>
  <c r="E452" i="1"/>
  <c r="E473" i="1"/>
  <c r="E504" i="1"/>
  <c r="E484" i="1"/>
  <c r="E25" i="1"/>
  <c r="E460" i="1"/>
  <c r="E1550" i="1"/>
  <c r="E545" i="1"/>
  <c r="E48" i="1"/>
  <c r="E761" i="1"/>
  <c r="E1494" i="1"/>
  <c r="E1015" i="1"/>
  <c r="E1025" i="1"/>
  <c r="E839" i="1"/>
  <c r="E1389" i="1"/>
  <c r="E1156" i="1"/>
  <c r="E837" i="1"/>
  <c r="E1063" i="1"/>
  <c r="E1576" i="1"/>
  <c r="E118" i="1"/>
  <c r="E17" i="1"/>
  <c r="E939" i="1"/>
  <c r="E50" i="1"/>
  <c r="E1207" i="1"/>
  <c r="E1260" i="1"/>
  <c r="E387" i="1"/>
  <c r="E1295" i="1"/>
  <c r="E142" i="1"/>
  <c r="E111" i="1"/>
  <c r="E1062" i="1"/>
  <c r="E990" i="1"/>
  <c r="E168" i="1"/>
  <c r="E1182" i="1"/>
  <c r="E409" i="1"/>
  <c r="E461" i="1"/>
  <c r="E4" i="1"/>
  <c r="E695" i="1"/>
  <c r="E647" i="1"/>
  <c r="E11" i="1"/>
  <c r="E1055" i="1"/>
  <c r="E1065" i="1"/>
  <c r="E1229" i="1"/>
  <c r="E418" i="1"/>
  <c r="E645" i="1"/>
  <c r="E867" i="1"/>
  <c r="E1348" i="1"/>
  <c r="E1573" i="1"/>
  <c r="E1208" i="1"/>
  <c r="E1297" i="1"/>
  <c r="E14" i="1"/>
  <c r="E204" i="1"/>
  <c r="E544" i="1"/>
  <c r="E575" i="1"/>
  <c r="E248" i="1"/>
  <c r="E31" i="1"/>
  <c r="E140" i="1"/>
  <c r="E141" i="1"/>
  <c r="E554" i="1"/>
  <c r="E1283" i="1"/>
  <c r="E1026" i="1"/>
  <c r="E1382" i="1"/>
  <c r="E1248" i="1"/>
  <c r="E1347" i="1"/>
  <c r="E1575" i="1"/>
  <c r="E821" i="1"/>
  <c r="E890" i="1"/>
  <c r="E234" i="1"/>
  <c r="E241" i="1"/>
  <c r="E235" i="1"/>
  <c r="E576" i="1"/>
  <c r="E138" i="1"/>
  <c r="E715" i="1"/>
  <c r="E641" i="1"/>
  <c r="E644" i="1"/>
  <c r="E200" i="1"/>
  <c r="E334" i="1"/>
  <c r="E656" i="1"/>
  <c r="E1482" i="1"/>
  <c r="E198" i="1"/>
  <c r="E239" i="1"/>
  <c r="E1192" i="1"/>
  <c r="E54" i="1"/>
  <c r="E677" i="1"/>
  <c r="E95" i="1"/>
  <c r="E699" i="1"/>
  <c r="E2" i="1"/>
  <c r="E1239" i="1"/>
  <c r="E342" i="1"/>
  <c r="E1231" i="1"/>
  <c r="E1226" i="1"/>
  <c r="E64" i="1"/>
  <c r="E1572" i="1"/>
  <c r="E669" i="1"/>
  <c r="E1210" i="1"/>
  <c r="E29" i="1"/>
  <c r="E668" i="1"/>
  <c r="E237" i="1"/>
  <c r="E492" i="1"/>
  <c r="E1216" i="1"/>
  <c r="E403" i="1"/>
  <c r="E344" i="1"/>
  <c r="E501" i="1"/>
  <c r="E341" i="1"/>
  <c r="E335" i="1"/>
  <c r="E232" i="1"/>
  <c r="E240" i="1"/>
  <c r="E139" i="1"/>
  <c r="E199" i="1"/>
  <c r="E1493" i="1"/>
  <c r="E1001" i="1"/>
  <c r="E642" i="1"/>
  <c r="E242" i="1"/>
  <c r="E1068" i="1"/>
  <c r="E640" i="1"/>
  <c r="E639" i="1"/>
  <c r="E798" i="1"/>
  <c r="E568" i="1"/>
  <c r="E658" i="1"/>
  <c r="E1381" i="1"/>
  <c r="E238" i="1"/>
  <c r="E479" i="1"/>
  <c r="E1232" i="1"/>
  <c r="E413" i="1"/>
  <c r="E15" i="1"/>
  <c r="E876" i="1"/>
  <c r="E836" i="1"/>
  <c r="E729" i="1"/>
  <c r="E93" i="1"/>
  <c r="E643" i="1"/>
  <c r="E998" i="1"/>
  <c r="E338" i="1"/>
  <c r="E1480" i="1"/>
  <c r="E1244" i="1"/>
  <c r="E897" i="1"/>
  <c r="E207" i="1"/>
  <c r="E1041" i="1"/>
  <c r="E721" i="1"/>
  <c r="E205" i="1"/>
  <c r="E206" i="1"/>
  <c r="E620" i="1"/>
  <c r="E340" i="1"/>
  <c r="E858" i="1"/>
  <c r="E812" i="1"/>
  <c r="E1019" i="1"/>
  <c r="E730" i="1"/>
  <c r="E1187" i="1"/>
  <c r="E94" i="1"/>
  <c r="E233" i="1"/>
  <c r="E1018" i="1"/>
  <c r="E411" i="1"/>
  <c r="E336" i="1"/>
  <c r="E202" i="1"/>
  <c r="E425" i="1"/>
  <c r="E366" i="1"/>
  <c r="E162" i="1"/>
  <c r="E219" i="1"/>
  <c r="E201" i="1"/>
  <c r="E236" i="1"/>
  <c r="E203" i="1"/>
  <c r="E825" i="1"/>
  <c r="E416" i="1"/>
  <c r="E1354" i="1"/>
  <c r="E161" i="1"/>
  <c r="E1056" i="1"/>
  <c r="E280" i="1"/>
  <c r="E339" i="1"/>
  <c r="E137" i="1"/>
  <c r="E333" i="1"/>
  <c r="E1021" i="1"/>
  <c r="E228" i="1"/>
  <c r="E231" i="1"/>
  <c r="E840" i="1"/>
  <c r="E160" i="1"/>
  <c r="E1571" i="1"/>
  <c r="E1294" i="1"/>
  <c r="E435" i="1"/>
  <c r="E617" i="1"/>
  <c r="E1022" i="1"/>
  <c r="E1023" i="1"/>
  <c r="E650" i="1"/>
  <c r="E1375" i="1"/>
  <c r="E222" i="1"/>
  <c r="E56" i="1"/>
  <c r="E1542" i="1"/>
  <c r="E1405" i="1"/>
  <c r="E531" i="1"/>
  <c r="E299" i="1"/>
  <c r="E1406" i="1"/>
  <c r="E1402" i="1"/>
  <c r="E1188" i="1"/>
  <c r="E1020" i="1"/>
  <c r="E670" i="1"/>
  <c r="E1181" i="1"/>
  <c r="E60" i="1"/>
  <c r="E459" i="1"/>
  <c r="E360" i="1"/>
  <c r="E946" i="1"/>
  <c r="E1228" i="1"/>
  <c r="E337" i="1"/>
  <c r="E330" i="1"/>
  <c r="E924" i="1"/>
  <c r="E398" i="1"/>
  <c r="E169" i="1"/>
  <c r="E152" i="1"/>
  <c r="E612" i="1"/>
  <c r="E1404" i="1"/>
  <c r="E1557" i="1"/>
  <c r="H1571" i="1" l="1"/>
  <c r="H193" i="1"/>
  <c r="H646" i="1"/>
  <c r="H130" i="1"/>
  <c r="H1152" i="1"/>
  <c r="H290" i="1"/>
  <c r="H1359" i="1"/>
  <c r="H5" i="1"/>
  <c r="H816" i="1"/>
  <c r="H615" i="1"/>
  <c r="H587" i="1"/>
  <c r="H1187" i="1"/>
  <c r="H1405" i="1"/>
  <c r="H721" i="1"/>
  <c r="H876" i="1"/>
  <c r="H1192" i="1"/>
  <c r="H1297" i="1"/>
  <c r="H17" i="1"/>
  <c r="H48" i="1"/>
  <c r="H268" i="1"/>
  <c r="H708" i="1"/>
  <c r="H527" i="1"/>
  <c r="H456" i="1"/>
  <c r="H1205" i="1"/>
  <c r="H1285" i="1"/>
  <c r="H1261" i="1"/>
  <c r="H1185" i="1"/>
  <c r="H1047" i="1"/>
  <c r="H607" i="1"/>
  <c r="H494" i="1"/>
  <c r="H256" i="1"/>
  <c r="H1448" i="1"/>
  <c r="H556" i="1"/>
  <c r="H143" i="1"/>
  <c r="H1230" i="1"/>
  <c r="H1529" i="1"/>
  <c r="H1489" i="1"/>
  <c r="H1351" i="1"/>
  <c r="H417" i="1"/>
  <c r="H82" i="1"/>
  <c r="H1314" i="1"/>
  <c r="H84" i="1"/>
  <c r="H1089" i="1"/>
  <c r="H24" i="1"/>
  <c r="H1002" i="1"/>
  <c r="H39" i="1"/>
  <c r="H1195" i="1"/>
  <c r="H258" i="1"/>
  <c r="H1487" i="1"/>
  <c r="H589" i="1"/>
  <c r="H997" i="1"/>
  <c r="H748" i="1"/>
  <c r="H879" i="1"/>
  <c r="H279" i="1"/>
  <c r="H55" i="1"/>
  <c r="H81" i="1"/>
  <c r="H567" i="1"/>
  <c r="H320" i="1"/>
  <c r="H886" i="1"/>
  <c r="H1552" i="1"/>
  <c r="H1344" i="1"/>
  <c r="H1119" i="1"/>
  <c r="H921" i="1"/>
  <c r="H429" i="1"/>
  <c r="H663" i="1"/>
  <c r="H1121" i="1"/>
  <c r="H1419" i="1"/>
  <c r="H1537" i="1"/>
  <c r="H134" i="1"/>
  <c r="H924" i="1"/>
  <c r="H1402" i="1"/>
  <c r="H280" i="1"/>
  <c r="H1018" i="1"/>
  <c r="H1244" i="1"/>
  <c r="H568" i="1"/>
  <c r="H111" i="1"/>
  <c r="H1025" i="1"/>
  <c r="H976" i="1"/>
  <c r="H834" i="1"/>
  <c r="H542" i="1"/>
  <c r="H101" i="1"/>
  <c r="H1379" i="1"/>
  <c r="H445" i="1"/>
  <c r="H454" i="1"/>
  <c r="H682" i="1"/>
  <c r="H318" i="1"/>
  <c r="H265" i="1"/>
  <c r="H722" i="1"/>
  <c r="H1251" i="1"/>
  <c r="H1451" i="1"/>
  <c r="H19" i="1"/>
  <c r="H304" i="1"/>
  <c r="H1090" i="1"/>
  <c r="H1465" i="1"/>
  <c r="H112" i="1"/>
  <c r="H519" i="1"/>
  <c r="H820" i="1"/>
  <c r="H89" i="1"/>
  <c r="H419" i="1"/>
  <c r="H1505" i="1"/>
  <c r="H1435" i="1"/>
  <c r="H1361" i="1"/>
  <c r="H1386" i="1"/>
  <c r="H163" i="1"/>
  <c r="H872" i="1"/>
  <c r="H175" i="1"/>
  <c r="H152" i="1"/>
  <c r="H330" i="1"/>
  <c r="H360" i="1"/>
  <c r="H670" i="1"/>
  <c r="H1406" i="1"/>
  <c r="H1542" i="1"/>
  <c r="H435" i="1"/>
  <c r="H840" i="1"/>
  <c r="H333" i="1"/>
  <c r="H825" i="1"/>
  <c r="H233" i="1"/>
  <c r="H1019" i="1"/>
  <c r="H620" i="1"/>
  <c r="H238" i="1"/>
  <c r="H199" i="1"/>
  <c r="H335" i="1"/>
  <c r="H403" i="1"/>
  <c r="H1572" i="1"/>
  <c r="H95" i="1"/>
  <c r="H239" i="1"/>
  <c r="H544" i="1"/>
  <c r="H4" i="1"/>
  <c r="H168" i="1"/>
  <c r="H1207" i="1"/>
  <c r="H118" i="1"/>
  <c r="H1015" i="1"/>
  <c r="H545" i="1"/>
  <c r="H1165" i="1"/>
  <c r="H1263" i="1"/>
  <c r="H598" i="1"/>
  <c r="H98" i="1"/>
  <c r="H783" i="1"/>
  <c r="H421" i="1"/>
  <c r="H563" i="1"/>
  <c r="H1218" i="1"/>
  <c r="H40" i="1"/>
  <c r="H724" i="1"/>
  <c r="H249" i="1"/>
  <c r="H192" i="1"/>
  <c r="H546" i="1"/>
  <c r="H315" i="1"/>
  <c r="H1042" i="1"/>
  <c r="H1233" i="1"/>
  <c r="H569" i="1"/>
  <c r="H306" i="1"/>
  <c r="H450" i="1"/>
  <c r="H424" i="1"/>
  <c r="H550" i="1"/>
  <c r="H592" i="1"/>
  <c r="H414" i="1"/>
  <c r="H1375" i="1"/>
  <c r="H201" i="1"/>
  <c r="H340" i="1"/>
  <c r="H643" i="1"/>
  <c r="H232" i="1"/>
  <c r="H656" i="1"/>
  <c r="H837" i="1"/>
  <c r="H25" i="1"/>
  <c r="H885" i="1"/>
  <c r="H1282" i="1"/>
  <c r="H1414" i="1"/>
  <c r="H37" i="1"/>
  <c r="H887" i="1"/>
  <c r="H637" i="1"/>
  <c r="H119" i="1"/>
  <c r="H184" i="1"/>
  <c r="H1064" i="1"/>
  <c r="H777" i="1"/>
  <c r="H444" i="1"/>
  <c r="H1365" i="1"/>
  <c r="H188" i="1"/>
  <c r="H561" i="1"/>
  <c r="H773" i="1"/>
  <c r="H649" i="1"/>
  <c r="H628" i="1"/>
  <c r="H922" i="1"/>
  <c r="H169" i="1"/>
  <c r="H337" i="1"/>
  <c r="H1020" i="1"/>
  <c r="H1023" i="1"/>
  <c r="H161" i="1"/>
  <c r="H203" i="1"/>
  <c r="H207" i="1"/>
  <c r="H338" i="1"/>
  <c r="H639" i="1"/>
  <c r="H642" i="1"/>
  <c r="H29" i="1"/>
  <c r="H1239" i="1"/>
  <c r="H677" i="1"/>
  <c r="H138" i="1"/>
  <c r="H234" i="1"/>
  <c r="H1347" i="1"/>
  <c r="H1283" i="1"/>
  <c r="H31" i="1"/>
  <c r="H418" i="1"/>
  <c r="H11" i="1"/>
  <c r="H461" i="1"/>
  <c r="H50" i="1"/>
  <c r="H504" i="1"/>
  <c r="H1045" i="1"/>
  <c r="H868" i="1"/>
  <c r="H590" i="1"/>
  <c r="H1253" i="1"/>
  <c r="H1424" i="1"/>
  <c r="H243" i="1"/>
  <c r="H1296" i="1"/>
  <c r="H1166" i="1"/>
  <c r="H731" i="1"/>
  <c r="H1054" i="1"/>
  <c r="H738" i="1"/>
  <c r="H1235" i="1"/>
  <c r="H1355" i="1"/>
  <c r="H1236" i="1"/>
  <c r="H1397" i="1"/>
  <c r="H1005" i="1"/>
  <c r="H1075" i="1"/>
  <c r="H654" i="1"/>
  <c r="H952" i="1"/>
  <c r="H1237" i="1"/>
  <c r="H1462" i="1"/>
  <c r="H740" i="1"/>
  <c r="H838" i="1"/>
  <c r="H426" i="1"/>
  <c r="H52" i="1"/>
  <c r="H779" i="1"/>
  <c r="H1323" i="1"/>
  <c r="H182" i="1"/>
  <c r="H830" i="1"/>
  <c r="H415" i="1"/>
  <c r="H1053" i="1"/>
  <c r="H1464" i="1"/>
  <c r="H68" i="1"/>
  <c r="H860" i="1"/>
  <c r="H493" i="1"/>
  <c r="H373" i="1"/>
  <c r="H871" i="1"/>
  <c r="H622" i="1"/>
  <c r="H1014" i="1"/>
  <c r="H1049" i="1"/>
  <c r="H877" i="1"/>
  <c r="H891" i="1"/>
  <c r="H1388" i="1"/>
  <c r="H827" i="1"/>
  <c r="H755" i="1"/>
  <c r="H298" i="1"/>
  <c r="H86" i="1"/>
  <c r="H723" i="1"/>
  <c r="H412" i="1"/>
  <c r="H873" i="1"/>
  <c r="H1421" i="1"/>
  <c r="H1334" i="1"/>
  <c r="H400" i="1"/>
  <c r="H560" i="1"/>
  <c r="H1219" i="1"/>
  <c r="H1522" i="1"/>
  <c r="H794" i="1"/>
  <c r="H1518" i="1"/>
  <c r="H1278" i="1"/>
  <c r="H389" i="1"/>
  <c r="H103" i="1"/>
  <c r="H145" i="1"/>
  <c r="H1061" i="1"/>
  <c r="H1568" i="1"/>
  <c r="H1393" i="1"/>
  <c r="H1222" i="1"/>
  <c r="H737" i="1"/>
  <c r="H171" i="1"/>
  <c r="H1159" i="1"/>
  <c r="H343" i="1"/>
  <c r="H63" i="1"/>
  <c r="H557" i="1"/>
  <c r="H920" i="1"/>
  <c r="H51" i="1"/>
  <c r="H925" i="1"/>
  <c r="H1390" i="1"/>
  <c r="H768" i="1"/>
  <c r="H1046" i="1"/>
  <c r="H442" i="1"/>
  <c r="H826" i="1"/>
  <c r="H532" i="1"/>
  <c r="H503" i="1"/>
  <c r="H1201" i="1"/>
  <c r="H482" i="1"/>
  <c r="H806" i="1"/>
  <c r="H1277" i="1"/>
  <c r="H276" i="1"/>
  <c r="H1008" i="1"/>
  <c r="H973" i="1"/>
  <c r="H253" i="1"/>
  <c r="H1177" i="1"/>
  <c r="H1250" i="1"/>
  <c r="H332" i="1"/>
  <c r="H1158" i="1"/>
  <c r="H1445" i="1"/>
  <c r="H746" i="1"/>
  <c r="H1352" i="1"/>
  <c r="H12" i="1"/>
  <c r="H1516" i="1"/>
  <c r="H150" i="1"/>
  <c r="H964" i="1"/>
  <c r="H1013" i="1"/>
  <c r="H912" i="1"/>
  <c r="H408" i="1"/>
  <c r="H178" i="1"/>
  <c r="H869" i="1"/>
  <c r="H259" i="1"/>
  <c r="H35" i="1"/>
  <c r="H1276" i="1"/>
  <c r="H135" i="1"/>
  <c r="H1126" i="1"/>
  <c r="H469" i="1"/>
  <c r="H1249" i="1"/>
  <c r="H1129" i="1"/>
  <c r="H718" i="1"/>
  <c r="H1454" i="1"/>
  <c r="H1135" i="1"/>
  <c r="H1225" i="1"/>
  <c r="H681" i="1"/>
  <c r="H477" i="1"/>
  <c r="H1509" i="1"/>
  <c r="H326" i="1"/>
  <c r="H1150" i="1"/>
  <c r="H1016" i="1"/>
  <c r="H1107" i="1"/>
  <c r="H854" i="1"/>
  <c r="H769" i="1"/>
  <c r="H751" i="1"/>
  <c r="H1287" i="1"/>
  <c r="H1279" i="1"/>
  <c r="H608" i="1"/>
  <c r="H254" i="1"/>
  <c r="H1409" i="1"/>
  <c r="H1147" i="1"/>
  <c r="H672" i="1"/>
  <c r="H1112" i="1"/>
  <c r="H1492" i="1"/>
  <c r="H110" i="1"/>
  <c r="H1139" i="1"/>
  <c r="H1474" i="1"/>
  <c r="H1286" i="1"/>
  <c r="H1307" i="1"/>
  <c r="H1091" i="1"/>
  <c r="H1498" i="1"/>
  <c r="H177" i="1"/>
  <c r="H1136" i="1"/>
  <c r="H1024" i="1"/>
  <c r="H1114" i="1"/>
  <c r="H1304" i="1"/>
  <c r="H191" i="1"/>
  <c r="H1241" i="1"/>
  <c r="H562" i="1"/>
  <c r="H126" i="1"/>
  <c r="H346" i="1"/>
  <c r="H1331" i="1"/>
  <c r="H1113" i="1"/>
  <c r="H856" i="1"/>
  <c r="H551" i="1"/>
  <c r="H1137" i="1"/>
  <c r="H476" i="1"/>
  <c r="H809" i="1"/>
  <c r="H1400" i="1"/>
  <c r="H996" i="1"/>
  <c r="H1514" i="1"/>
  <c r="H1512" i="1"/>
  <c r="H1293" i="1"/>
  <c r="H1032" i="1"/>
  <c r="H1545" i="1"/>
  <c r="H49" i="1"/>
  <c r="H1079" i="1"/>
  <c r="H776" i="1"/>
  <c r="H884" i="1"/>
  <c r="H1510" i="1"/>
  <c r="H978" i="1"/>
  <c r="H1281" i="1"/>
  <c r="H1099" i="1"/>
  <c r="H902" i="1"/>
  <c r="H181" i="1"/>
  <c r="H246" i="1"/>
  <c r="H1544" i="1"/>
  <c r="H347" i="1"/>
  <c r="H1154" i="1"/>
  <c r="H132" i="1"/>
  <c r="H432" i="1"/>
  <c r="H601" i="1"/>
  <c r="H694" i="1"/>
  <c r="H362" i="1"/>
  <c r="H1104" i="1"/>
  <c r="H420" i="1"/>
  <c r="H1490" i="1"/>
  <c r="H1321" i="1"/>
  <c r="H1095" i="1"/>
  <c r="H28" i="1"/>
  <c r="H1502" i="1"/>
  <c r="H487" i="1"/>
  <c r="H1437" i="1"/>
  <c r="H1081" i="1"/>
  <c r="H623" i="1"/>
  <c r="H62" i="1"/>
  <c r="H593" i="1"/>
  <c r="H224" i="1"/>
  <c r="H705" i="1"/>
  <c r="H1161" i="1"/>
  <c r="H727" i="1"/>
  <c r="H1470" i="1"/>
  <c r="H982" i="1"/>
  <c r="H1305" i="1"/>
  <c r="H538" i="1"/>
  <c r="H526" i="1"/>
  <c r="H1122" i="1"/>
  <c r="H832" i="1"/>
  <c r="H1036" i="1"/>
  <c r="H614" i="1"/>
  <c r="H653" i="1"/>
  <c r="H483" i="1"/>
  <c r="H950" i="1"/>
  <c r="H781" i="1"/>
  <c r="H760" i="1"/>
  <c r="H155" i="1"/>
  <c r="H655" i="1"/>
  <c r="H744" i="1"/>
  <c r="H988" i="1"/>
  <c r="H1254" i="1"/>
  <c r="H942" i="1"/>
  <c r="H1327" i="1"/>
  <c r="H539" i="1"/>
  <c r="H1418" i="1"/>
  <c r="H1072" i="1"/>
  <c r="H149" i="1"/>
  <c r="H1074" i="1"/>
  <c r="H1380" i="1"/>
  <c r="H1491" i="1"/>
  <c r="H803" i="1"/>
  <c r="H1341" i="1"/>
  <c r="H1473" i="1"/>
  <c r="H1275" i="1"/>
  <c r="H534" i="1"/>
  <c r="H938" i="1"/>
  <c r="H792" i="1"/>
  <c r="H262" i="1"/>
  <c r="H1363" i="1"/>
  <c r="H439" i="1"/>
  <c r="H852" i="1"/>
  <c r="H888" i="1"/>
  <c r="H166" i="1"/>
  <c r="H1511" i="1"/>
  <c r="H953" i="1"/>
  <c r="H1508" i="1"/>
  <c r="H742" i="1"/>
  <c r="H1430" i="1"/>
  <c r="H697" i="1"/>
  <c r="H1387" i="1"/>
  <c r="H1168" i="1"/>
  <c r="H1186" i="1"/>
  <c r="H624" i="1"/>
  <c r="H665" i="1"/>
  <c r="H1373" i="1"/>
  <c r="H817" i="1"/>
  <c r="H1142" i="1"/>
  <c r="H247" i="1"/>
  <c r="H59" i="1"/>
  <c r="H264" i="1"/>
  <c r="H328" i="1"/>
  <c r="H1170" i="1"/>
  <c r="H932" i="1"/>
  <c r="H308" i="1"/>
  <c r="H1515" i="1"/>
  <c r="H147" i="1"/>
  <c r="H1110" i="1"/>
  <c r="H218" i="1"/>
  <c r="H392" i="1"/>
  <c r="H1563" i="1"/>
  <c r="H1133" i="1"/>
  <c r="H1472" i="1"/>
  <c r="H1431" i="1"/>
  <c r="H1109" i="1"/>
  <c r="H1128" i="1"/>
  <c r="H267" i="1"/>
  <c r="H273" i="1"/>
  <c r="H855" i="1"/>
  <c r="H1395" i="1"/>
  <c r="H437" i="1"/>
  <c r="H307" i="1"/>
  <c r="H1564" i="1"/>
  <c r="H44" i="1"/>
  <c r="H1084" i="1"/>
  <c r="H131" i="1"/>
  <c r="H1169" i="1"/>
  <c r="H498" i="1"/>
  <c r="H285" i="1"/>
  <c r="H673" i="1"/>
  <c r="H720" i="1"/>
  <c r="H438" i="1"/>
  <c r="H1087" i="1"/>
  <c r="H1408" i="1"/>
  <c r="H187" i="1"/>
  <c r="H377" i="1"/>
  <c r="H97" i="1"/>
  <c r="H325" i="1"/>
  <c r="H499" i="1"/>
  <c r="H1479" i="1"/>
  <c r="H659" i="1"/>
  <c r="H1034" i="1"/>
  <c r="H764" i="1"/>
  <c r="H1247" i="1"/>
  <c r="H1376" i="1"/>
  <c r="H541" i="1"/>
  <c r="H1426" i="1"/>
  <c r="H507" i="1"/>
  <c r="H660" i="1"/>
  <c r="H802" i="1"/>
  <c r="H752" i="1"/>
  <c r="H1326" i="1"/>
  <c r="H46" i="1"/>
  <c r="H506" i="1"/>
  <c r="H1329" i="1"/>
  <c r="H1404" i="1"/>
  <c r="H1228" i="1"/>
  <c r="H60" i="1"/>
  <c r="H222" i="1"/>
  <c r="H1022" i="1"/>
  <c r="H228" i="1"/>
  <c r="H366" i="1"/>
  <c r="H836" i="1"/>
  <c r="H1232" i="1"/>
  <c r="H658" i="1"/>
  <c r="H1001" i="1"/>
  <c r="H501" i="1"/>
  <c r="H492" i="1"/>
  <c r="H1210" i="1"/>
  <c r="H1226" i="1"/>
  <c r="H644" i="1"/>
  <c r="H576" i="1"/>
  <c r="H890" i="1"/>
  <c r="H1248" i="1"/>
  <c r="H554" i="1"/>
  <c r="H1348" i="1"/>
  <c r="H1229" i="1"/>
  <c r="H387" i="1"/>
  <c r="H460" i="1"/>
  <c r="H1184" i="1"/>
  <c r="H251" i="1"/>
  <c r="H386" i="1"/>
  <c r="H784" i="1"/>
  <c r="H880" i="1"/>
  <c r="H27" i="1"/>
  <c r="H771" i="1"/>
  <c r="H1416" i="1"/>
  <c r="H1037" i="1"/>
  <c r="H1059" i="1"/>
  <c r="H21" i="1"/>
  <c r="H197" i="1"/>
  <c r="H610" i="1"/>
  <c r="H252" i="1"/>
  <c r="H959" i="1"/>
  <c r="H1483" i="1"/>
  <c r="H1374" i="1"/>
  <c r="H517" i="1"/>
  <c r="H1525" i="1"/>
  <c r="H66" i="1"/>
  <c r="H1211" i="1"/>
  <c r="H495" i="1"/>
  <c r="H1577" i="1"/>
  <c r="H1370" i="1"/>
  <c r="H707" i="1"/>
  <c r="H1488" i="1"/>
  <c r="H441" i="1"/>
  <c r="H53" i="1"/>
  <c r="H591" i="1"/>
  <c r="H621" i="1"/>
  <c r="H36" i="1"/>
  <c r="H1353" i="1"/>
  <c r="H185" i="1"/>
  <c r="H734" i="1"/>
  <c r="H294" i="1"/>
  <c r="H1193" i="1"/>
  <c r="H158" i="1"/>
  <c r="H1497" i="1"/>
  <c r="H128" i="1"/>
  <c r="H1357" i="1"/>
  <c r="H910" i="1"/>
  <c r="H1396" i="1"/>
  <c r="H1255" i="1"/>
  <c r="H667" i="1"/>
  <c r="H581" i="1"/>
  <c r="H260" i="1"/>
  <c r="H1463" i="1"/>
  <c r="H349" i="1"/>
  <c r="H1308" i="1"/>
  <c r="H991" i="1"/>
  <c r="H661" i="1"/>
  <c r="H1531" i="1"/>
  <c r="H1362" i="1"/>
  <c r="H1198" i="1"/>
  <c r="H43" i="1"/>
  <c r="H78" i="1"/>
  <c r="H878" i="1"/>
  <c r="H980" i="1"/>
  <c r="H1220" i="1"/>
  <c r="H393" i="1"/>
  <c r="H1017" i="1"/>
  <c r="H1349" i="1"/>
  <c r="H651" i="1"/>
  <c r="H1204" i="1"/>
  <c r="H564" i="1"/>
  <c r="H1336" i="1"/>
  <c r="H472" i="1"/>
  <c r="H282" i="1"/>
  <c r="H1401" i="1"/>
  <c r="H1368" i="1"/>
  <c r="H34" i="1"/>
  <c r="H785" i="1"/>
  <c r="H71" i="1"/>
  <c r="H1194" i="1"/>
  <c r="H352" i="1"/>
  <c r="H1199" i="1"/>
  <c r="H6" i="1"/>
  <c r="H823" i="1"/>
  <c r="H451" i="1"/>
  <c r="H151" i="1"/>
  <c r="H749" i="1"/>
  <c r="H690" i="1"/>
  <c r="H114" i="1"/>
  <c r="H753" i="1"/>
  <c r="H1267" i="1"/>
  <c r="H32" i="1"/>
  <c r="H1086" i="1"/>
  <c r="H765" i="1"/>
  <c r="H528" i="1"/>
  <c r="H904" i="1"/>
  <c r="H1085" i="1"/>
  <c r="H892" i="1"/>
  <c r="H257" i="1"/>
  <c r="H423" i="1"/>
  <c r="H1149" i="1"/>
  <c r="H1422" i="1"/>
  <c r="H313" i="1"/>
  <c r="H1120" i="1"/>
  <c r="H1303" i="1"/>
  <c r="H223" i="1"/>
  <c r="H58" i="1"/>
  <c r="H394" i="1"/>
  <c r="H605" i="1"/>
  <c r="H1543" i="1"/>
  <c r="H314" i="1"/>
  <c r="H780" i="1"/>
  <c r="H895" i="1"/>
  <c r="H691" i="1"/>
  <c r="H1546" i="1"/>
  <c r="H3" i="1"/>
  <c r="H1313" i="1"/>
  <c r="H611" i="1"/>
  <c r="H1320" i="1"/>
  <c r="H704" i="1"/>
  <c r="H688" i="1"/>
  <c r="H383" i="1"/>
  <c r="H629" i="1"/>
  <c r="H217" i="1"/>
  <c r="H758" i="1"/>
  <c r="H635" i="1"/>
  <c r="H115" i="1"/>
  <c r="H1337" i="1"/>
  <c r="H636" i="1"/>
  <c r="H859" i="1"/>
  <c r="H630" i="1"/>
  <c r="H1115" i="1"/>
  <c r="H1012" i="1"/>
  <c r="H1088" i="1"/>
  <c r="H1350" i="1"/>
  <c r="H390" i="1"/>
  <c r="H121" i="1"/>
  <c r="H596" i="1"/>
  <c r="H957" i="1"/>
  <c r="H297" i="1"/>
  <c r="H1035" i="1"/>
  <c r="H1221" i="1"/>
  <c r="H1105" i="1"/>
  <c r="H756" i="1"/>
  <c r="H900" i="1"/>
  <c r="H725" i="1"/>
  <c r="H327" i="1"/>
  <c r="H490" i="1"/>
  <c r="H1240" i="1"/>
  <c r="H1127" i="1"/>
  <c r="H291" i="1"/>
  <c r="H45" i="1"/>
  <c r="H899" i="1"/>
  <c r="H928" i="1"/>
  <c r="H323" i="1"/>
  <c r="H766" i="1"/>
  <c r="H1533" i="1"/>
  <c r="H1134" i="1"/>
  <c r="H154" i="1"/>
  <c r="H1103" i="1"/>
  <c r="H1466" i="1"/>
  <c r="H919" i="1"/>
  <c r="H583" i="1"/>
  <c r="H853" i="1"/>
  <c r="H1102" i="1"/>
  <c r="H283" i="1"/>
  <c r="H144" i="1"/>
  <c r="H113" i="1"/>
  <c r="H1100" i="1"/>
  <c r="H512" i="1"/>
  <c r="H775" i="1"/>
  <c r="H1140" i="1"/>
  <c r="H1333" i="1"/>
  <c r="H1539" i="1"/>
  <c r="H354" i="1"/>
  <c r="H1004" i="1"/>
  <c r="H552" i="1"/>
  <c r="H309" i="1"/>
  <c r="H1272" i="1"/>
  <c r="H602" i="1"/>
  <c r="H1517" i="1"/>
  <c r="H1118" i="1"/>
  <c r="H968" i="1"/>
  <c r="H485" i="1"/>
  <c r="H1301" i="1"/>
  <c r="H606" i="1"/>
  <c r="H524" i="1"/>
  <c r="H486" i="1"/>
  <c r="H369" i="1"/>
  <c r="H819" i="1"/>
  <c r="H1438" i="1"/>
  <c r="H833" i="1"/>
  <c r="H787" i="1"/>
  <c r="H1540" i="1"/>
  <c r="H540" i="1"/>
  <c r="H675" i="1"/>
  <c r="H728" i="1"/>
  <c r="H467" i="1"/>
  <c r="H1157" i="1"/>
  <c r="H1078" i="1"/>
  <c r="H889" i="1"/>
  <c r="H1360" i="1"/>
  <c r="H226" i="1"/>
  <c r="H702" i="1"/>
  <c r="H1319" i="1"/>
  <c r="H210" i="1"/>
  <c r="H57" i="1"/>
  <c r="H706" i="1"/>
  <c r="H1245" i="1"/>
  <c r="H311" i="1"/>
  <c r="H329" i="1"/>
  <c r="H612" i="1"/>
  <c r="H398" i="1"/>
  <c r="H459" i="1"/>
  <c r="H1181" i="1"/>
  <c r="H299" i="1"/>
  <c r="H1294" i="1"/>
  <c r="H160" i="1"/>
  <c r="H1021" i="1"/>
  <c r="H137" i="1"/>
  <c r="H1354" i="1"/>
  <c r="H219" i="1"/>
  <c r="H202" i="1"/>
  <c r="H411" i="1"/>
  <c r="H812" i="1"/>
  <c r="H206" i="1"/>
  <c r="H1480" i="1"/>
  <c r="H998" i="1"/>
  <c r="H93" i="1"/>
  <c r="H15" i="1"/>
  <c r="H1381" i="1"/>
  <c r="H640" i="1"/>
  <c r="H1068" i="1"/>
  <c r="H139" i="1"/>
  <c r="H344" i="1"/>
  <c r="H237" i="1"/>
  <c r="H669" i="1"/>
  <c r="H64" i="1"/>
  <c r="H1231" i="1"/>
  <c r="H2" i="1"/>
  <c r="H198" i="1"/>
  <c r="H334" i="1"/>
  <c r="H641" i="1"/>
  <c r="H235" i="1"/>
  <c r="H821" i="1"/>
  <c r="H1382" i="1"/>
  <c r="H141" i="1"/>
  <c r="H248" i="1"/>
  <c r="H204" i="1"/>
  <c r="H14" i="1"/>
  <c r="H1208" i="1"/>
  <c r="H867" i="1"/>
  <c r="H1065" i="1"/>
  <c r="H647" i="1"/>
  <c r="H409" i="1"/>
  <c r="H990" i="1"/>
  <c r="H142" i="1"/>
  <c r="H1576" i="1"/>
  <c r="H1389" i="1"/>
  <c r="H1494" i="1"/>
  <c r="H473" i="1"/>
  <c r="H92" i="1"/>
  <c r="H796" i="1"/>
  <c r="H846" i="1"/>
  <c r="H170" i="1"/>
  <c r="H1274" i="1"/>
  <c r="H1209" i="1"/>
  <c r="H975" i="1"/>
  <c r="H1172" i="1"/>
  <c r="H505" i="1"/>
  <c r="H1048" i="1"/>
  <c r="H174" i="1"/>
  <c r="H194" i="1"/>
  <c r="H529" i="1"/>
  <c r="H1423" i="1"/>
  <c r="H548" i="1"/>
  <c r="H1548" i="1"/>
  <c r="H303" i="1"/>
  <c r="H42" i="1"/>
  <c r="H1481" i="1"/>
  <c r="H448" i="1"/>
  <c r="H1398" i="1"/>
  <c r="H500" i="1"/>
  <c r="H845" i="1"/>
  <c r="H1234" i="1"/>
  <c r="H1052" i="1"/>
  <c r="H1217" i="1"/>
  <c r="H455" i="1"/>
  <c r="H1335" i="1"/>
  <c r="H616" i="1"/>
  <c r="H963" i="1"/>
  <c r="H401" i="1"/>
  <c r="H1574" i="1"/>
  <c r="H67" i="1"/>
  <c r="H388" i="1"/>
  <c r="H449" i="1"/>
  <c r="H317" i="1"/>
  <c r="H1417" i="1"/>
  <c r="H1176" i="1"/>
  <c r="H1356" i="1"/>
  <c r="H522" i="1"/>
  <c r="H502" i="1"/>
  <c r="H547" i="1"/>
  <c r="H671" i="1"/>
  <c r="H835" i="1"/>
  <c r="H609" i="1"/>
  <c r="H1268" i="1"/>
  <c r="H1262" i="1"/>
  <c r="H1202" i="1"/>
  <c r="H791" i="1"/>
  <c r="H533" i="1"/>
  <c r="H1461" i="1"/>
  <c r="H1553" i="1"/>
  <c r="H543" i="1"/>
  <c r="H579" i="1"/>
  <c r="H747" i="1"/>
  <c r="H319" i="1"/>
  <c r="H979" i="1"/>
  <c r="H422" i="1"/>
  <c r="H1058" i="1"/>
  <c r="H1246" i="1"/>
  <c r="H1452" i="1"/>
  <c r="H994" i="1"/>
  <c r="H866" i="1"/>
  <c r="H266" i="1"/>
  <c r="H355" i="1"/>
  <c r="H47" i="1"/>
  <c r="H717" i="1"/>
  <c r="H288" i="1"/>
  <c r="H719" i="1"/>
  <c r="H1551" i="1"/>
  <c r="H1044" i="1"/>
  <c r="H272" i="1"/>
  <c r="H1519" i="1"/>
  <c r="H244" i="1"/>
  <c r="H1526" i="1"/>
  <c r="H1364" i="1"/>
  <c r="H754" i="1"/>
  <c r="H714" i="1"/>
  <c r="H1371" i="1"/>
  <c r="H1227" i="1"/>
  <c r="H1392" i="1"/>
  <c r="H312" i="1"/>
  <c r="H1043" i="1"/>
  <c r="H1399" i="1"/>
  <c r="H1578" i="1"/>
  <c r="H1428" i="1"/>
  <c r="H983" i="1"/>
  <c r="H850" i="1"/>
  <c r="H23" i="1"/>
  <c r="H77" i="1"/>
  <c r="H1383" i="1"/>
  <c r="H1449" i="1"/>
  <c r="H797" i="1"/>
  <c r="H814" i="1"/>
  <c r="H489" i="1"/>
  <c r="H778" i="1"/>
  <c r="H712" i="1"/>
  <c r="H849" i="1"/>
  <c r="H80" i="1"/>
  <c r="H363" i="1"/>
  <c r="H1007" i="1"/>
  <c r="H1534" i="1"/>
  <c r="H263" i="1"/>
  <c r="H683" i="1"/>
  <c r="H940" i="1"/>
  <c r="H79" i="1"/>
  <c r="H913" i="1"/>
  <c r="H1384" i="1"/>
  <c r="H911" i="1"/>
  <c r="H580" i="1"/>
  <c r="H85" i="1"/>
  <c r="H1503" i="1"/>
  <c r="H1289" i="1"/>
  <c r="H1310" i="1"/>
  <c r="H1345" i="1"/>
  <c r="H843" i="1"/>
  <c r="H1179" i="1"/>
  <c r="H1144" i="1"/>
  <c r="H1060" i="1"/>
  <c r="H739" i="1"/>
  <c r="H917" i="1"/>
  <c r="H599" i="1"/>
  <c r="H954" i="1"/>
  <c r="H1011" i="1"/>
  <c r="H1311" i="1"/>
  <c r="H457" i="1"/>
  <c r="H1425" i="1"/>
  <c r="H941" i="1"/>
  <c r="H972" i="1"/>
  <c r="H1460" i="1"/>
  <c r="H1180" i="1"/>
  <c r="H1369" i="1"/>
  <c r="H666" i="1"/>
  <c r="H1450" i="1"/>
  <c r="H1495" i="1"/>
  <c r="H1443" i="1"/>
  <c r="H828" i="1"/>
  <c r="H375" i="1"/>
  <c r="H1476" i="1"/>
  <c r="H72" i="1"/>
  <c r="H1554" i="1"/>
  <c r="H211" i="1"/>
  <c r="H402" i="1"/>
  <c r="H1557" i="1"/>
  <c r="H946" i="1"/>
  <c r="H1188" i="1"/>
  <c r="H531" i="1"/>
  <c r="H56" i="1"/>
  <c r="H650" i="1"/>
  <c r="H617" i="1"/>
  <c r="H231" i="1"/>
  <c r="H339" i="1"/>
  <c r="H1056" i="1"/>
  <c r="H416" i="1"/>
  <c r="H236" i="1"/>
  <c r="H162" i="1"/>
  <c r="H425" i="1"/>
  <c r="H336" i="1"/>
  <c r="H94" i="1"/>
  <c r="H730" i="1"/>
  <c r="H858" i="1"/>
  <c r="H205" i="1"/>
  <c r="H1041" i="1"/>
  <c r="H897" i="1"/>
  <c r="H729" i="1"/>
  <c r="H413" i="1"/>
  <c r="H479" i="1"/>
  <c r="H798" i="1"/>
  <c r="H242" i="1"/>
  <c r="H1493" i="1"/>
  <c r="H240" i="1"/>
  <c r="H341" i="1"/>
  <c r="H1216" i="1"/>
  <c r="H668" i="1"/>
  <c r="H342" i="1"/>
  <c r="H699" i="1"/>
  <c r="H54" i="1"/>
  <c r="H1482" i="1"/>
  <c r="H200" i="1"/>
  <c r="H715" i="1"/>
  <c r="H241" i="1"/>
  <c r="H1575" i="1"/>
  <c r="H1026" i="1"/>
  <c r="H140" i="1"/>
  <c r="H575" i="1"/>
  <c r="H1573" i="1"/>
  <c r="H645" i="1"/>
  <c r="H1055" i="1"/>
  <c r="H695" i="1"/>
  <c r="H1182" i="1"/>
  <c r="H1062" i="1"/>
  <c r="H1295" i="1"/>
  <c r="H1260" i="1"/>
  <c r="H939" i="1"/>
  <c r="H1063" i="1"/>
  <c r="H1156" i="1"/>
  <c r="H839" i="1"/>
  <c r="H761" i="1"/>
  <c r="H1550" i="1"/>
  <c r="H484" i="1"/>
  <c r="H452" i="1"/>
  <c r="H811" i="1"/>
  <c r="H1340" i="1"/>
  <c r="H1420" i="1"/>
  <c r="H1057" i="1"/>
  <c r="H129" i="1"/>
  <c r="H1238" i="1"/>
  <c r="H848" i="1"/>
  <c r="H1067" i="1"/>
  <c r="H463" i="1"/>
  <c r="H1173" i="1"/>
  <c r="H443" i="1"/>
  <c r="H618" i="1"/>
  <c r="H1155" i="1"/>
  <c r="H1339" i="1"/>
  <c r="H578" i="1"/>
  <c r="H918" i="1"/>
  <c r="H914" i="1"/>
  <c r="H1446" i="1"/>
  <c r="H117" i="1"/>
  <c r="H815" i="1"/>
  <c r="H1579" i="1"/>
  <c r="H1030" i="1"/>
  <c r="H447" i="1"/>
  <c r="H1051" i="1"/>
  <c r="H842" i="1"/>
  <c r="H453" i="1"/>
  <c r="H281" i="1"/>
  <c r="H648" i="1"/>
  <c r="H189" i="1"/>
  <c r="H446" i="1"/>
  <c r="H148" i="1"/>
  <c r="H995" i="1"/>
  <c r="H1050" i="1"/>
  <c r="H1174" i="1"/>
  <c r="H537" i="1"/>
  <c r="H1266" i="1"/>
  <c r="H1000" i="1"/>
  <c r="H1284" i="1"/>
  <c r="H172" i="1"/>
  <c r="H90" i="1"/>
  <c r="H515" i="1"/>
  <c r="H146" i="1"/>
  <c r="H984" i="1"/>
  <c r="H173" i="1"/>
  <c r="H96" i="1"/>
  <c r="H221" i="1"/>
  <c r="H807" i="1"/>
  <c r="H915" i="1"/>
  <c r="H907" i="1"/>
  <c r="H471" i="1"/>
  <c r="H301" i="1"/>
  <c r="H934" i="1"/>
  <c r="H1028" i="1"/>
  <c r="H896" i="1"/>
  <c r="H76" i="1"/>
  <c r="H1433" i="1"/>
  <c r="H87" i="1"/>
  <c r="H626" i="1"/>
  <c r="H70" i="1"/>
  <c r="H992" i="1"/>
  <c r="H1029" i="1"/>
  <c r="H841" i="1"/>
  <c r="H1038" i="1"/>
  <c r="H1315" i="1"/>
  <c r="H478" i="1"/>
  <c r="H981" i="1"/>
  <c r="H680" i="1"/>
  <c r="H923" i="1"/>
  <c r="H428" i="1"/>
  <c r="H1066" i="1"/>
  <c r="H716" i="1"/>
  <c r="H795" i="1"/>
  <c r="H1486" i="1"/>
  <c r="H30" i="1"/>
  <c r="H208" i="1"/>
  <c r="H870" i="1"/>
  <c r="H1569" i="1"/>
  <c r="H909" i="1"/>
  <c r="H75" i="1"/>
  <c r="H491" i="1"/>
  <c r="H167" i="1"/>
  <c r="H1469" i="1"/>
  <c r="H22" i="1"/>
  <c r="H1223" i="1"/>
  <c r="H88" i="1"/>
  <c r="H851" i="1"/>
  <c r="H374" i="1"/>
  <c r="H1203" i="1"/>
  <c r="H947" i="1"/>
  <c r="H759" i="1"/>
  <c r="H530" i="1"/>
  <c r="H1163" i="1"/>
  <c r="H1530" i="1"/>
  <c r="H936" i="1"/>
  <c r="H969" i="1"/>
  <c r="H1006" i="1"/>
  <c r="H123" i="1"/>
  <c r="H549" i="1"/>
  <c r="H676" i="1"/>
  <c r="H1527" i="1"/>
  <c r="H331" i="1"/>
  <c r="H710" i="1"/>
  <c r="H1532" i="1"/>
  <c r="H709" i="1"/>
  <c r="H627" i="1"/>
  <c r="H958" i="1"/>
  <c r="H1039" i="1"/>
  <c r="H750" i="1"/>
  <c r="H594" i="1"/>
  <c r="H16" i="1"/>
  <c r="H91" i="1"/>
  <c r="H427" i="1"/>
  <c r="H289" i="1"/>
  <c r="H604" i="1"/>
  <c r="H1322" i="1"/>
  <c r="H1270" i="1"/>
  <c r="H926" i="1"/>
  <c r="H436" i="1"/>
  <c r="H74" i="1"/>
  <c r="H1521" i="1"/>
  <c r="H1243" i="1"/>
  <c r="H475" i="1"/>
  <c r="H1358" i="1"/>
  <c r="H693" i="1"/>
  <c r="H367" i="1"/>
  <c r="H1458" i="1"/>
  <c r="H286" i="1"/>
  <c r="H1290" i="1"/>
  <c r="H180" i="1"/>
  <c r="H974" i="1"/>
  <c r="H516" i="1"/>
  <c r="H711" i="1"/>
  <c r="H361" i="1"/>
  <c r="H700" i="1"/>
  <c r="H1453" i="1"/>
  <c r="H943" i="1"/>
  <c r="H1385" i="1"/>
  <c r="H1366" i="1"/>
  <c r="H275" i="1"/>
  <c r="H1444" i="1"/>
  <c r="H1506" i="1"/>
  <c r="H875" i="1"/>
  <c r="H1200" i="1"/>
  <c r="H613" i="1"/>
  <c r="H1478" i="1"/>
  <c r="H274" i="1"/>
  <c r="H664" i="1"/>
  <c r="H844" i="1"/>
  <c r="H10" i="1"/>
  <c r="H1292" i="1"/>
  <c r="H1258" i="1"/>
  <c r="H1415" i="1"/>
  <c r="H1567" i="1"/>
  <c r="H810" i="1"/>
  <c r="H1457" i="1"/>
  <c r="H1164" i="1"/>
  <c r="H357" i="1"/>
  <c r="H481" i="1"/>
  <c r="H293" i="1"/>
  <c r="H348" i="1"/>
  <c r="H1549" i="1"/>
  <c r="H1178" i="1"/>
  <c r="H1306" i="1"/>
  <c r="H993" i="1"/>
  <c r="H894" i="1"/>
  <c r="H1342" i="1"/>
  <c r="H1151" i="1"/>
  <c r="H296" i="1"/>
  <c r="H1145" i="1"/>
  <c r="H588" i="1"/>
  <c r="H474" i="1"/>
  <c r="H1541" i="1"/>
  <c r="H13" i="1"/>
  <c r="H255" i="1"/>
  <c r="H9" i="1"/>
  <c r="H405" i="1"/>
  <c r="H250" i="1"/>
  <c r="H1125" i="1"/>
  <c r="H295" i="1"/>
  <c r="H125" i="1"/>
  <c r="H989" i="1"/>
  <c r="H1143" i="1"/>
  <c r="H391" i="1"/>
  <c r="H1092" i="1"/>
  <c r="H966" i="1"/>
  <c r="H7" i="1"/>
  <c r="H1520" i="1"/>
  <c r="H310" i="1"/>
  <c r="H1456" i="1"/>
  <c r="H1098" i="1"/>
  <c r="H1312" i="1"/>
  <c r="H1565" i="1"/>
  <c r="H1131" i="1"/>
  <c r="H1471" i="1"/>
  <c r="H1101" i="1"/>
  <c r="H1429" i="1"/>
  <c r="H772" i="1"/>
  <c r="H657" i="1"/>
  <c r="H1367" i="1"/>
  <c r="H1148" i="1"/>
  <c r="H1269" i="1"/>
  <c r="H1298" i="1"/>
  <c r="H874" i="1"/>
  <c r="H1146" i="1"/>
  <c r="H1513" i="1"/>
  <c r="H713" i="1"/>
  <c r="H1093" i="1"/>
  <c r="H513" i="1"/>
  <c r="H1500" i="1"/>
  <c r="H107" i="1"/>
  <c r="H763" i="1"/>
  <c r="H261" i="1"/>
  <c r="H356" i="1"/>
  <c r="H770" i="1"/>
  <c r="H1213" i="1"/>
  <c r="H813" i="1"/>
  <c r="H1410" i="1"/>
  <c r="H284" i="1"/>
  <c r="H1009" i="1"/>
  <c r="H407" i="1"/>
  <c r="H574" i="1"/>
  <c r="H1538" i="1"/>
  <c r="H104" i="1"/>
  <c r="H209" i="1"/>
  <c r="H1116" i="1"/>
  <c r="H497" i="1"/>
  <c r="H782" i="1"/>
  <c r="H572" i="1"/>
  <c r="H1332" i="1"/>
  <c r="H514" i="1"/>
  <c r="H625" i="1"/>
  <c r="H1475" i="1"/>
  <c r="H1459" i="1"/>
  <c r="H1441" i="1"/>
  <c r="H1324" i="1"/>
  <c r="H1299" i="1"/>
  <c r="H703" i="1"/>
  <c r="H1412" i="1"/>
  <c r="H757" i="1"/>
  <c r="H379" i="1"/>
  <c r="H999" i="1"/>
  <c r="H1440" i="1"/>
  <c r="H1561" i="1"/>
  <c r="H1434" i="1"/>
  <c r="H985" i="1"/>
  <c r="H430" i="1"/>
  <c r="H1570" i="1"/>
  <c r="H1171" i="1"/>
  <c r="H1403" i="1"/>
  <c r="H1413" i="1"/>
  <c r="H804" i="1"/>
  <c r="H351" i="1"/>
  <c r="H378" i="1"/>
  <c r="H165" i="1"/>
  <c r="H679" i="1"/>
  <c r="H370" i="1"/>
  <c r="H1439" i="1"/>
  <c r="H133" i="1"/>
  <c r="H960" i="1"/>
  <c r="H881" i="1"/>
  <c r="H380" i="1"/>
  <c r="H732" i="1"/>
  <c r="H1407" i="1"/>
  <c r="H269" i="1"/>
  <c r="H109" i="1"/>
  <c r="H1167" i="1"/>
  <c r="H1183" i="1"/>
  <c r="H230" i="1"/>
  <c r="H510" i="1"/>
  <c r="H789" i="1"/>
  <c r="H535" i="1"/>
  <c r="H987" i="1"/>
  <c r="H638" i="1"/>
  <c r="H800" i="1"/>
  <c r="H745" i="1"/>
  <c r="H930" i="1"/>
  <c r="H1257" i="1"/>
  <c r="H1070" i="1"/>
  <c r="H631" i="1"/>
  <c r="H136" i="1"/>
  <c r="H1377" i="1"/>
  <c r="H933" i="1"/>
  <c r="H893" i="1"/>
  <c r="H1372" i="1"/>
  <c r="H384" i="1"/>
  <c r="H153" i="1"/>
  <c r="H468" i="1"/>
  <c r="H397" i="1"/>
  <c r="H685" i="1"/>
  <c r="H270" i="1"/>
  <c r="H1073" i="1"/>
  <c r="H1432" i="1"/>
  <c r="H1317" i="1"/>
  <c r="H1496" i="1"/>
  <c r="H300" i="1"/>
  <c r="H1318" i="1"/>
  <c r="H509" i="1"/>
  <c r="H767" i="1"/>
  <c r="H632" i="1"/>
  <c r="H215" i="1"/>
  <c r="H518" i="1"/>
  <c r="H213" i="1"/>
  <c r="H496" i="1"/>
  <c r="H61" i="1"/>
  <c r="H1160" i="1"/>
  <c r="H1003" i="1"/>
  <c r="H633" i="1"/>
  <c r="H945" i="1"/>
  <c r="H26" i="1"/>
  <c r="H863" i="1"/>
  <c r="H1162" i="1"/>
  <c r="H678" i="1"/>
  <c r="H1555" i="1"/>
  <c r="H674" i="1"/>
  <c r="H1560" i="1"/>
  <c r="H1559" i="1"/>
  <c r="H1507" i="1"/>
  <c r="H788" i="1"/>
  <c r="H790" i="1"/>
  <c r="H908" i="1"/>
  <c r="H1528" i="1"/>
  <c r="H1010" i="1"/>
  <c r="H83" i="1"/>
  <c r="H971" i="1"/>
  <c r="H106" i="1"/>
  <c r="H937" i="1"/>
  <c r="H558" i="1"/>
  <c r="H466" i="1"/>
  <c r="H120" i="1"/>
  <c r="H1189" i="1"/>
  <c r="H906" i="1"/>
  <c r="H927" i="1"/>
  <c r="H1288" i="1"/>
  <c r="H464" i="1"/>
  <c r="H8" i="1"/>
  <c r="H33" i="1"/>
  <c r="H1535" i="1"/>
  <c r="H102" i="1"/>
  <c r="H245" i="1"/>
  <c r="H799" i="1"/>
  <c r="H882" i="1"/>
  <c r="H847" i="1"/>
  <c r="H433" i="1"/>
  <c r="H1343" i="1"/>
  <c r="H1280" i="1"/>
  <c r="H1197" i="1"/>
  <c r="H190" i="1"/>
  <c r="H410" i="1"/>
  <c r="H41" i="1"/>
  <c r="H1485" i="1"/>
  <c r="H458" i="1"/>
  <c r="H465" i="1"/>
  <c r="H584" i="1"/>
  <c r="H287" i="1"/>
  <c r="H20" i="1"/>
  <c r="H1411" i="1"/>
  <c r="H278" i="1"/>
  <c r="H176" i="1"/>
  <c r="H1265" i="1"/>
  <c r="H743" i="1"/>
  <c r="H1391" i="1"/>
  <c r="H1256" i="1"/>
  <c r="H822" i="1"/>
  <c r="H1442" i="1"/>
  <c r="H511" i="1"/>
  <c r="H1273" i="1"/>
  <c r="H1117" i="1"/>
  <c r="H977" i="1"/>
  <c r="H824" i="1"/>
  <c r="H689" i="1"/>
  <c r="H127" i="1"/>
  <c r="H18" i="1"/>
  <c r="H1123" i="1"/>
  <c r="H1264" i="1"/>
  <c r="H523" i="1"/>
  <c r="H350" i="1"/>
  <c r="H196" i="1"/>
  <c r="H733" i="1"/>
  <c r="H38" i="1"/>
  <c r="H956" i="1"/>
  <c r="H277" i="1"/>
  <c r="H1097" i="1"/>
  <c r="H1468" i="1"/>
  <c r="H955" i="1"/>
  <c r="H898" i="1"/>
  <c r="H559" i="1"/>
  <c r="H1455" i="1"/>
  <c r="H1427" i="1"/>
  <c r="H1447" i="1"/>
  <c r="H586" i="1"/>
  <c r="H595" i="1"/>
  <c r="H1191" i="1"/>
  <c r="H701" i="1"/>
  <c r="H1130" i="1"/>
  <c r="H692" i="1"/>
  <c r="H1504" i="1"/>
  <c r="H1190" i="1"/>
  <c r="H555" i="1"/>
  <c r="H600" i="1"/>
  <c r="H1394" i="1"/>
  <c r="H1111" i="1"/>
  <c r="H1027" i="1"/>
  <c r="H406" i="1"/>
  <c r="H905" i="1"/>
  <c r="H1106" i="1"/>
  <c r="H1477" i="1"/>
  <c r="H1141" i="1"/>
  <c r="H553" i="1"/>
  <c r="H122" i="1"/>
  <c r="H944" i="1"/>
  <c r="H322" i="1"/>
  <c r="H1291" i="1"/>
  <c r="H948" i="1"/>
  <c r="H741" i="1"/>
  <c r="H793" i="1"/>
  <c r="H585" i="1"/>
  <c r="H179" i="1"/>
  <c r="H431" i="1"/>
  <c r="H901" i="1"/>
  <c r="H368" i="1"/>
  <c r="H404" i="1"/>
  <c r="H965" i="1"/>
  <c r="H324" i="1"/>
  <c r="H698" i="1"/>
  <c r="H949" i="1"/>
  <c r="H73" i="1"/>
  <c r="H372" i="1"/>
  <c r="H1302" i="1"/>
  <c r="H156" i="1"/>
  <c r="H1082" i="1"/>
  <c r="H1467" i="1"/>
  <c r="H774" i="1"/>
  <c r="H1224" i="1"/>
  <c r="H462" i="1"/>
  <c r="H1094" i="1"/>
  <c r="H470" i="1"/>
  <c r="H662" i="1"/>
  <c r="H603" i="1"/>
  <c r="H1108" i="1"/>
  <c r="H321" i="1"/>
  <c r="H571" i="1"/>
  <c r="H186" i="1"/>
  <c r="H1252" i="1"/>
  <c r="H1562" i="1"/>
  <c r="H1040" i="1"/>
  <c r="H1096" i="1"/>
  <c r="H566" i="1"/>
  <c r="H364" i="1"/>
  <c r="H861" i="1"/>
  <c r="H1031" i="1"/>
  <c r="H935" i="1"/>
  <c r="H1083" i="1"/>
  <c r="H1300" i="1"/>
  <c r="H164" i="1"/>
  <c r="H124" i="1"/>
  <c r="H696" i="1"/>
  <c r="H762" i="1"/>
  <c r="H1080" i="1"/>
  <c r="H1566" i="1"/>
  <c r="H1138" i="1"/>
  <c r="H967" i="1"/>
  <c r="H1259" i="1"/>
  <c r="H395" i="1"/>
  <c r="H1196" i="1"/>
  <c r="H1153" i="1"/>
  <c r="H116" i="1"/>
  <c r="H582" i="1"/>
  <c r="H1132" i="1"/>
  <c r="H520" i="1"/>
  <c r="H570" i="1"/>
  <c r="H359" i="1"/>
  <c r="H365" i="1"/>
  <c r="H399" i="1"/>
  <c r="H986" i="1"/>
  <c r="H903" i="1"/>
  <c r="H100" i="1"/>
  <c r="H157" i="1"/>
  <c r="H1033" i="1"/>
  <c r="H353" i="1"/>
  <c r="H970" i="1"/>
  <c r="H1325" i="1"/>
  <c r="H1124" i="1"/>
  <c r="H573" i="1"/>
  <c r="H345" i="1"/>
  <c r="H1499" i="1"/>
  <c r="H521" i="1"/>
  <c r="H1346" i="1"/>
  <c r="H735" i="1"/>
  <c r="H1316" i="1"/>
  <c r="H1523" i="1"/>
  <c r="H1524" i="1"/>
  <c r="H1436" i="1"/>
  <c r="H1215" i="1"/>
  <c r="H652" i="1"/>
  <c r="H385" i="1"/>
  <c r="H1212" i="1"/>
  <c r="H1206" i="1"/>
  <c r="H736" i="1"/>
  <c r="H376" i="1"/>
  <c r="H829" i="1"/>
  <c r="H565" i="1"/>
  <c r="H818" i="1"/>
  <c r="H916" i="1"/>
  <c r="H726" i="1"/>
  <c r="H1242" i="1"/>
  <c r="H159" i="1"/>
  <c r="H371" i="1"/>
  <c r="H480" i="1"/>
  <c r="H358" i="1"/>
  <c r="H865" i="1"/>
  <c r="H1378" i="1"/>
  <c r="H216" i="1"/>
  <c r="H883" i="1"/>
  <c r="H577" i="1"/>
  <c r="H396" i="1"/>
  <c r="H962" i="1"/>
  <c r="H786" i="1"/>
  <c r="H684" i="1"/>
  <c r="H801" i="1"/>
  <c r="H931" i="1"/>
  <c r="H1271" i="1"/>
  <c r="H212" i="1"/>
  <c r="H687" i="1"/>
  <c r="H229" i="1"/>
  <c r="H536" i="1"/>
  <c r="H808" i="1"/>
  <c r="H634" i="1"/>
  <c r="H1484" i="1"/>
  <c r="H381" i="1"/>
  <c r="H65" i="1"/>
  <c r="H831" i="1"/>
  <c r="H105" i="1"/>
  <c r="H440" i="1"/>
  <c r="H382" i="1"/>
  <c r="H488" i="1"/>
  <c r="H271" i="1"/>
  <c r="H183" i="1"/>
  <c r="H857" i="1"/>
  <c r="H1558" i="1"/>
  <c r="H69" i="1"/>
  <c r="H597" i="1"/>
  <c r="H227" i="1"/>
  <c r="H316" i="1"/>
  <c r="H508" i="1"/>
  <c r="H805" i="1"/>
  <c r="H220" i="1"/>
  <c r="H1214" i="1"/>
  <c r="H1077" i="1"/>
  <c r="H929" i="1"/>
  <c r="H99" i="1"/>
  <c r="H1309" i="1"/>
  <c r="H195" i="1"/>
  <c r="H1338" i="1"/>
  <c r="H1547" i="1"/>
  <c r="H619" i="1"/>
  <c r="H1069" i="1"/>
  <c r="H305" i="1"/>
  <c r="H1071" i="1"/>
  <c r="H951" i="1"/>
  <c r="H434" i="1"/>
  <c r="H292" i="1"/>
  <c r="H1076" i="1"/>
  <c r="H225" i="1"/>
  <c r="H214" i="1"/>
  <c r="H1175" i="1"/>
  <c r="H686" i="1"/>
  <c r="H961" i="1"/>
  <c r="H864" i="1"/>
  <c r="H108" i="1"/>
  <c r="H862" i="1"/>
  <c r="H1501" i="1"/>
  <c r="H1536" i="1"/>
  <c r="H1328" i="1"/>
  <c r="H302" i="1"/>
  <c r="H1330" i="1"/>
  <c r="H525" i="1"/>
  <c r="H155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<sst xmlns="http://schemas.openxmlformats.org/spreadsheetml/2006/main" count="17603" uniqueCount="4179">
  <si>
    <t>Channel Name</t>
  </si>
  <si>
    <t>Video URL</t>
  </si>
  <si>
    <t>Video Title</t>
  </si>
  <si>
    <t>Video Length (HH:MM:SS)</t>
  </si>
  <si>
    <t>Video Language</t>
  </si>
  <si>
    <t>Content Category of the Video</t>
  </si>
  <si>
    <t>Total No of Video Views</t>
  </si>
  <si>
    <t>Total No of Video Likes</t>
  </si>
  <si>
    <t>Total No of Comments</t>
  </si>
  <si>
    <t>No of Channel Subscribers</t>
  </si>
  <si>
    <t>Video Posted Date</t>
  </si>
  <si>
    <t>Channel Created Date</t>
  </si>
  <si>
    <t>Channel Genre</t>
  </si>
  <si>
    <t>Location of the Content Creator</t>
  </si>
  <si>
    <t>TotalViewsoftheChannel</t>
  </si>
  <si>
    <t>Trustworthiness of the Thumbnail (Rating of 1 to 10)</t>
  </si>
  <si>
    <t>Trustworthiness of the Video (Rating of 1 to 10)</t>
  </si>
  <si>
    <t>Does the Video Require Subject Matter Expertise from an Expert ?</t>
  </si>
  <si>
    <t>Is the Content Creator SME of the topic ?</t>
  </si>
  <si>
    <t>Trustworthiness from Comments (Trustable or Not)</t>
  </si>
  <si>
    <t>Interns who cleaned data</t>
  </si>
  <si>
    <t>https://www.youtube.com/watch?v=Ard-_9pCyzA</t>
  </si>
  <si>
    <t>Bande</t>
  </si>
  <si>
    <t>Hindi</t>
  </si>
  <si>
    <t>Music</t>
  </si>
  <si>
    <t>Maharashtra</t>
  </si>
  <si>
    <t>No</t>
  </si>
  <si>
    <t>Not Required</t>
  </si>
  <si>
    <t>Trustable</t>
  </si>
  <si>
    <t>Sachin Gautam</t>
  </si>
  <si>
    <t>https://www.youtube.com/watch?v=oVcfG_VEmPw</t>
  </si>
  <si>
    <t>Sunidhi Chauhan: Chaap Tilak (Audio)</t>
  </si>
  <si>
    <t>https://www.youtube.com/watch?v=2FihYZxJISs</t>
  </si>
  <si>
    <t>Pyaar Karenge(Audio): Token</t>
  </si>
  <si>
    <t>https://www.youtube.com/watch?v=4jHqHkaE8PU</t>
  </si>
  <si>
    <t>Dil de diya hai(teaser) Thank God</t>
  </si>
  <si>
    <t>https://www.youtube.com/watch?v=4IvHLbCpiCU</t>
  </si>
  <si>
    <t>Tara vs Bilal:Dialogue Promo 01</t>
  </si>
  <si>
    <t>Entertainment</t>
  </si>
  <si>
    <t>CarryMinati</t>
  </si>
  <si>
    <t>https://www.youtube.com/watch?v=zzwRbKI2pn4</t>
  </si>
  <si>
    <t>Yalgaar</t>
  </si>
  <si>
    <t>Delhi</t>
  </si>
  <si>
    <t>https://www.youtube.com/watch?v=l6BChpns5w8</t>
  </si>
  <si>
    <t>https://www.youtube.com/watch?v=-LIMVVfRp6Q</t>
  </si>
  <si>
    <t>https://www.youtube.com/watch?v=0jUj3rfO7eM</t>
  </si>
  <si>
    <t>Thara bhaiii carryminati</t>
  </si>
  <si>
    <t>https://www.youtube.com/watch?v=7mFvyrNHZRY</t>
  </si>
  <si>
    <t>Vardaan</t>
  </si>
  <si>
    <t>https://www.youtube.com/watch?v=eDiA1p5DlLg</t>
  </si>
  <si>
    <t>World's Most Viewed life changing video</t>
  </si>
  <si>
    <t>Motivation</t>
  </si>
  <si>
    <t>Yes</t>
  </si>
  <si>
    <t>https://www.youtube.com/watch?v=GSau-ot0QHQ</t>
  </si>
  <si>
    <t>https://www.youtube.com/watch?v=Kdr7cKs_YQ0</t>
  </si>
  <si>
    <t>Meet Mahatmaji Technical</t>
  </si>
  <si>
    <t>https://www.youtube.com/watch?v=BGf2RS2Qqw8</t>
  </si>
  <si>
    <t>Meet Sonu Sharma</t>
  </si>
  <si>
    <t>https://www.youtube.com/watch?v=mu6DuidooOY</t>
  </si>
  <si>
    <t>Meet Mr.Asia Yatinder Singh</t>
  </si>
  <si>
    <t>Total Gaming</t>
  </si>
  <si>
    <t>https://www.youtube.com/watch?v=clJrG6xzHdw</t>
  </si>
  <si>
    <t>Ajjubhai vs Amitbhai</t>
  </si>
  <si>
    <t>Not Available</t>
  </si>
  <si>
    <t>https://www.youtube.com/watch?v=pdCu-4jyVP8</t>
  </si>
  <si>
    <t>Minecraft king Ajju bhai</t>
  </si>
  <si>
    <t>https://www.youtube.com/watch?v=fxi0DgraMC0</t>
  </si>
  <si>
    <t>We Need to save Jurassic park</t>
  </si>
  <si>
    <t>https://www.youtube.com/watch?v=FiIULXu36OM</t>
  </si>
  <si>
    <t>Freefire but everything is green</t>
  </si>
  <si>
    <t>https://www.youtube.com/watch?v=LccRdZI1jic</t>
  </si>
  <si>
    <t>Four 86 level ke pro vs ajjubhai</t>
  </si>
  <si>
    <t>Flying Beast</t>
  </si>
  <si>
    <t>https://www.youtube.com/watch?v=7DlE8EESsi8</t>
  </si>
  <si>
    <t>Best flight as a Captain</t>
  </si>
  <si>
    <t>Vlog</t>
  </si>
  <si>
    <t>https://www.youtube.com/watch?v=O24EuMiFxvo</t>
  </si>
  <si>
    <t>Karwachauth vlog 2022</t>
  </si>
  <si>
    <t>https://www.youtube.com/watch?v=VPHEhyUJ3xk</t>
  </si>
  <si>
    <t>Starbucks ne kya kata</t>
  </si>
  <si>
    <t>https://www.youtube.com/watch?v=mmqBVHR5CJ0</t>
  </si>
  <si>
    <t>https://www.youtube.com/watch?v=ijPN20D7yOM</t>
  </si>
  <si>
    <t>Dusshera vlog</t>
  </si>
  <si>
    <t>https://www.youtube.com/watch?v=xna_PkWzPVE</t>
  </si>
  <si>
    <t>Automatic gaadi</t>
  </si>
  <si>
    <t>https://www.youtube.com/watch?v=OGMm7g0tdRA</t>
  </si>
  <si>
    <t>Titu mama ka gyaan</t>
  </si>
  <si>
    <t>https://www.youtube.com/watch?v=_9sAX5R0qB4</t>
  </si>
  <si>
    <t>Pitaji got talent</t>
  </si>
  <si>
    <t>https://www.youtube.com/watch?v=8n49WTTPaM0</t>
  </si>
  <si>
    <t>Kyun sameer kyun</t>
  </si>
  <si>
    <t>https://www.youtube.com/watch?v=BslKbJkOm98</t>
  </si>
  <si>
    <t>ManglooSutra</t>
  </si>
  <si>
    <t>https://www.youtube.com/watch?v=Xz6pKWoLDBQ</t>
  </si>
  <si>
    <t>Living alone in Mumbai at 24 vs 27</t>
  </si>
  <si>
    <t>Lifestyle</t>
  </si>
  <si>
    <t>Not Trustable</t>
  </si>
  <si>
    <t>https://www.youtube.com/watch?v=vDQNHd8SPVY</t>
  </si>
  <si>
    <t>He surprised me with this</t>
  </si>
  <si>
    <t>https://www.youtube.com/watch?v=B53-JuSiKik</t>
  </si>
  <si>
    <t>Going to ikea for the first time</t>
  </si>
  <si>
    <t>https://www.youtube.com/watch?v=sldOI4oIToU</t>
  </si>
  <si>
    <t>My Mumbai house tour</t>
  </si>
  <si>
    <t>https://www.youtube.com/watch?v=Pr6Nfy1VYgU</t>
  </si>
  <si>
    <t>Is body positivity real</t>
  </si>
  <si>
    <t>Komal Pandey</t>
  </si>
  <si>
    <t>https://www.youtube.com/watch?v=HkgEDEB9h4k</t>
  </si>
  <si>
    <t>Recipe to not look boring in white t-shirt and jeans</t>
  </si>
  <si>
    <t>https://www.youtube.com/watch?v=okRXz5MdtME</t>
  </si>
  <si>
    <t>5 Colour block outfits that will help you block bad vibes</t>
  </si>
  <si>
    <t>https://www.youtube.com/watch?v=MpqJgJe_RhA</t>
  </si>
  <si>
    <t>1 Sweatshirt in 6 ways</t>
  </si>
  <si>
    <t>https://www.youtube.com/watch?v=vpBoBF63YHc</t>
  </si>
  <si>
    <t>Oops, I wore summer dresses in winter &amp; didn't feel cold</t>
  </si>
  <si>
    <t>https://www.youtube.com/watch?v=1d4-PE6qA7s</t>
  </si>
  <si>
    <t>Its normal to show too much skin</t>
  </si>
  <si>
    <t>Technical Guruji</t>
  </si>
  <si>
    <t>https://www.youtube.com/watch?v=p_-QHnc6qEM</t>
  </si>
  <si>
    <t>BGMI Coming Back? | 5G In India | Xiaomi Ban in India?</t>
  </si>
  <si>
    <t>Tech</t>
  </si>
  <si>
    <t>https://www.youtube.com/watch?v=C__5zxKL2GQ</t>
  </si>
  <si>
    <t>BGMI Back In India | Trump On Twitter | iPhone SE 4 </t>
  </si>
  <si>
    <t>https://www.youtube.com/watch?v=bJUc_VQXjj0</t>
  </si>
  <si>
    <t>OPPO Exposed</t>
  </si>
  <si>
    <t>https://www.youtube.com/watch?v=oZru9RfAh_g</t>
  </si>
  <si>
    <t>The Secrets Of Truecaller Revealed</t>
  </si>
  <si>
    <t>https://www.youtube.com/watch?v=bHjaFnmv7UQ</t>
  </si>
  <si>
    <t>Review</t>
  </si>
  <si>
    <t>Tech Burner</t>
  </si>
  <si>
    <t>https://www.youtube.com/watch?v=_ZfQtK2VSlk</t>
  </si>
  <si>
    <t>Best Smartphones to buy on Amazon Great Indian Festival</t>
  </si>
  <si>
    <t>https://www.youtube.com/watch?v=c5aKiw2GeZ8</t>
  </si>
  <si>
    <t>I Tried 7 Weird Gadgets</t>
  </si>
  <si>
    <t>https://www.youtube.com/watch?v=rfm7Yp9nG-s</t>
  </si>
  <si>
    <t>https://www.youtube.com/watch?v=nrGUW64oSOs</t>
  </si>
  <si>
    <t>Surprising YouTubers with Layers Skins</t>
  </si>
  <si>
    <t>https://www.youtube.com/watch?v=dRCg-W5lTXU</t>
  </si>
  <si>
    <t>Dell Inspiron 14 Unboxing Review ! *Folding Laptop*</t>
  </si>
  <si>
    <t>Sanjeev Kapoor Khazana</t>
  </si>
  <si>
    <t>https://www.youtube.com/watch?v=Nf1D6lLtBl0</t>
  </si>
  <si>
    <t>Jerk Chicken Burger</t>
  </si>
  <si>
    <t>Cooking</t>
  </si>
  <si>
    <t>Haryana</t>
  </si>
  <si>
    <t>https://www.youtube.com/watch?v=6di0yGy5yog</t>
  </si>
  <si>
    <t>Peanut Butter Tartlets</t>
  </si>
  <si>
    <t>https://www.youtube.com/watch?v=XoQYdrftKKs</t>
  </si>
  <si>
    <t>Bharlela Pomfret</t>
  </si>
  <si>
    <t>https://www.youtube.com/watch?v=WYIN5GUS4Uc</t>
  </si>
  <si>
    <t>3 types of Oil</t>
  </si>
  <si>
    <t>https://www.youtube.com/watch?v=S25LCkd3N8E</t>
  </si>
  <si>
    <t>Chicken Kozhambu</t>
  </si>
  <si>
    <t>Nisha Madhulika</t>
  </si>
  <si>
    <t>https://www.youtube.com/watch?v=aEAXtuPsA9o</t>
  </si>
  <si>
    <t>Crispy Mathri Recipe</t>
  </si>
  <si>
    <t>Uttar Pradesh</t>
  </si>
  <si>
    <t>https://www.youtube.com/watch?v=Ta0TBkgXW8g</t>
  </si>
  <si>
    <t>Quick n Eassy Chana dal Laddu Recipe</t>
  </si>
  <si>
    <t>https://www.youtube.com/watch?v=KGTCVcYTpmY</t>
  </si>
  <si>
    <t xml:space="preserve"> Moong Dal Crispy Cheela recipe</t>
  </si>
  <si>
    <t>https://www.youtube.com/watch?v=-15z-v-X9BU</t>
  </si>
  <si>
    <t>Atta Gur Sweet Papdi</t>
  </si>
  <si>
    <t>https://www.youtube.com/watch?v=TwABtt_LzvM</t>
  </si>
  <si>
    <t>Rice Flour Masala Poori Recipe</t>
  </si>
  <si>
    <t>Bharatz Kitchen Hindi</t>
  </si>
  <si>
    <t>https://www.youtube.com/watch?v=I-Kl83edIeQ</t>
  </si>
  <si>
    <t xml:space="preserve"> Varki PURI Recipe Tea time Snack</t>
  </si>
  <si>
    <t>https://www.youtube.com/watch?v=6Fw9ZRnAXAA</t>
  </si>
  <si>
    <t>Jeera Wale Aloo | Spicy Dry Aloo Sabji</t>
  </si>
  <si>
    <t>https://www.youtube.com/watch?v=unqTTIe-YuU</t>
  </si>
  <si>
    <t>Aloo Masala Kachori - Khasta kachori recipe</t>
  </si>
  <si>
    <t>https://www.youtube.com/watch?v=WsXH25UGE0k</t>
  </si>
  <si>
    <t>EASY Instant Chicken Curry</t>
  </si>
  <si>
    <t>https://www.youtube.com/watch?v=WZzeK-bOtUk</t>
  </si>
  <si>
    <t>ALOO SNACKS</t>
  </si>
  <si>
    <t>Dr. Vivek Bindra</t>
  </si>
  <si>
    <t>https://www.youtube.com/watch?v=TrvjSqNwGMQ</t>
  </si>
  <si>
    <t>https://www.youtube.com/watch?v=iMGCB-xqUhc</t>
  </si>
  <si>
    <t xml:space="preserve">3rd Episode - Turn All Defeats To Victories </t>
  </si>
  <si>
    <t>https://www.youtube.com/watch?v=8R-i9sRj_S8</t>
  </si>
  <si>
    <t>How To Start Your Manufacturing Business</t>
  </si>
  <si>
    <t>https://www.youtube.com/watch?v=_U4CNKXpjZ8</t>
  </si>
  <si>
    <t xml:space="preserve">2nd Episode - War Winning Strategy </t>
  </si>
  <si>
    <t>https://www.youtube.com/watch?v=XypTHK_oAGs</t>
  </si>
  <si>
    <t>Ep:31 Gym V/S Yoga</t>
  </si>
  <si>
    <t>The Chopra Well</t>
  </si>
  <si>
    <t>https://www.youtube.com/watch?v=0igt6a-ReTY</t>
  </si>
  <si>
    <t xml:space="preserve">NYC Community Meditation &amp; NeverAlone Conversation </t>
  </si>
  <si>
    <t>English</t>
  </si>
  <si>
    <t>https://www.youtube.com/watch?v=dSl8Q6ATcZI</t>
  </si>
  <si>
    <t>The 4 Most Important Questions Of Existence. My Take</t>
  </si>
  <si>
    <t>https://www.youtube.com/watch?v=w5GL-xEx-fU</t>
  </si>
  <si>
    <t>Science, Being, &amp; Becoming: The Spiritual Lives of Scientists</t>
  </si>
  <si>
    <t>https://www.youtube.com/watch?v=J_WZeQmC77Y</t>
  </si>
  <si>
    <t>Art, Science, Existence, Awareness and Joy</t>
  </si>
  <si>
    <t>https://www.youtube.com/watch?v=R5J1VZ3Y8mo</t>
  </si>
  <si>
    <t>You are not a person but the field of awareness in which the person is a transforming process</t>
  </si>
  <si>
    <t>https://www.youtube.com/watch?v=5qo4-D4Mn3E</t>
  </si>
  <si>
    <t>https://www.youtube.com/watch?v=z-Jq-Cgg1jk</t>
  </si>
  <si>
    <t>https://www.youtube.com/watch?v=xhsIMUmd4sY</t>
  </si>
  <si>
    <t>https://www.youtube.com/watch?v=RqLFXpuZFFk</t>
  </si>
  <si>
    <t>ZOMBIE | The Living Dead</t>
  </si>
  <si>
    <t>https://www.youtube.com/watch?v=MzwYN2eVv0E</t>
  </si>
  <si>
    <t>DECODE OR DIE</t>
  </si>
  <si>
    <t>Intellipaat</t>
  </si>
  <si>
    <t>https://www.youtube.com/watch?v=MBbzFz6g6TE</t>
  </si>
  <si>
    <t>AWS Lambda Tutorial</t>
  </si>
  <si>
    <t>Educational</t>
  </si>
  <si>
    <t>Karnataka</t>
  </si>
  <si>
    <t>https://www.youtube.com/watch?v=lx14FPSRX0A</t>
  </si>
  <si>
    <t>What is Software Development Lifecycle?</t>
  </si>
  <si>
    <t>https://www.youtube.com/watch?v=4HzTT6xkV7g</t>
  </si>
  <si>
    <t>How to Crack Data Science Interview</t>
  </si>
  <si>
    <t>https://www.youtube.com/watch?v=0Z0vZU6cMKY</t>
  </si>
  <si>
    <t>MLOps Full Course</t>
  </si>
  <si>
    <t>https://www.youtube.com/watch?v=ETChs4iQa8g</t>
  </si>
  <si>
    <t xml:space="preserve">Classification in Machine Learning </t>
  </si>
  <si>
    <t>Apna College</t>
  </si>
  <si>
    <t>https://www.youtube.com/watch?v=Gn5oj3vTJv4</t>
  </si>
  <si>
    <t>Mechanical Branch to Tech Placement</t>
  </si>
  <si>
    <t>Employment</t>
  </si>
  <si>
    <t>https://www.youtube.com/watch?v=qZcemiKZX84</t>
  </si>
  <si>
    <t xml:space="preserve">Facts | This is Wrong </t>
  </si>
  <si>
    <t>https://www.youtube.com/watch?v=5jS-agcQgfM</t>
  </si>
  <si>
    <t>Big Revolution | Placement ho to Alpha, nahi to course to college bhi karate hai</t>
  </si>
  <si>
    <t>https://www.youtube.com/watch?v=_8gq4AKtCXw</t>
  </si>
  <si>
    <t>Kaash ye humne pehle kia hota</t>
  </si>
  <si>
    <t>https://www.youtube.com/watch?v=Z557Ip9dhRc</t>
  </si>
  <si>
    <t>What is 2.0?</t>
  </si>
  <si>
    <t>YourExcelGuy</t>
  </si>
  <si>
    <t>https://www.youtube.com/watch?v=SwBCEcVQcWY</t>
  </si>
  <si>
    <t>Excel Password Encryption to Open and Modify in Exce</t>
  </si>
  <si>
    <t>Tamil Nadu</t>
  </si>
  <si>
    <t>https://www.youtube.com/watch?v=5rscQxgHUDI</t>
  </si>
  <si>
    <t>How to Create Backup of your file automatically in Excel</t>
  </si>
  <si>
    <t>https://www.youtube.com/watch?v=7XhctgDAGiU</t>
  </si>
  <si>
    <t>Protecting a Sheet, yet allowing only a few actions to happen</t>
  </si>
  <si>
    <t>https://www.youtube.com/watch?v=GomV7T8Iwa8</t>
  </si>
  <si>
    <t>Enabling a part of the Sheet to be editable in Excel</t>
  </si>
  <si>
    <t>https://www.youtube.com/watch?v=wuBcxHKn-Ak</t>
  </si>
  <si>
    <t>Navigating Between Sheets in Excel using Shortcuts</t>
  </si>
  <si>
    <t>https://www.youtube.com/watch?v=sCNOzEAvmPI</t>
  </si>
  <si>
    <t>Uttrakhand</t>
  </si>
  <si>
    <t>https://www.youtube.com/watch?v=U0E-fSWHpww</t>
  </si>
  <si>
    <t>My Favorite Place  Scooty Leke Aagye</t>
  </si>
  <si>
    <t>https://www.youtube.com/watch?v=uOXHhJ6nR7A</t>
  </si>
  <si>
    <t xml:space="preserve">Surprise Gifts For Family </t>
  </si>
  <si>
    <t>https://www.youtube.com/watch?v=-0JpgS_nzAg</t>
  </si>
  <si>
    <t>Bhoot Prank On Piyush And Kunali  Dono Dar Gaye</t>
  </si>
  <si>
    <t>https://www.youtube.com/watch?v=aTAYIvux3fc</t>
  </si>
  <si>
    <t>New Toilet Aagya For Camping</t>
  </si>
  <si>
    <t>Jordindian</t>
  </si>
  <si>
    <t>https://www.youtube.com/watch?v=9bxLnQ8mNUY</t>
  </si>
  <si>
    <t>Old Couples Vs New Couples</t>
  </si>
  <si>
    <t>roshan kumar sinha</t>
  </si>
  <si>
    <t>Abhishek Agarwal Arts</t>
  </si>
  <si>
    <t>https://www.youtube.com/watch?v=wpHgdmQo2n0</t>
  </si>
  <si>
    <t>Karthikeya 2 Hindi Trailer</t>
  </si>
  <si>
    <t>Telangana</t>
  </si>
  <si>
    <t>Priya Jain</t>
  </si>
  <si>
    <t>https://www.youtube.com/watch?v=OxZPD2rY7KE</t>
  </si>
  <si>
    <t>Theories of Punishment</t>
  </si>
  <si>
    <t>Chhattisgarh</t>
  </si>
  <si>
    <t>Tharun Speaks</t>
  </si>
  <si>
    <t>https://www.youtube.com/watch?v=fivAuW0dm5I</t>
  </si>
  <si>
    <t>Unacademy vs Physics Wallah</t>
  </si>
  <si>
    <t>West Bengal</t>
  </si>
  <si>
    <t xml:space="preserve">
IGNITED MINDS</t>
  </si>
  <si>
    <t>https://www.youtube.com/watch?v=wzT403sa5oE</t>
  </si>
  <si>
    <t>Epsilon Delta Definition of Limit</t>
  </si>
  <si>
    <t>Labour Law Advisor</t>
  </si>
  <si>
    <t>https://www.youtube.com/watch?v=00DRsxH-im8</t>
  </si>
  <si>
    <t>STOP calling this Trading - Biggest "Legal" SCAM</t>
  </si>
  <si>
    <t xml:space="preserve">
BigBrainco.</t>
  </si>
  <si>
    <t>https://www.youtube.com/watch?v=qTNW71rQ4go</t>
  </si>
  <si>
    <t>75 Years of Independence is a LIE?</t>
  </si>
  <si>
    <t xml:space="preserve">
Abhijit Chavda</t>
  </si>
  <si>
    <t>https://www.youtube.com/watch?v=GVlamZ-Qkic</t>
  </si>
  <si>
    <t>Ukraine: Will Putin Go Nuclear? WW3?</t>
  </si>
  <si>
    <t>Gujarat</t>
  </si>
  <si>
    <t>Being Krishna Conscious</t>
  </si>
  <si>
    <t>https://www.youtube.com/watch?v=DO1TlODvCbI</t>
  </si>
  <si>
    <t>What is the RIGHT Time To Do Bhakti???</t>
  </si>
  <si>
    <t>https://www.youtube.com/watch?v=M6JrwTcQH04</t>
  </si>
  <si>
    <t>Most Unique Way to Make Money on Instagram</t>
  </si>
  <si>
    <t xml:space="preserve">
CodeWithHarry</t>
  </si>
  <si>
    <t>https://www.youtube.com/watch?v=gfDE2a7MKjA</t>
  </si>
  <si>
    <t>Python Tutorial For Beginners In Hindi</t>
  </si>
  <si>
    <t xml:space="preserve">
All India Bakchod</t>
  </si>
  <si>
    <t>https://www.youtube.com/watch?v=oPp4htuqDOs</t>
  </si>
  <si>
    <t>AIB : Honest Engineering Campus Placements</t>
  </si>
  <si>
    <t>BB Ki Vines</t>
  </si>
  <si>
    <t>https://www.youtube.com/watch?v=64K0ZNYZBs0</t>
  </si>
  <si>
    <t>Jijaji Ko Dhoondo</t>
  </si>
  <si>
    <t>Harsh Beniwal</t>
  </si>
  <si>
    <t>https://www.youtube.com/watch?v=YGDL70q7fKA</t>
  </si>
  <si>
    <t>Barfi | Part 1: Tu Jo Mila</t>
  </si>
  <si>
    <t>Cricket Star</t>
  </si>
  <si>
    <t>https://www.youtube.com/watch?v=7OlJ2tNIZOk</t>
  </si>
  <si>
    <t>Top 7 Biggest Cheating Moments in Cricket History Ever</t>
  </si>
  <si>
    <t>Health</t>
  </si>
  <si>
    <t>News</t>
  </si>
  <si>
    <t>Don of Cricket</t>
  </si>
  <si>
    <t>https://www.youtube.com/watch?v=mH5CAVw9wMw</t>
  </si>
  <si>
    <t>India vs Australia Cricket - Fights, Sledging, Angry &amp; Crazy Moments</t>
  </si>
  <si>
    <t>TK TV</t>
  </si>
  <si>
    <t>https://www.youtube.com/watch?v=BzPQULOUjeM</t>
  </si>
  <si>
    <t>Angry Cricket Fans Burn The Stadium - Throw Fire Crakers and Bottles</t>
  </si>
  <si>
    <t>Eagle IPL MOMENTS</t>
  </si>
  <si>
    <t>https://www.youtube.com/watch?v=O4ztexJEkiQ</t>
  </si>
  <si>
    <t>India vs Pakistan Asia cup highlight</t>
  </si>
  <si>
    <t xml:space="preserve">
Tech Burner</t>
  </si>
  <si>
    <t>Google Pixel 7 &amp; 7 Pro Unboxing</t>
  </si>
  <si>
    <t>https://www.youtube.com/watch?v=mbT1VCZAujw</t>
  </si>
  <si>
    <t>Nothing Phone (1) Unboxing &amp; First Look - Perfect Balance</t>
  </si>
  <si>
    <t>The EPIC Channel</t>
  </si>
  <si>
    <t>https://www.youtube.com/watch?v=nveNOyh86EE</t>
  </si>
  <si>
    <t>Symbolism and Stories of Amrit Manthan</t>
  </si>
  <si>
    <t>The Divine Tales</t>
  </si>
  <si>
    <t>https://www.youtube.com/watch?v=KI0Z5Awx90c</t>
  </si>
  <si>
    <t>Why Lord Ram issued Death Sentence To Hanuman</t>
  </si>
  <si>
    <t>Indian Monk</t>
  </si>
  <si>
    <t>https://www.youtube.com/watch?v=ILY3Q5AxPbc</t>
  </si>
  <si>
    <t>How The Universe Was Created According To Hinduism?</t>
  </si>
  <si>
    <t xml:space="preserve">
Sarp Rakshak Sandeep Joshi</t>
  </si>
  <si>
    <t>https://www.youtube.com/watch?v=Jw_JYjlRFTQ</t>
  </si>
  <si>
    <t>Extracted Naagmani</t>
  </si>
  <si>
    <t>Jharkhand</t>
  </si>
  <si>
    <t xml:space="preserve">
Bhavika Motwani</t>
  </si>
  <si>
    <t>https://www.youtube.com/watch?v=egMem5G9XYs</t>
  </si>
  <si>
    <t>BTS of Sasta Shaark Tank</t>
  </si>
  <si>
    <t>Miss McBlush</t>
  </si>
  <si>
    <t>https://www.youtube.com/watch?v=TpE3llKodUs</t>
  </si>
  <si>
    <t>Meri Pyaari Behna - Behind The Scenes</t>
  </si>
  <si>
    <t>Ashish Chanchlani</t>
  </si>
  <si>
    <t>https://www.youtube.com/watch?v=j2wDUFASet0</t>
  </si>
  <si>
    <t>The Stranger</t>
  </si>
  <si>
    <t>Dr.Gajendra Purohit</t>
  </si>
  <si>
    <t>https://www.youtube.com/watch?v=tHqx1qxA8q4`</t>
  </si>
  <si>
    <t>Linear Higher Order Differential Equation</t>
  </si>
  <si>
    <t>Priyanka Tiwari</t>
  </si>
  <si>
    <t>https://www.youtube.com/watch?v=VhZIIS459Cw</t>
  </si>
  <si>
    <t>Living on Rs 200 for 24 HOURS Challenge</t>
  </si>
  <si>
    <t>Anonymous Upsc Aspirant</t>
  </si>
  <si>
    <t>https://www.youtube.com/watch?v=QTR6k02ve6M</t>
  </si>
  <si>
    <t>I cleared UPSC CSE Prelims 2022 with *EASE*</t>
  </si>
  <si>
    <t>Movies Insight Hindi</t>
  </si>
  <si>
    <t>https://www.youtube.com/watch?v=UMZv8M6_wHU</t>
  </si>
  <si>
    <t>Squid Game (2021) Explained in Hindi</t>
  </si>
  <si>
    <t>Soch by Mohak Mangal</t>
  </si>
  <si>
    <t>https://www.youtube.com/watch?v=CIvT4gGNXhs</t>
  </si>
  <si>
    <t>Why Are Bollywood Movies FLOPPING?</t>
  </si>
  <si>
    <t>Aevy TV</t>
  </si>
  <si>
    <t>https://www.youtube.com/watch?v=zZwYGlnpu6c</t>
  </si>
  <si>
    <t>Haldiram: 0 to 20,000 Crores</t>
  </si>
  <si>
    <t>Dhruv Rathee</t>
  </si>
  <si>
    <t>https://www.youtube.com/watch?v=3bZoB8PiXas</t>
  </si>
  <si>
    <t>How did British Empire take over India?</t>
  </si>
  <si>
    <t>The RawKnee Show</t>
  </si>
  <si>
    <t>https://www.youtube.com/watch?v=0o5Zdm47neU</t>
  </si>
  <si>
    <t>THE MOST SASTA EDITING IN HISTORY</t>
  </si>
  <si>
    <t>https://www.youtube.com/watch?v=abhuAYtmk58</t>
  </si>
  <si>
    <t>IDLES OF INDIA: GONE RIGHT</t>
  </si>
  <si>
    <t>CarryisLive</t>
  </si>
  <si>
    <t>https://www.youtube.com/watch?v=8xV2iKuCw8s</t>
  </si>
  <si>
    <t>HIDDEN TWIN TOWER FOOTAGE</t>
  </si>
  <si>
    <t xml:space="preserve">
The RawKnee Games</t>
  </si>
  <si>
    <t>https://www.youtube.com/watch?v=15IypzP2_is</t>
  </si>
  <si>
    <t>I BECAME SPIDERMAN IN MINECRAFT</t>
  </si>
  <si>
    <t>Abhishek Upmanyu</t>
  </si>
  <si>
    <t>https://www.youtube.com/watch?v=mPCDQ34S8Rs</t>
  </si>
  <si>
    <t>Delhi, Mumbai &amp; Rich People</t>
  </si>
  <si>
    <t>Aishwarya Mohanraj</t>
  </si>
  <si>
    <t>https://www.youtube.com/watch?v=1EpOFzNo0MY</t>
  </si>
  <si>
    <t>My First Relationship</t>
  </si>
  <si>
    <t>https://www.youtube.com/watch?v=TKEgCMyU65Q</t>
  </si>
  <si>
    <t>Protein Salad | Weight Loss Recipe | Sprouts Salad Recipe</t>
  </si>
  <si>
    <t xml:space="preserve">
Get Curried</t>
  </si>
  <si>
    <t>https://www.youtube.com/watch?v=a03U45jFxOI</t>
  </si>
  <si>
    <t>How To Make Butter Chicken At Home | Restaurant Style Recipe</t>
  </si>
  <si>
    <t>Anubhav Singh Bassi</t>
  </si>
  <si>
    <t>https://www.youtube.com/watch?v=Tqsz6fjvhZM</t>
  </si>
  <si>
    <t>Hostel</t>
  </si>
  <si>
    <t xml:space="preserve">
Indian Army is Best</t>
  </si>
  <si>
    <t>https://www.youtube.com/watch?v=hKYndC0F0BA</t>
  </si>
  <si>
    <t>Longewala Documentary | INDIAN ARMY | 1971</t>
  </si>
  <si>
    <t xml:space="preserve">
Indian Diplomacy</t>
  </si>
  <si>
    <t>https://www.youtube.com/watch?v=7z9NUV_YrOo</t>
  </si>
  <si>
    <t>The Quantum Indians</t>
  </si>
  <si>
    <t>https://www.youtube.com/watch?v=HhGbYHQFbXI</t>
  </si>
  <si>
    <t>If Your Mom Could Hear Your Thoughts</t>
  </si>
  <si>
    <t>https://www.youtube.com/watch?v=72ril3izxNc</t>
  </si>
  <si>
    <t>Indians and Parking</t>
  </si>
  <si>
    <t>The Viral Fever</t>
  </si>
  <si>
    <t>https://www.youtube.com/watch?v=mAQHfGtx3ho</t>
  </si>
  <si>
    <t>TVF's Imaandar Sharma with Kartik Aaryan &amp; Sara Ali Khan</t>
  </si>
  <si>
    <t>Techno Gamerz</t>
  </si>
  <si>
    <t>https://www.youtube.com/watch?v=hjmUxWyL5JE</t>
  </si>
  <si>
    <t>I STOLE PRESIDENT'S GOLD CAR | GTA V GAMEPLAY</t>
  </si>
  <si>
    <t>Science Is Dope</t>
  </si>
  <si>
    <t>https://www.youtube.com/watch?v=PmOquClI9Lo</t>
  </si>
  <si>
    <t>This is impossible. Here's why</t>
  </si>
  <si>
    <t xml:space="preserve">
Nimbus Education</t>
  </si>
  <si>
    <t>https://www.youtube.com/watch?v=cGY4wsVBsD0</t>
  </si>
  <si>
    <t>What you didn't know about Dark Energy? It gets CREATED?</t>
  </si>
  <si>
    <t>Vigyan Tv India</t>
  </si>
  <si>
    <t>https://www.youtube.com/watch?v=dCvYSFIZMT4</t>
  </si>
  <si>
    <t>Complete Information about James Webb Space Telescope</t>
  </si>
  <si>
    <t xml:space="preserve">
Technology &amp; Myths</t>
  </si>
  <si>
    <t>https://www.youtube.com/watch?v=sPYEgUypQoY</t>
  </si>
  <si>
    <t>How Scientists Measured The Speed of Light [ Hindi ]</t>
  </si>
  <si>
    <t xml:space="preserve">
PW Emotions</t>
  </si>
  <si>
    <t>https://www.youtube.com/watch?v=cwb2fqa2lgE</t>
  </si>
  <si>
    <t xml:space="preserve">My Real Story of BHANGARH FORT (Haunted) </t>
  </si>
  <si>
    <t xml:space="preserve">
Khooni Monday</t>
  </si>
  <si>
    <t>https://www.youtube.com/watch?v=tGYIg-mSWno</t>
  </si>
  <si>
    <t>India's Most Haunted Village - Bemni</t>
  </si>
  <si>
    <t>Slayy Point</t>
  </si>
  <si>
    <t>https://www.youtube.com/watch?v=vNyU9xuz6ic</t>
  </si>
  <si>
    <t>Internet Destroys Cricket - R.I.P</t>
  </si>
  <si>
    <t xml:space="preserve">
Kritika Khurana</t>
  </si>
  <si>
    <t>https://www.youtube.com/watch?v=Vc9IpyuoYH0</t>
  </si>
  <si>
    <t>Aesthetic Amazon Home decor Haul</t>
  </si>
  <si>
    <t>Kusha Kapila</t>
  </si>
  <si>
    <t>https://www.youtube.com/watch?v=TUtSrob2ANQ</t>
  </si>
  <si>
    <t>Why Saif Ali Khan is not on Social media</t>
  </si>
  <si>
    <t>Girliyapa</t>
  </si>
  <si>
    <t>https://www.youtube.com/watch?v=b8UoC23jhPc</t>
  </si>
  <si>
    <t>Love is Love | YouTube Creators For Change</t>
  </si>
  <si>
    <t>Ranveer Allahbadia</t>
  </si>
  <si>
    <t>https://www.youtube.com/watch?v=M8mDRx0eVPY</t>
  </si>
  <si>
    <t>Aghori Babas, Shiva Bhakti, Yoga Aur Sadhnas</t>
  </si>
  <si>
    <t>Aksh Baghla</t>
  </si>
  <si>
    <t>https://www.youtube.com/watch?v=h6m_5uG6Wik</t>
  </si>
  <si>
    <t>ZARA ZARA (Cover by Aksh Baghla)</t>
  </si>
  <si>
    <t>Himachal Pradesh</t>
  </si>
  <si>
    <t>SR PAY</t>
  </si>
  <si>
    <t>https://www.youtube.com/watch?v=Y21COHseHPk</t>
  </si>
  <si>
    <t>Ankita Bhandari : Killed By Politicians Son For Not Giving "Extra Services"</t>
  </si>
  <si>
    <t xml:space="preserve">
Aakash Gupta</t>
  </si>
  <si>
    <t>https://www.youtube.com/watch?v=PTIaBLtp4R8</t>
  </si>
  <si>
    <t>Dogs</t>
  </si>
  <si>
    <t>Yash Rathi</t>
  </si>
  <si>
    <t>https://www.youtube.com/watch?v=XBjsXDRxQEs</t>
  </si>
  <si>
    <t>"GENTLEMAN"</t>
  </si>
  <si>
    <t>Manhar Seth</t>
  </si>
  <si>
    <t>https://www.youtube.com/watch?v=JnuktFAgTKo</t>
  </si>
  <si>
    <t>Manhar Seth - Everything happens for a Reason</t>
  </si>
  <si>
    <t xml:space="preserve">
Himanshu Dulani</t>
  </si>
  <si>
    <t>https://www.youtube.com/watch?v=6jJ1Q0uyfP8</t>
  </si>
  <si>
    <t>Tere Liye - Prince || Himanshu Dulani Dance Choreography</t>
  </si>
  <si>
    <t>Madhya Pradesh</t>
  </si>
  <si>
    <t>CS Bisht Vines</t>
  </si>
  <si>
    <t>https://www.youtube.com/watch?v=LSp_j7fcA_s</t>
  </si>
  <si>
    <t xml:space="preserve">PAAGAL BETA 51 | Jokes </t>
  </si>
  <si>
    <t>UnErase Poetry</t>
  </si>
  <si>
    <t>https://www.youtube.com/watch?v=sXoAG68nUxA</t>
  </si>
  <si>
    <t>Maut Aur Main - Yahya Bootwala</t>
  </si>
  <si>
    <t xml:space="preserve">
JayantJoshiMusic</t>
  </si>
  <si>
    <t>https://www.youtube.com/watch?v=X5RzfTm2Jcc</t>
  </si>
  <si>
    <t>The Love Mashup</t>
  </si>
  <si>
    <t>Ujjwal</t>
  </si>
  <si>
    <t>https://www.youtube.com/watch?v=tALkTYtiEmc</t>
  </si>
  <si>
    <t>I TRIED 3 HARDEST GAMES</t>
  </si>
  <si>
    <t>Deepak Tulsyan</t>
  </si>
  <si>
    <t>https://www.youtube.com/watch?v=h9ALWwF4it0</t>
  </si>
  <si>
    <t>AANKH MAREY | SIMMBA | Deepak Tulsyan Choreography | Bollywood Dance</t>
  </si>
  <si>
    <t>Lisa Mishra</t>
  </si>
  <si>
    <t>https://www.youtube.com/watch?v=8OKnt_AOoQs</t>
  </si>
  <si>
    <t>Kabira - Yeh Jawaani Hai Deewani, Arijit Singh (Cover by Lisa Mishra)</t>
  </si>
  <si>
    <t>Odisha</t>
  </si>
  <si>
    <t>Red Shirt Guy</t>
  </si>
  <si>
    <t>https://www.youtube.com/watch?v=jS2-TspZOgI</t>
  </si>
  <si>
    <t>No One Expected This Dance!!! (Waves Bits Goa)</t>
  </si>
  <si>
    <t>Goa</t>
  </si>
  <si>
    <t>Aju A'kay</t>
  </si>
  <si>
    <t>https://www.youtube.com/watch?v=1toK4AGx0Mk</t>
  </si>
  <si>
    <t>Oo Antava Mawa ?? by Google Translate ??</t>
  </si>
  <si>
    <t>Telugu</t>
  </si>
  <si>
    <t>Kerala</t>
  </si>
  <si>
    <t>Viva</t>
  </si>
  <si>
    <t>https://www.youtube.com/watch?v=eLZH1GEeBU4</t>
  </si>
  <si>
    <t>The Exams | by Sabarish Kandregula</t>
  </si>
  <si>
    <t>Andhra Pradesh</t>
  </si>
  <si>
    <t>https://www.youtube.com/watch?v=KA-WBTwNq18</t>
  </si>
  <si>
    <t>Faculty during Paper Corrections|| College Life Ep-6</t>
  </si>
  <si>
    <t xml:space="preserve">
Oaktree Sports</t>
  </si>
  <si>
    <t>https://www.youtube.com/watch?v=1J0o3v8ptHY</t>
  </si>
  <si>
    <t>Virat Kohli On Dressing Room Music, Dhawan's Humour, his Salesman Skills &amp; Dhoni</t>
  </si>
  <si>
    <t>Curly Tales</t>
  </si>
  <si>
    <t>https://www.youtube.com/watch?v=BT0vkgry-b4</t>
  </si>
  <si>
    <t>Kamiya Jani Shares 7 Indian Destinations That Offer 'Foreign Wali Feeling'</t>
  </si>
  <si>
    <t>Firstpost</t>
  </si>
  <si>
    <t>https://www.youtube.com/watch?v=MkndLeZLuuo</t>
  </si>
  <si>
    <t>India’s S Jaishankar Calls For UN Reforms | Comments on Tough Ties With China</t>
  </si>
  <si>
    <t xml:space="preserve">
Mahakatha - Meditation Mantras</t>
  </si>
  <si>
    <t>https://www.youtube.com/watch?v=Jy5o66NXgVs</t>
  </si>
  <si>
    <t>POWERFUL SHIVA mantra to remove negative energy - Shiva Dhyana Mantra</t>
  </si>
  <si>
    <t>Sanskrit</t>
  </si>
  <si>
    <t>FING</t>
  </si>
  <si>
    <t>https://www.youtube.com/watch?v=pSfqOHgb5BI</t>
  </si>
  <si>
    <t>REAL VIDEOS FOUND ON THE DARK WEB PART 1</t>
  </si>
  <si>
    <t>Ajay Raj</t>
  </si>
  <si>
    <t>https://www.youtube.com/watch?v=aV9gfuUhegE</t>
  </si>
  <si>
    <t>A Dream Road Trip to Heaven Ladakh</t>
  </si>
  <si>
    <t>DCV Expeditions</t>
  </si>
  <si>
    <t>https://www.youtube.com/watch?v=ku9t3YiJOtY</t>
  </si>
  <si>
    <t xml:space="preserve">Coldest Rooftop Camping Of My Life At -30°C </t>
  </si>
  <si>
    <t>GetsetflySCIENCE</t>
  </si>
  <si>
    <t>https://www.youtube.com/watch?v=c-jE99sxeSc</t>
  </si>
  <si>
    <t>SCIENTISTS Are WORRIED! Something WRONG is Happening With JUPITER</t>
  </si>
  <si>
    <t>Haunting Tube</t>
  </si>
  <si>
    <t>https://www.youtube.com/watch?v=TgHDOcrfuWg</t>
  </si>
  <si>
    <t>Gaurav Tiwari aur KULDHARA ka Rahasya - The Most Haunted Village in India</t>
  </si>
  <si>
    <t>Krish Naik</t>
  </si>
  <si>
    <t>https://www.youtube.com/watch?v=lzP14izI4lQ</t>
  </si>
  <si>
    <t>RoadMap With Minimal Skills To Become Data Analyst In 2022</t>
  </si>
  <si>
    <t>Nishant Chahar</t>
  </si>
  <si>
    <t>https://www.youtube.com/watch?v=UVP3123wNYQ</t>
  </si>
  <si>
    <t>90 Days DSA Roadmap ! ?? | DSA Conquered! ?? | Beginner to Advanced Level!</t>
  </si>
  <si>
    <t xml:space="preserve">
Indian Traveller</t>
  </si>
  <si>
    <t>https://www.youtube.com/watch?v=Qipxi1Qn8iE</t>
  </si>
  <si>
    <t>Manali Tourist Places | Manali tour guide for 2022</t>
  </si>
  <si>
    <t xml:space="preserve">
Anuj Bucket</t>
  </si>
  <si>
    <t>https://www.youtube.com/watch?v=Spy6L_9dcKE</t>
  </si>
  <si>
    <t>Top 25 places to visit in Ladakh | Timings, tickets and complete travel guide of Ladakh</t>
  </si>
  <si>
    <t>Hyper Quest</t>
  </si>
  <si>
    <t>https://www.youtube.com/watch?v=7hIDLgBL7Pk</t>
  </si>
  <si>
    <t>Did Ancient Indians know about Seven Continents of the World?</t>
  </si>
  <si>
    <t>Bihar</t>
  </si>
  <si>
    <t xml:space="preserve">
Halka Tech</t>
  </si>
  <si>
    <t>https://www.youtube.com/watch?v=2UwrVvhuhfg</t>
  </si>
  <si>
    <t>Top 6 Weird Gadgets !</t>
  </si>
  <si>
    <t>Bengali</t>
  </si>
  <si>
    <t>humaramovie</t>
  </si>
  <si>
    <t>https://www.youtube.com/watch?v=wrU7K53gwQQ</t>
  </si>
  <si>
    <t>LIFT | By Ida Ali | Nominated for JioFilmfareShortFilmAwards</t>
  </si>
  <si>
    <t>ContentkaKeeda</t>
  </si>
  <si>
    <t>https://www.youtube.com/watch?v=R7dd89J0RGo</t>
  </si>
  <si>
    <t>Teens &amp; Crushes Short Film</t>
  </si>
  <si>
    <t xml:space="preserve">
THE HINDU SAGA</t>
  </si>
  <si>
    <t>https://www.youtube.com/watch?v=61SwXK-Ffak</t>
  </si>
  <si>
    <t>Eight Divine Children Of Shiva</t>
  </si>
  <si>
    <t>Brut India</t>
  </si>
  <si>
    <t>https://www.youtube.com/watch?v=W-LL9vK_Uh4</t>
  </si>
  <si>
    <t>The Story Of Coronavirus Whistleblower: Dr Li Wenliang</t>
  </si>
  <si>
    <t>Abhi and Niyu</t>
  </si>
  <si>
    <t>https://www.youtube.com/watch?v=RW38OtD6-4M</t>
  </si>
  <si>
    <t>Will water cause World War III? | Water crisis in Europe and Asia explained</t>
  </si>
  <si>
    <t>NOT YOUR TYPE</t>
  </si>
  <si>
    <t>https://www.youtube.com/watch?v=SM2UHZ9gGVM</t>
  </si>
  <si>
    <t>My Toxic Friends In School</t>
  </si>
  <si>
    <t>Bolly Shorts</t>
  </si>
  <si>
    <t>https://www.youtube.com/watch?v=B4BfBJjR0R4</t>
  </si>
  <si>
    <t>Chatur Speech | 3 Idiots | Rehta Sabke Paas Hai Lekin Deta Koi Nai</t>
  </si>
  <si>
    <t xml:space="preserve">
Be YouNick</t>
  </si>
  <si>
    <t>https://www.youtube.com/watch?v=pAGHYnoKyY8</t>
  </si>
  <si>
    <t>BYN : The Mass Cheating</t>
  </si>
  <si>
    <t>Eleonaut</t>
  </si>
  <si>
    <t>https://www.youtube.com/watch?v=xpqT13fe1Z0</t>
  </si>
  <si>
    <t>Lord Jagannath -The Untold Story</t>
  </si>
  <si>
    <t>Vaad</t>
  </si>
  <si>
    <t>https://www.youtube.com/watch?v=QJsGZe6iLb4</t>
  </si>
  <si>
    <t># 15: Ami Ganatra tells real tales of Mahabharat &amp; its characters, busts many popular myths</t>
  </si>
  <si>
    <t>Think School</t>
  </si>
  <si>
    <t>https://www.youtube.com/watch?v=K7uvd1Muc80</t>
  </si>
  <si>
    <t>This BUSINESS STRATEGY turned Wow Momo into a 1000Cr company?</t>
  </si>
  <si>
    <t>Shrinkhal</t>
  </si>
  <si>
    <t>https://www.youtube.com/watch?v=RkXD15W_XuM</t>
  </si>
  <si>
    <t>Physics Walla Teacher BTS Fan Situation Is Getting Out of Hand!</t>
  </si>
  <si>
    <t>Harshit Rautela</t>
  </si>
  <si>
    <t>https://www.youtube.com/watch?v=VffXRfUr2jc</t>
  </si>
  <si>
    <t xml:space="preserve">NANDA DEVI : Daughter of the Himalayas </t>
  </si>
  <si>
    <t>Edureka!</t>
  </si>
  <si>
    <t>https://www.youtube.com/watch?v=zbMHLJ0dY4w</t>
  </si>
  <si>
    <t>SQL Basics for Beginners | Learn SQL | SQL Tutorial for Beginners | Edureka</t>
  </si>
  <si>
    <t>Lydia</t>
  </si>
  <si>
    <t>Nic It Academy</t>
  </si>
  <si>
    <t>https://www.youtube.com/watch?v=d04g-tnAxSQ</t>
  </si>
  <si>
    <t>SQL tutorial TAMIL | SQL Full Course in Tamil (Learn SQL in 6 Hours in Tamil) | Oracle SQL in TAMIL</t>
  </si>
  <si>
    <t>Tamil</t>
  </si>
  <si>
    <t>Logic First Tamil</t>
  </si>
  <si>
    <t>https://www.youtube.com/watch?v=r5IyLq2k2Ps</t>
  </si>
  <si>
    <t>SQL Beginner Full Course in Tamil | Logic First Tamil</t>
  </si>
  <si>
    <t>Thapa Technical</t>
  </si>
  <si>
    <t>https://www.youtube.com/watch?v=5bFxbwjN-Gk</t>
  </si>
  <si>
    <t>Complete SQL &amp; MySQL in One Video in Hindi 2022</t>
  </si>
  <si>
    <t>Punjab</t>
  </si>
  <si>
    <t>Micro Solutions</t>
  </si>
  <si>
    <t>https://www.youtube.com/watch?v=7wj7UEdLI6U</t>
  </si>
  <si>
    <t>SQL Tutorial For Beginners - Full Course in Hindi | Learn DBMS | Complete MySQL in One Video</t>
  </si>
  <si>
    <t>Face Prep</t>
  </si>
  <si>
    <t>https://www.youtube.com/watch?v=HEGYvcAiAsk</t>
  </si>
  <si>
    <t>Quantitative Aptitude shortcuts &amp; Tricks for Placements</t>
  </si>
  <si>
    <t>Great Learning</t>
  </si>
  <si>
    <t>https://www.youtube.com/watch?v=aNboMxTA4cg</t>
  </si>
  <si>
    <t>Logical Reasoning for placement | How to clear Aptitude Round ? | Great Learning</t>
  </si>
  <si>
    <t>Mj'S Maths And Stats [Mj_Magic_Studio]</t>
  </si>
  <si>
    <t>https://www.youtube.com/watch?v=8hLeFLYhwzk</t>
  </si>
  <si>
    <t>AMCAT - Aptitude Questions with Solutions - 2022/2023 - YouTube</t>
  </si>
  <si>
    <t>https://www.youtube.com/watch?v=BsDoLVMnmZs</t>
  </si>
  <si>
    <t>HTML Tutorial For Beginners In Hindi (With Notes)</t>
  </si>
  <si>
    <t>https://www.youtube.com/watch?v=HcOc7P5BMi4</t>
  </si>
  <si>
    <t>HTML Tutorial for Beginners | Complete HTML with Notes &amp; Code - YouTube</t>
  </si>
  <si>
    <t>Autocar India</t>
  </si>
  <si>
    <t>https://www.youtube.com/watch?v=EF2mGjBh7pY</t>
  </si>
  <si>
    <t>Kia Seltos - The One To Beat? | First Drive Review | Autocar India - YouTube</t>
  </si>
  <si>
    <t>Power Racer</t>
  </si>
  <si>
    <t>https://www.youtube.com/watch?v=T9zkMan38FU</t>
  </si>
  <si>
    <t>New Kia Seltos 2022 Launched - Extra Safety Features | All Variants Price Details | 2022 Kia Seltos</t>
  </si>
  <si>
    <t>Walk With Neff</t>
  </si>
  <si>
    <t>https://www.youtube.com/watch?v=AkQNi-nHr5E</t>
  </si>
  <si>
    <t>Kia Sonet ownership review | #kia #compactsuv - YouTube</t>
  </si>
  <si>
    <t>Malayalam</t>
  </si>
  <si>
    <t>Cardekho</t>
  </si>
  <si>
    <t>https://www.youtube.com/watch?v=DZKYsD5t-xA</t>
  </si>
  <si>
    <t>Kia Sonet 2022 Variants Explained: HTE, HTK. HTK+, HTX, HTX+ and GTX+ | Which One To Buy?</t>
  </si>
  <si>
    <t>City Drive World</t>
  </si>
  <si>
    <t>https://www.youtube.com/watch?v=lD1IUekr1i4</t>
  </si>
  <si>
    <t>Kia sonet genuine ownership review|| Kia sonet pros and cons|| Kia sonet build quality</t>
  </si>
  <si>
    <t>Express Drives</t>
  </si>
  <si>
    <t>https://www.youtube.com/watch?v=ZpE_do5KvwI</t>
  </si>
  <si>
    <t>Kia Sonet Review: Hits &amp; Misses Explained - YouTube</t>
  </si>
  <si>
    <t>Telugu Car Review</t>
  </si>
  <si>
    <t>https://www.youtube.com/watch?v=rJd7Ub70B5I</t>
  </si>
  <si>
    <t>Kia sonet TEST DRIVE review ?? | Htk plus diesel ?? Telugu car review</t>
  </si>
  <si>
    <t>Cardoctor</t>
  </si>
  <si>
    <t>https://www.youtube.com/watch?v=0Nt0a_9i0nE</t>
  </si>
  <si>
    <t>2021 New Updated Kia Sonet Diesel Automatic HTX|| 1.5 AT|| Paddle shifters|| Black color Review</t>
  </si>
  <si>
    <t>Justfelicia</t>
  </si>
  <si>
    <t>https://www.youtube.com/watch?v=-u7Es64vK8U</t>
  </si>
  <si>
    <t>iphone 13 pink unboxing + cute accessories | camera test + iphone 12 pro max</t>
  </si>
  <si>
    <t>Apple Advice</t>
  </si>
  <si>
    <t>https://www.youtube.com/watch?v=uYKnn2IlyHg</t>
  </si>
  <si>
    <t>iphone 13 Full review in Tamil (English Subtitle) || iphone 13 ??????????</t>
  </si>
  <si>
    <t>Adithya Tech ?????</t>
  </si>
  <si>
    <t>https://www.youtube.com/watch?v=-0HZxY0Kh-Y</t>
  </si>
  <si>
    <t>iphone 13 (Product Red) unboxing in Tamil | iphone 13 unboxing and first impressions in Tamil</t>
  </si>
  <si>
    <t>Akash 360 Views</t>
  </si>
  <si>
    <t>https://www.youtube.com/watch?v=4hDER-GISRg</t>
  </si>
  <si>
    <t>iPhone 13 Review in Tamil | Apple iPhone 13 Review Tamil | iPhone 13 Series Review tamil | iPhone 13</t>
  </si>
  <si>
    <t>Arjun Tech</t>
  </si>
  <si>
    <t>https://www.youtube.com/watch?v=hWdDVhzTGOY</t>
  </si>
  <si>
    <t>iPhone 13 Review in Hindi | The Next Best iPhone</t>
  </si>
  <si>
    <t>T-Series Kids Hut</t>
  </si>
  <si>
    <t>https://www.youtube.com/watch?v=N8HEbKzlgYU</t>
  </si>
  <si>
    <t>11 Bedtime Stories For Kids | Fairy Tales For Children In English | Story Collection</t>
  </si>
  <si>
    <t>?????? ?????- Tamil Stories</t>
  </si>
  <si>
    <t>https://www.youtube.com/watch?v=6sy3M1LxKYw</t>
  </si>
  <si>
    <t>?????? ???? | Magical Basket Story | Stories with Moral in Tamil | Tamil Short Stories</t>
  </si>
  <si>
    <t>Magicbox Tamil Stories</t>
  </si>
  <si>
    <t>https://www.youtube.com/watch?v=aX2soyxXweo</t>
  </si>
  <si>
    <t>Birth of Krishna ( ??????????? ??????? ) | Sri Krishna Tamil Stories</t>
  </si>
  <si>
    <t>Shemaroo Kids Tamil</t>
  </si>
  <si>
    <t>https://www.youtube.com/watch?v=RcbdZjSapEU</t>
  </si>
  <si>
    <t>Bal Ganesh’s 03 Stories - Episode – 6 | Mythological Stories for Kids | Shemaroo Kids Tamil</t>
  </si>
  <si>
    <t>Hindi Kahaniya Tv</t>
  </si>
  <si>
    <t>https://www.youtube.com/watch?v=p5Hr96vOpIs</t>
  </si>
  <si>
    <t>????? ???? ?? ???? | Hindi Story | Moral Stories | Hindi Stories | Bedtime Stories | New Story</t>
  </si>
  <si>
    <t>Best Moral Story Tv</t>
  </si>
  <si>
    <t>https://www.youtube.com/watch?v=amONhW1mjhI</t>
  </si>
  <si>
    <t>???? ????? ?? ?????? | gareeb ki diwali | Diwali hindi story | Hindi Kahani | gareeb ki happy Diwali</t>
  </si>
  <si>
    <t>Dream Time Story Tv</t>
  </si>
  <si>
    <t>https://www.youtube.com/watch?v=bE6jDrBeZvA</t>
  </si>
  <si>
    <t>???? ?? ???????? |Garib Ki Navratri |Hindi Moral Stories | ????? ????? Hindi Stories |Hindi Kahaniya</t>
  </si>
  <si>
    <t>Koo Koo Tv - Telugu</t>
  </si>
  <si>
    <t>https://www.youtube.com/watch?v=29oRt6d4IXs</t>
  </si>
  <si>
    <t>???? ???? ??????? ????? | Telugu Stories | Telugu Kathalu | Stories in Telugu | Moral Stories</t>
  </si>
  <si>
    <t>Ghost Tales Telugu</t>
  </si>
  <si>
    <t>https://www.youtube.com/watch?v=se70Xh0uaA0</t>
  </si>
  <si>
    <t>?????? ????? ?????? | Telugu Horror Stories | Telugu Kathalu | Ghost Tales</t>
  </si>
  <si>
    <t>Malayalam Stories World</t>
  </si>
  <si>
    <t>https://www.youtube.com/watch?v=t5L58DUNqoo</t>
  </si>
  <si>
    <t>???? ?????? ????? ??????????? | Stories in Malayalam | Malayalam Stories | Moral Stories</t>
  </si>
  <si>
    <t>Bobanummoliyum</t>
  </si>
  <si>
    <t>https://www.youtube.com/watch?v=UToyhdtr0_c</t>
  </si>
  <si>
    <t>??????????? ??????????? | ?????? ??????? |Bobanum Moliyum</t>
  </si>
  <si>
    <t>Meghamalhar</t>
  </si>
  <si>
    <t>https://www.youtube.com/watch?v=2aMHLEKQ1Do</t>
  </si>
  <si>
    <t>Malayalam New Love Songs???| #malayalamsongs #lovesong #hitsongs #newsongs #pranayam #nonstopsong</t>
  </si>
  <si>
    <t>Music Multiple World</t>
  </si>
  <si>
    <t>https://www.youtube.com/watch?v=SMuCrqDvVGY</t>
  </si>
  <si>
    <t>malayalam tamil hit songs in flute instrument ??2022... tnku for all supporting????</t>
  </si>
  <si>
    <t>New Music India</t>
  </si>
  <si>
    <t>https://www.youtube.com/watch?v=biP_DcN4sPs</t>
  </si>
  <si>
    <t>Evergreen Romantic Hits | Video Jukebox | A.R.Rahman | Harris Jayaraj</t>
  </si>
  <si>
    <t>Music Master | Tamil Songs | Ilayaraja</t>
  </si>
  <si>
    <t>https://www.youtube.com/watch?v=gLIC_mTk2eg</t>
  </si>
  <si>
    <t>Ilayaraja 90s Songs Collection | Audio Jukebox | Vol 2 | Ilayaraja Love Hit Songs | Music Master</t>
  </si>
  <si>
    <t>Kutty Lp Studio</t>
  </si>
  <si>
    <t>https://www.youtube.com/watch?v=7nq3fy7Vx38</t>
  </si>
  <si>
    <t>Tamil Latest surer Hit Melody songs </t>
  </si>
  <si>
    <t>Quotanto</t>
  </si>
  <si>
    <t>https://www.youtube.com/watch?v=cPNBP20FWwc</t>
  </si>
  <si>
    <t>Best of Malayalam Romantic Songs | Malayalam Love Songs collection | romantic malayalam song? 2020</t>
  </si>
  <si>
    <t>T - Jukebox</t>
  </si>
  <si>
    <t>https://www.youtube.com/watch?v=9BrmLwvp5yQ</t>
  </si>
  <si>
    <t>??KS HARISANKAR MALAYALAM HITS??|SPECIAL HEART TOUCHING COLLECTION??|BEST MALAYALAM SONGS COLLECTION ??</t>
  </si>
  <si>
    <t>Songs World 2.0</t>
  </si>
  <si>
    <t>https://www.youtube.com/watch?v=kctiNMNM1Dk</t>
  </si>
  <si>
    <t>Best Romantic Malayalam Movie Songs | JUKEBOX |??SONGS??WORLD??</t>
  </si>
  <si>
    <t>Evergreen Songs</t>
  </si>
  <si>
    <t>https://www.youtube.com/watch?v=QfVHfn9qJXc</t>
  </si>
  <si>
    <t>90s Old Hindi Romantic Songs - Bollywood All Songs, Golden Hits - Bollywood ROMANTIC Songs</t>
  </si>
  <si>
    <t>Music 4Suraj</t>
  </si>
  <si>
    <t>https://www.youtube.com/watch?v=1tP4XBNNYWU</t>
  </si>
  <si>
    <t>Hindi_Romantic_Songs _ ??????? ?????? ???? __ ?????_???_??????_??_????_????_???_??? __ 90_s_Hits_70K</t>
  </si>
  <si>
    <t>Arksuperhit Songs</t>
  </si>
  <si>
    <t>https://www.youtube.com/watch?v=dK0CHu8sscE</t>
  </si>
  <si>
    <t>??Aashiqui 2 Movie All Best Songs Ajit Singh song Love story Tum hi Ho ??????</t>
  </si>
  <si>
    <t>Healthy Food Kitchen</t>
  </si>
  <si>
    <t>https://www.youtube.com/watch?v=O6Bs3qDqcC4</t>
  </si>
  <si>
    <t>??????? ???????????? Breakfast Recipes in tamil/Dinner Recipes in tamil/Breakfast Recipes in 5 mins</t>
  </si>
  <si>
    <t>Ragas Kitchen</t>
  </si>
  <si>
    <t>https://www.youtube.com/watch?v=4duHeD2XzRo</t>
  </si>
  <si>
    <t>?????,???????? ?????? 10 ??????????? ???? ????? ???????|NewHealthyUnique| HealthySnacks|NewBreakfast</t>
  </si>
  <si>
    <t>Papa'S Kitchen</t>
  </si>
  <si>
    <t>https://www.youtube.com/watch?v=uLn2BjKQyB8</t>
  </si>
  <si>
    <t>???? ????????? 5 ??????????? ???? ???? ?? | Crispy Vegetable Spring Rolls | Iftar, Iftar Recipe, 2020</t>
  </si>
  <si>
    <t>Gruha Paaka</t>
  </si>
  <si>
    <t>https://www.youtube.com/watch?v=QtKOe3-l-ao</t>
  </si>
  <si>
    <t>???? ???? ???????? ? ???????? ??????? ????| Secret of road side masala puri recipe</t>
  </si>
  <si>
    <t>Kannada</t>
  </si>
  <si>
    <t>Paakashringar</t>
  </si>
  <si>
    <t>https://www.youtube.com/watch?v=z7mifS5GsXY</t>
  </si>
  <si>
    <t>Girmit Recipe|????? ??????? ??????? ???????Hubballi style recipe|????? ?????? ????? ????? ??????????</t>
  </si>
  <si>
    <t>Kirana'S Kitchen</t>
  </si>
  <si>
    <t>https://www.youtube.com/watch?v=ZKT8YiiYNak</t>
  </si>
  <si>
    <t>No sauce no cornflour gobi munchurian|Gobi munchurian recipe in kannada|Cabbage munchurian recipe</t>
  </si>
  <si>
    <t>Homecookingshow</t>
  </si>
  <si>
    <t>https://www.youtube.com/watch?v=_YYqt60yL04</t>
  </si>
  <si>
    <t>Easy 6 Lunch Recipes for Kids | School Lunch box Recipes | Pulao Recipes | Quick Lunch box Ideas</t>
  </si>
  <si>
    <t>Chef Martin'S Kitchen</t>
  </si>
  <si>
    <t>https://www.youtube.com/watch?v=gAz0tchMS6M</t>
  </si>
  <si>
    <t>??????????? ????????????? ??????? ???????? | Thalapakati Chicken Biryani | Hotel Style Chic Biryani</t>
  </si>
  <si>
    <t>Terrace Cooking</t>
  </si>
  <si>
    <t>https://www.youtube.com/watch?v=sTqxfELIzgo</t>
  </si>
  <si>
    <t>Hyderabadi Chicken Dum Biryani | Restaurant Style at Home | ????????? ??????? ??? ????????</t>
  </si>
  <si>
    <t>Village Cooking - Kerala</t>
  </si>
  <si>
    <t>https://www.youtube.com/watch?v=4Sn7ZavopQk</t>
  </si>
  <si>
    <t>Kerala Style Chicken Biriyani Recipe</t>
  </si>
  <si>
    <t>Shaan Geo</t>
  </si>
  <si>
    <t>https://www.youtube.com/watch?v=4THANac_Rhs</t>
  </si>
  <si>
    <t>?????? ???????? | Chicken Biryani Malayalam Recipe | Kerala Easy cook recipes</t>
  </si>
  <si>
    <t>Travel Food And Me</t>
  </si>
  <si>
    <t>https://www.youtube.com/watch?v=_y2ARdzyPXA</t>
  </si>
  <si>
    <t>???????? ???????? pork fry/ Angamaly special pork fry/ orginal recipe</t>
  </si>
  <si>
    <t>Break The Spice</t>
  </si>
  <si>
    <t>https://www.youtube.com/watch?v=8Er5fjgOhhc</t>
  </si>
  <si>
    <t>Creamy Garlic Chicken Breast Recipe</t>
  </si>
  <si>
    <t>Sk.Kitchen</t>
  </si>
  <si>
    <t>https://www.youtube.com/watch?v=Ug-yVUMKkBY</t>
  </si>
  <si>
    <t>Creamy Garlic Chicken. Very delicious recipe with few ingredients only.</t>
  </si>
  <si>
    <t>Simple Diwali Makeup | Affordable Makeup For Beginners In Tamil |Lakme Perfecting Liquid Foundation</t>
  </si>
  <si>
    <t>https://www.youtube.com/watch?v=UDLJKbVAsVE</t>
  </si>
  <si>
    <t>Simple Diwali Makeup | Affordable Makeup for Beginners in Tamil |Lakme perfecting liquid Foundation</t>
  </si>
  <si>
    <t>Mable Aarthi</t>
  </si>
  <si>
    <t>https://www.youtube.com/watch?v=ts5LK935S1Q</t>
  </si>
  <si>
    <t>Maybelline Fit Me foundation 330 Toffee Caramel, 335 Classic Tan &amp; 340 Cappucino COMPARISON ???????</t>
  </si>
  <si>
    <t>Made By Mona</t>
  </si>
  <si>
    <t>https://www.youtube.com/watch?v=lXQSuB44dVA</t>
  </si>
  <si>
    <t>Oil control,High Definition Makeup with Affordable Products??Semi Traditional Glam Makeup-Tamil</t>
  </si>
  <si>
    <t>Rd Fitness Unlimited</t>
  </si>
  <si>
    <t>https://www.youtube.com/watch?v=1YO3hq4bMgA</t>
  </si>
  <si>
    <t>Weight loss Program from BIGGER to BEAUTIFUL | Motivation | RD Fitness Unlimited | Tamil</t>
  </si>
  <si>
    <t>Health Tips For Working Women | Health Tips For Office Workers</t>
  </si>
  <si>
    <t>https://www.youtube.com/watch?v=pjHjT5X3GwU</t>
  </si>
  <si>
    <t>Health Tips For Working Women | Health Tips for Office Workers - YouTube</t>
  </si>
  <si>
    <t>https://www.youtube.com/watch?v=wOGqlVqyvCM</t>
  </si>
  <si>
    <t>5 Tips to Improve your Mental Health</t>
  </si>
  <si>
    <t>24 Tamil - Health</t>
  </si>
  <si>
    <t>https://www.youtube.com/watch?v=MbJ4rwF6VWw</t>
  </si>
  <si>
    <t>Wrong habits which we do thinking its right - Tamil Health Tips</t>
  </si>
  <si>
    <t>Instrength By Strength India Movement - Tamil</t>
  </si>
  <si>
    <t>https://www.youtube.com/watch?v=zVk6Fuj5jwU</t>
  </si>
  <si>
    <t>Brain Detox | ???? ???????? ??????????????????? | ???????????, ???? ????, Insomnia | Dr Ashwin Vijay</t>
  </si>
  <si>
    <t>Hindu Tamil Thisai</t>
  </si>
  <si>
    <t>https://www.youtube.com/watch?v=e8si_kJNq5Y</t>
  </si>
  <si>
    <t>Psychiatric... Psychologist ??????? ??????? ???????? | Dr.Yamini Kannappan| HTT</t>
  </si>
  <si>
    <t>PrasadTechinTelugu</t>
  </si>
  <si>
    <t>https://www.youtube.com/watch?v=WnNhz-OJrT0</t>
  </si>
  <si>
    <t>Google Pixel 7 &amp; 7 Pro Unboxing &amp; initial impressions</t>
  </si>
  <si>
    <t>Praneeth kodam</t>
  </si>
  <si>
    <t>CrazyTech</t>
  </si>
  <si>
    <t>https://www.youtube.com/watch?v=u8_T73eRyY0</t>
  </si>
  <si>
    <t>14 Amazing Smart Home Gadgets</t>
  </si>
  <si>
    <t>Ansh Nakwal</t>
  </si>
  <si>
    <t>https://www.youtube.com/watch?v=Rn4ZGeirrio</t>
  </si>
  <si>
    <t>How to Become tech youtuber in India ?</t>
  </si>
  <si>
    <t>Gyan Therapy</t>
  </si>
  <si>
    <t>https://www.youtube.com/watch?v=ya0de3ucRB4</t>
  </si>
  <si>
    <t>Stop your mistakes &amp; buy best laptop</t>
  </si>
  <si>
    <t>The Urban Guide</t>
  </si>
  <si>
    <t>https://www.youtube.com/watch?v=sd_oFOPKhh4</t>
  </si>
  <si>
    <t>Trying shark tank india products!</t>
  </si>
  <si>
    <t>https://www.youtube.com/watch?v=JZeo4LhJGJA</t>
  </si>
  <si>
    <t>I tested 17 - mivi products and service reality</t>
  </si>
  <si>
    <t>Shadhik Azeez</t>
  </si>
  <si>
    <t>https://www.youtube.com/watch?v=0krkpQtKwf0</t>
  </si>
  <si>
    <t>Viral salicylic ice mask review</t>
  </si>
  <si>
    <t>Dr. Jeet Jaypal</t>
  </si>
  <si>
    <t>https://www.youtube.com/watch?v=5JQ6QDzkIy0</t>
  </si>
  <si>
    <t>Vedix honest review after 1 month use</t>
  </si>
  <si>
    <t>Anmol Jaiswal</t>
  </si>
  <si>
    <t>https://www.youtube.com/watch?v=eeE796qRHRs</t>
  </si>
  <si>
    <t>How to get free products for review with 0 subscribers</t>
  </si>
  <si>
    <t>Anshu Bisht</t>
  </si>
  <si>
    <t>https://www.youtube.com/watch?v=uTQrfpKFJuU</t>
  </si>
  <si>
    <t>Secret technique for unlimited diamonds in minecraft mobile/PE</t>
  </si>
  <si>
    <t>MrGamerJay</t>
  </si>
  <si>
    <t>https://www.youtube.com/watch?v=11wb9sbYgGA</t>
  </si>
  <si>
    <t>Best survival base</t>
  </si>
  <si>
    <t>YesSmartyPie</t>
  </si>
  <si>
    <t>https://www.youtube.com/watch?v=XX8x3iadR2Y</t>
  </si>
  <si>
    <t>Using security hacks to cheat in hide and seek [Minecraft]</t>
  </si>
  <si>
    <t>mosambi</t>
  </si>
  <si>
    <t>https://www.youtube.com/watch?v=eFBPvjBmasI</t>
  </si>
  <si>
    <t>Enderman ki real story</t>
  </si>
  <si>
    <t>Gaming with shivang 2.0</t>
  </si>
  <si>
    <t>https://www.youtube.com/watch?v=b72-u1266eE</t>
  </si>
  <si>
    <t>Can you escape the hardest slime prison in minecraft?</t>
  </si>
  <si>
    <t>https://www.youtube.com/watch?v=RfVmAGcyb48</t>
  </si>
  <si>
    <t>Ajjubhai Vs Amitbhai desi gamers best collection who will win - Garena Free Fire</t>
  </si>
  <si>
    <t>ProBoii</t>
  </si>
  <si>
    <t>https://www.youtube.com/watch?v=d_NERYFYXiQ</t>
  </si>
  <si>
    <t>I played the worst hulk game ever made…</t>
  </si>
  <si>
    <t>KarNag</t>
  </si>
  <si>
    <t>https://www.youtube.com/watch?v=laHPA3u8Jzw</t>
  </si>
  <si>
    <t>Playing the funniest doreamon open world game</t>
  </si>
  <si>
    <t>R. G Bucket list</t>
  </si>
  <si>
    <t>https://www.youtube.com/watch?v=71SkYcEjk_4</t>
  </si>
  <si>
    <t>Big Dreams ft. parents</t>
  </si>
  <si>
    <t>NotYourtype</t>
  </si>
  <si>
    <t>https://www.youtube.com/watch?v=O_WRbPnqGkU</t>
  </si>
  <si>
    <t>Types of people in india</t>
  </si>
  <si>
    <t>Deskshow</t>
  </si>
  <si>
    <t>https://www.youtube.com/watch?v=eC7hTpCDtVQ</t>
  </si>
  <si>
    <t>Indian family k maa baap</t>
  </si>
  <si>
    <t>Close Enough</t>
  </si>
  <si>
    <t>https://www.youtube.com/watch?v=tNEGXrXxr4M</t>
  </si>
  <si>
    <t>The triggered insaan parody</t>
  </si>
  <si>
    <t>HardToonz</t>
  </si>
  <si>
    <t>https://www.youtube.com/watch?v=GXhH8SKEX-c</t>
  </si>
  <si>
    <t>Worst indian schools - hardtoonz</t>
  </si>
  <si>
    <t>Kreative Ladka</t>
  </si>
  <si>
    <t>https://www.youtube.com/watch?v=RU12rbDqCqM</t>
  </si>
  <si>
    <t>The quiet kid</t>
  </si>
  <si>
    <t>KirtiChow</t>
  </si>
  <si>
    <t>https://www.youtube.com/watch?v=wmdlR9fk3O0</t>
  </si>
  <si>
    <t>Getting into a new school experience</t>
  </si>
  <si>
    <t>Puff Talks</t>
  </si>
  <si>
    <t>https://www.youtube.com/watch?v=UHHffWf_arM</t>
  </si>
  <si>
    <t>First day in my new school</t>
  </si>
  <si>
    <t>Animator Bhai</t>
  </si>
  <si>
    <t>https://www.youtube.com/watch?v=AmcL1GYelnA</t>
  </si>
  <si>
    <t>Indian middle class shopping</t>
  </si>
  <si>
    <t>Chinurag</t>
  </si>
  <si>
    <t>https://www.youtube.com/watch?v=L8a-L16dDXk</t>
  </si>
  <si>
    <t>Home work</t>
  </si>
  <si>
    <t>F851</t>
  </si>
  <si>
    <t>https://www.youtube.com/watch?v=UgxROd0p0YA</t>
  </si>
  <si>
    <t>This is video 3 animated you tube or R G buckel list or Not your type or Hard toonz</t>
  </si>
  <si>
    <t>Funcho</t>
  </si>
  <si>
    <t>https://www.youtube.com/watch?v=2WEoW_ItjnA</t>
  </si>
  <si>
    <t>Restaurant v/s Street Food</t>
  </si>
  <si>
    <t>Filmymoji</t>
  </si>
  <si>
    <t>https://www.youtube.com/watch?v=uyI20XwCj3Q</t>
  </si>
  <si>
    <t>Middle class madhu telugu comedy video</t>
  </si>
  <si>
    <t>Funmoji</t>
  </si>
  <si>
    <t>https://www.youtube.com/watch?v=I-Nmilrwt1c</t>
  </si>
  <si>
    <t>Summertime</t>
  </si>
  <si>
    <t>Wirally</t>
  </si>
  <si>
    <t>https://www.youtube.com/watch?v=DfOSUnIXUc0</t>
  </si>
  <si>
    <t>Types of biryani eaters</t>
  </si>
  <si>
    <t>Mahathalli</t>
  </si>
  <si>
    <t>https://www.youtube.com/watch?v=OyXxN3d684A</t>
  </si>
  <si>
    <t>How we eat - home v/s office</t>
  </si>
  <si>
    <t>Shravan Kotha</t>
  </si>
  <si>
    <t>https://www.youtube.com/watch?v=tKd17rJF4eM</t>
  </si>
  <si>
    <t>The late comers 5</t>
  </si>
  <si>
    <t>Rey 420</t>
  </si>
  <si>
    <t>https://www.youtube.com/watch?v=ySiWcpy0RRs</t>
  </si>
  <si>
    <t>College life EP -1</t>
  </si>
  <si>
    <t>Satyabhama</t>
  </si>
  <si>
    <t>https://www.youtube.com/watch?v=RuAbwgD5rkY</t>
  </si>
  <si>
    <t>Holidays : expectations vs reality</t>
  </si>
  <si>
    <t>Dhethadi</t>
  </si>
  <si>
    <t>https://www.youtube.com/watch?v=BY2LRIbblYM</t>
  </si>
  <si>
    <t>My quarantine time - 24 hours in my house</t>
  </si>
  <si>
    <t>My Village Show</t>
  </si>
  <si>
    <t>https://www.youtube.com/watch?v=18Kft7GnyJg</t>
  </si>
  <si>
    <t>Gangavva tho kaluvapothe ft. dhethadi harika</t>
  </si>
  <si>
    <t>Kallivalli</t>
  </si>
  <si>
    <t>https://www.youtube.com/watch?v=Z3P2nGmq_UY</t>
  </si>
  <si>
    <t xml:space="preserve">Kallivalli | My village show </t>
  </si>
  <si>
    <t>Ashu Redyy</t>
  </si>
  <si>
    <t>https://www.youtube.com/watch?v=x_j0qz9-s44</t>
  </si>
  <si>
    <t xml:space="preserve">Prank on mommy that I am pregnant </t>
  </si>
  <si>
    <t>Sidshnu</t>
  </si>
  <si>
    <t>https://www.youtube.com/watch?v=CQP62yl0xsI</t>
  </si>
  <si>
    <t xml:space="preserve">Revenge prank on vishnu </t>
  </si>
  <si>
    <t>Mana Dunia</t>
  </si>
  <si>
    <t>https://www.youtube.com/watch?v=tKMR40381iM</t>
  </si>
  <si>
    <t>Next level prank on biggBoss contestant maanas &amp; actress tejaswini</t>
  </si>
  <si>
    <t>Vinay Kuyya</t>
  </si>
  <si>
    <t>https://www.youtube.com/watch?v=8AGERqUfsOg</t>
  </si>
  <si>
    <t>Extreme second marriage dare on mom</t>
  </si>
  <si>
    <t>Mahishivan</t>
  </si>
  <si>
    <t>https://www.youtube.com/watch?v=TwzXj4Tq6_g</t>
  </si>
  <si>
    <t xml:space="preserve">Revenge prank to shiva </t>
  </si>
  <si>
    <t>FunPataka</t>
  </si>
  <si>
    <t>https://www.youtube.com/watch?v=knitbIHfmhU</t>
  </si>
  <si>
    <t>Love letter prank</t>
  </si>
  <si>
    <t>5G Prank</t>
  </si>
  <si>
    <t>https://www.youtube.com/watch?v=9ixt9xo8i9Q</t>
  </si>
  <si>
    <t xml:space="preserve">Update viral train horn prank 2021 </t>
  </si>
  <si>
    <t>Veggie Paaji</t>
  </si>
  <si>
    <t>https://www.youtube.com/watch?v=IbShnrs5VLQ</t>
  </si>
  <si>
    <t xml:space="preserve">Adarsh nagar chowpatty street food jalandhar </t>
  </si>
  <si>
    <t>The Street Chef</t>
  </si>
  <si>
    <t>https://www.youtube.com/watch?v=XbMHXqo4DTw</t>
  </si>
  <si>
    <t>Best pav baji | making of 100+ plates</t>
  </si>
  <si>
    <t>Priyanka Tiwari Vlogs</t>
  </si>
  <si>
    <t>https://www.youtube.com/watch?v=lVd6WqhvAFM</t>
  </si>
  <si>
    <t xml:space="preserve">Gujarati thali </t>
  </si>
  <si>
    <t>Foodie we</t>
  </si>
  <si>
    <t>https://www.youtube.com/watch?v=9_raj9FI5ms</t>
  </si>
  <si>
    <t>Trying the food never tried before</t>
  </si>
  <si>
    <t>Itlu Sravani</t>
  </si>
  <si>
    <t>https://www.youtube.com/watch?v=oQN7VQcopF0</t>
  </si>
  <si>
    <t>India trip update</t>
  </si>
  <si>
    <t>5monkey Food</t>
  </si>
  <si>
    <t>https://www.youtube.com/watch?v=OjgR6l4UMoo</t>
  </si>
  <si>
    <t>Original guntur subani mutton biryani</t>
  </si>
  <si>
    <t>Aadhan Food &amp; Travel</t>
  </si>
  <si>
    <t>https://www.youtube.com/watch?v=sIHlqNZucPs</t>
  </si>
  <si>
    <t>Pancha kattu dosa | authentic rayalseema breakfast in hyderabad</t>
  </si>
  <si>
    <t>Madam Anthe</t>
  </si>
  <si>
    <t>https://www.youtube.com/watch?v=Aq44p7Gi_3Q</t>
  </si>
  <si>
    <t xml:space="preserve">Street food </t>
  </si>
  <si>
    <t>Wirally Food</t>
  </si>
  <si>
    <t>https://www.youtube.com/watch?v=By4nVvwliw4</t>
  </si>
  <si>
    <t>10 rs dosa vs 1000 rs dosa in hyderabad</t>
  </si>
  <si>
    <t>Telugu Travel Vlogger</t>
  </si>
  <si>
    <t>https://www.youtube.com/watch?v=X0GvgIvrbxM</t>
  </si>
  <si>
    <t xml:space="preserve">Vande bharat express </t>
  </si>
  <si>
    <t>Yuga Telugu Vihari</t>
  </si>
  <si>
    <t>https://www.youtube.com/watch?v=2EdlBmC7_Ws</t>
  </si>
  <si>
    <t>Varanasi full tour plan in telugu</t>
  </si>
  <si>
    <t>HN motovlogs</t>
  </si>
  <si>
    <t>https://www.youtube.com/watch?v=NlVGNu0W0Eo</t>
  </si>
  <si>
    <t xml:space="preserve">Hyderabad to goa on bus </t>
  </si>
  <si>
    <t>Sharing</t>
  </si>
  <si>
    <t>https://www.youtube.com/watch?v=drWL3QubZfM</t>
  </si>
  <si>
    <t>Tirupathi to goa flights</t>
  </si>
  <si>
    <t>Bro Riders Telugu</t>
  </si>
  <si>
    <t>https://www.youtube.com/watch?v=6z5TQMHIBKs</t>
  </si>
  <si>
    <t>Araku full trip in telugu</t>
  </si>
  <si>
    <t>Kritika Goel</t>
  </si>
  <si>
    <t>https://www.youtube.com/watch?v=ryB764h7ivA</t>
  </si>
  <si>
    <t>Laksadweep travel vlog</t>
  </si>
  <si>
    <t>https://www.youtube.com/watch?v=ehmsJLZlCZ0</t>
  </si>
  <si>
    <t>Travelling through north east india</t>
  </si>
  <si>
    <t>Anuj Bucket</t>
  </si>
  <si>
    <t>https://www.youtube.com/watch?v=ff3AU7_OGio</t>
  </si>
  <si>
    <t xml:space="preserve">Complete travel guide, meghalaya </t>
  </si>
  <si>
    <t>Entreme Moto Adventure</t>
  </si>
  <si>
    <t>https://www.youtube.com/watch?v=v8DDDnjXeN0</t>
  </si>
  <si>
    <t>Amazing kerala story</t>
  </si>
  <si>
    <t>Rail Gyankosh</t>
  </si>
  <si>
    <t>https://www.youtube.com/watch?v=ZQ-rzasOB4Y</t>
  </si>
  <si>
    <t>My first experience in a Ship Journey towards lakshadweep</t>
  </si>
  <si>
    <t>Himbus</t>
  </si>
  <si>
    <t>https://www.youtube.com/watch?v=2iJmSUWyfFQ</t>
  </si>
  <si>
    <t>The incredible delhi to leh hrtc bus journey - 2022 Edition</t>
  </si>
  <si>
    <t>Deepa Kadalage</t>
  </si>
  <si>
    <t>https://www.youtube.com/watch?v=17O45OtuKY0</t>
  </si>
  <si>
    <t>Manali to leh on bike</t>
  </si>
  <si>
    <t>Anirudh Patil</t>
  </si>
  <si>
    <t>https://www.youtube.com/watch?v=nyA3teAJkK0</t>
  </si>
  <si>
    <t>We explored kumbhe waterfall like  no one before</t>
  </si>
  <si>
    <t>Mum's Academy</t>
  </si>
  <si>
    <t>https://www.youtube.com/watch?v=0y4vrzB7mTw</t>
  </si>
  <si>
    <t>Introduction to india</t>
  </si>
  <si>
    <t>Exambin</t>
  </si>
  <si>
    <t>https://www.youtube.com/watch?v=lK3oqU2WNY0</t>
  </si>
  <si>
    <t>Introduction to indian cultural heritage –Indian culture and tradition</t>
  </si>
  <si>
    <t>Pritam Das</t>
  </si>
  <si>
    <t>https://www.youtube.com/watch?v=JAmJ3WLQEM4</t>
  </si>
  <si>
    <t>Incredible india video- presentation indian culture</t>
  </si>
  <si>
    <t>Digital Reading</t>
  </si>
  <si>
    <t>https://www.youtube.com/watch?v=CV0RKWCT6do</t>
  </si>
  <si>
    <t>Geographic features of india telugu</t>
  </si>
  <si>
    <t>Govt Jobs Lectures</t>
  </si>
  <si>
    <t>https://www.youtube.com/watch?v=uTX8bkl4cZI</t>
  </si>
  <si>
    <t>Lattitude and longitude in telugu very simple</t>
  </si>
  <si>
    <t>Mahesh Studies</t>
  </si>
  <si>
    <t>https://www.youtube.com/watch?v=tTeJ-1zUVeM</t>
  </si>
  <si>
    <t>Geography online classes</t>
  </si>
  <si>
    <t>E-learning Educare</t>
  </si>
  <si>
    <t>https://www.youtube.com/watch?v=jFd7srLnYfY</t>
  </si>
  <si>
    <t xml:space="preserve">Ncert class 6 geography chapter 2 part 1: globe - lattitudes and longitudes </t>
  </si>
  <si>
    <t>GovernmentJobsAdda</t>
  </si>
  <si>
    <t>https://www.youtube.com/watch?v=q8Q79sSGv_M</t>
  </si>
  <si>
    <t>Eastern ,western ghats</t>
  </si>
  <si>
    <t>Mocomikids</t>
  </si>
  <si>
    <t>https://www.youtube.com/watch?v=B8CPd_UhyGc</t>
  </si>
  <si>
    <t>Aurangzeb - the mughal emperor</t>
  </si>
  <si>
    <t>7Seas Entertainment Ltd</t>
  </si>
  <si>
    <t>https://www.youtube.com/watch?v=bhAeQyLJaRU</t>
  </si>
  <si>
    <t xml:space="preserve">National symbols of india </t>
  </si>
  <si>
    <t>https://www.youtube.com/watch?v=k2oGoqxRLaw</t>
  </si>
  <si>
    <t>Watch this before buying laptop</t>
  </si>
  <si>
    <t>Honest Hour Podcast</t>
  </si>
  <si>
    <t>https://www.youtube.com/watch?v=fPWCDF81tFg</t>
  </si>
  <si>
    <t>Ducky bhai talks about how much money he makes</t>
  </si>
  <si>
    <t>https://www.youtube.com/watch?v=TDSa7nZhlHY</t>
  </si>
  <si>
    <t>Brain hacks for money &amp; growth with neurologist Dr. sid warrier</t>
  </si>
  <si>
    <t>Honestly by Tanmay Bhat</t>
  </si>
  <si>
    <t>https://www.youtube.com/watch?v=82oLmSuD_hI</t>
  </si>
  <si>
    <t>The anurag kashyap podcast</t>
  </si>
  <si>
    <t>https://www.youtube.com/watch?v=DfPbo3tY0k8</t>
  </si>
  <si>
    <t xml:space="preserve">Yeti kaun aur kahan se aate hai? </t>
  </si>
  <si>
    <t>All India Bakchod</t>
  </si>
  <si>
    <t>https://www.youtube.com/watch?v=5LFdcZe7WW4</t>
  </si>
  <si>
    <t>AIB podcast : feat. shah rukh khan</t>
  </si>
  <si>
    <t>https://www.youtube.com/watch?v=br4TSVzCv50</t>
  </si>
  <si>
    <t>Free fat burning diet plan for men &amp; women</t>
  </si>
  <si>
    <t>Indian Fitness Today</t>
  </si>
  <si>
    <t>https://www.youtube.com/watch?v=311hyV_A4Yg</t>
  </si>
  <si>
    <t>The biggest problem with natty or not discussed</t>
  </si>
  <si>
    <t>https://www.youtube.com/watch?v=EORrojq9CbE</t>
  </si>
  <si>
    <t>How to become physically strong?</t>
  </si>
  <si>
    <t>https://www.youtube.com/watch?v=2HpiSeDMShM</t>
  </si>
  <si>
    <t>Excel trick to earn rs 1600 in just one hour</t>
  </si>
  <si>
    <t>Crafting with Rachna</t>
  </si>
  <si>
    <t>https://www.youtube.com/watch?v=OH0HMILtXL0</t>
  </si>
  <si>
    <t>Indian tricolor badge ideas</t>
  </si>
  <si>
    <t>Arush diy craft Ideas</t>
  </si>
  <si>
    <t>https://www.youtube.com/watch?v=PAtPYk5gmZU</t>
  </si>
  <si>
    <t>5 Indian traditional crafts doll making</t>
  </si>
  <si>
    <t>No Language</t>
  </si>
  <si>
    <t>Crafts and Kutir</t>
  </si>
  <si>
    <t>https://www.youtube.com/watch?v=E6UlBVKp9EA</t>
  </si>
  <si>
    <t>Diy - independence day card making ideas</t>
  </si>
  <si>
    <t>Sanchita's Creativity</t>
  </si>
  <si>
    <t>https://www.youtube.com/watch?v=bSdfNgWl1wM</t>
  </si>
  <si>
    <t>Best use of pencil shaving/wall hanging craft idea/art and craft ideas</t>
  </si>
  <si>
    <t>Kalyani's corner</t>
  </si>
  <si>
    <t>https://www.youtube.com/watch?v=6QL0sQzLuMk</t>
  </si>
  <si>
    <t>Rajasthani musician wall hanging showpiece</t>
  </si>
  <si>
    <t>Riya Crafting</t>
  </si>
  <si>
    <t>https://www.youtube.com/watch?v=0dT64Z4zqsk</t>
  </si>
  <si>
    <t xml:space="preserve">Skeleton leaves wall hanging craft </t>
  </si>
  <si>
    <t>Bharti's Creative Art and Craft</t>
  </si>
  <si>
    <t>https://www.youtube.com/watch?v=x3-uMG2zxPo</t>
  </si>
  <si>
    <t>Waste material craft</t>
  </si>
  <si>
    <t>Punekar Sneha</t>
  </si>
  <si>
    <t>https://www.youtube.com/watch?v=qy_JZvOOfvM</t>
  </si>
  <si>
    <t>Wall box shelve making from cardboard</t>
  </si>
  <si>
    <t>Divya's Passion 4 Krafts</t>
  </si>
  <si>
    <t>https://www.youtube.com/watch?v=DoxCeOmnl0A</t>
  </si>
  <si>
    <t xml:space="preserve">Bangles organizer </t>
  </si>
  <si>
    <t>Renu's Craft world</t>
  </si>
  <si>
    <t>https://www.youtube.com/watch?v=XrGifqGsSjs</t>
  </si>
  <si>
    <t>Beautiful wall decoration idea with waste materials</t>
  </si>
  <si>
    <t>T Pavani art &amp; craft lover</t>
  </si>
  <si>
    <t>https://www.youtube.com/watch?v=n8s3lFIB21k</t>
  </si>
  <si>
    <t>3 phone box craft ideas</t>
  </si>
  <si>
    <t>Physics Wallah - Alakh Pandey</t>
  </si>
  <si>
    <t>https://www.youtube.com/watch?v=buJDxRzrwoU</t>
  </si>
  <si>
    <t>@UPSC Wallah THE HISTORICAL LAUNCH ?? ?? IAS ??????? ????? ?XXXX ?? !! </t>
  </si>
  <si>
    <t>Mahesh</t>
  </si>
  <si>
    <t>https://www.youtube.com/watch?v=SQpP9mVVIE4</t>
  </si>
  <si>
    <t>Yakeen Batch NEET 2023 : How to Score 180/180 in CHEMISTRY? Dropper Strategy</t>
  </si>
  <si>
    <t>Fit Tuber</t>
  </si>
  <si>
    <t>https://www.youtube.com/watch?v=-X6395gykhg</t>
  </si>
  <si>
    <t>WEIGHT LOSS - Indian Weight Loss Diet</t>
  </si>
  <si>
    <t>https://www.youtube.com/watch?v=vqRBCa1Jv4w</t>
  </si>
  <si>
    <t>5 Natural Toothpastes in India Under Rs 219 that You Must Try (#3 is just Rs 70)</t>
  </si>
  <si>
    <t>Fit Tuber Telugu</t>
  </si>
  <si>
    <t>https://www.youtube.com/watch?v=pes8PSTtocw</t>
  </si>
  <si>
    <t>India?? Best Hair Conditioner ???? | Fit Tuber Telugu</t>
  </si>
  <si>
    <t>Drkirti vikram singh</t>
  </si>
  <si>
    <t>https://www.youtube.com/watch?v=sf6EwDX8Qug</t>
  </si>
  <si>
    <t>Recovery | Weakness | Homeopathic Medicine | part 1 |</t>
  </si>
  <si>
    <t>https://www.youtube.com/watch?v=_9flS9e6VQ0</t>
  </si>
  <si>
    <t>Kalmegh Homeopathic Medicine | ??? ?? ???? ?? ??? ????????? ?? ?????? | ???? ????? ???? ?</t>
  </si>
  <si>
    <t>https://www.youtube.com/watch?v=m9F1elEojco</t>
  </si>
  <si>
    <t>????? ?????? ?? ?????? ?? ??? ???? ?? ?? Homeopathic Medicine | Ammonium Valerianicum | Symptoms |</t>
  </si>
  <si>
    <t>Vraj Bhav</t>
  </si>
  <si>
    <t>https://www.youtube.com/watch?v=AJCUqMIRADM</t>
  </si>
  <si>
    <t>???? ???? ?? ?? ???? ???- ???? ????? ??? ?? ???? ???? ???? ????? ???? | 8.4.20222 | ?????? | ??? ???</t>
  </si>
  <si>
    <t>https://www.youtube.com/watch?v=x81RapT3FSo&amp;t=22s</t>
  </si>
  <si>
    <t>???? ????? ??????? ?? ?? ??? ???- ???? ???? ??? ???? ?????? ???? ??? | 19.2.2022 | ?????? @Vraj Bhav</t>
  </si>
  <si>
    <t>Amit Bhadana</t>
  </si>
  <si>
    <t>https://www.youtube.com/watch?v=CLNd2XY_01k&amp;t=3s</t>
  </si>
  <si>
    <t>Chidiya Ghar - Amit Bhadana | Rajpal Yadav</t>
  </si>
  <si>
    <t>https://www.youtube.com/watch?v=NPRGx6l12qo</t>
  </si>
  <si>
    <t>Berozgaari (Berozgaar Bachelors) EP - 01 Amit Bhadana</t>
  </si>
  <si>
    <t>Bol Haryana</t>
  </si>
  <si>
    <t>https://www.youtube.com/watch?v=C4dumlS4Fm8</t>
  </si>
  <si>
    <t>Bata Mere Yaar Sudama | Bol Haryana Utsav 2017 | Rohtak</t>
  </si>
  <si>
    <t>https://www.youtube.com/watch?v=wKyTDdiLDD8</t>
  </si>
  <si>
    <t>???? ?? ?????? ?? ?? ??? ??????? ????? ?? ??? | Bol Haryana</t>
  </si>
  <si>
    <t>1313 Records</t>
  </si>
  <si>
    <t>https://www.youtube.com/watch?v=kBwokJjCGIo</t>
  </si>
  <si>
    <t>Mehndi : Kaka (Official Video) Kaka New Song | Latest Punjabi Songs 2022 | New Punjabi Songs 2022</t>
  </si>
  <si>
    <t>Punjabi</t>
  </si>
  <si>
    <t>https://www.youtube.com/watch?v=MS16Bc5AVfw</t>
  </si>
  <si>
    <t>pata laga tenu shonk phulan da, Kaka new song, pata laga tenu shonk fula da kaka song</t>
  </si>
  <si>
    <t>Aaj Tak</t>
  </si>
  <si>
    <t>https://www.youtube.com/watch?v=WOXpDqOZvKs</t>
  </si>
  <si>
    <t>PM Modi LIVE: PM Modi Inaugurates ????? ?????? ??????? |'???? ????? ?????? ??????? 2022' | Live News</t>
  </si>
  <si>
    <t>https://www.youtube.com/watch?v=Y4x4-TDoVDI</t>
  </si>
  <si>
    <t>Black and White: ?????? ??? '???? ?????????' ?????? | Mera Swabhimaan | Aaj Tak | Sudhir Chaudhary</t>
  </si>
  <si>
    <t>https://www.youtube.com/c/JoshTalksHindi</t>
  </si>
  <si>
    <t>https://www.youtube.com/watch?v=IJN2vN3kEO0</t>
  </si>
  <si>
    <t>https://www.youtube.com/watch?v=W1Vq58bKfTI</t>
  </si>
  <si>
    <t>2022-23 ??? ????? Successful ???? ?? ??? ????? 4 ????? ????? ???? |Amogh Lila Prabhu |Josh Talks Hindi</t>
  </si>
  <si>
    <t>https://www.youtube.com/watch?v=WVuy2xtJ21c</t>
  </si>
  <si>
    <t>??????? ???? ?? ??? ??? ??????? ?? ????? ?? | Must Watch | Vanashree Pandey | Josh Talks Hindi</t>
  </si>
  <si>
    <t>Sandeep Maheshwari</t>
  </si>
  <si>
    <t>https://www.youtube.com/watch?v=Rf4rU1hwQXc</t>
  </si>
  <si>
    <t>Do This Every Morning And Night !! Q&amp;A #10 With Sandeep Maheshwari</t>
  </si>
  <si>
    <t>https://www.youtube.com/watch?v=g3fVfp31yds</t>
  </si>
  <si>
    <t>Meet Dr. Vivek Bindra | Episode 26</t>
  </si>
  <si>
    <t>ALLEN Career Institute</t>
  </si>
  <si>
    <t>https://www.youtube.com/watch?v=HzYNwhUygO4</t>
  </si>
  <si>
    <t>?????? ????? ???? ????, ????? ???? ?? ?????? ???? ???? | @Kumar Vishwas ?? ???? ??? ???? ???</t>
  </si>
  <si>
    <t>https://www.youtube.com/watch?v=3UEjrchWcuo</t>
  </si>
  <si>
    <t>Inspiring Progress from Vision to Reality! 1.25 Lakh+ Classroom Students Enrolled at ALLEN Kota</t>
  </si>
  <si>
    <t>https://www.youtube.com/watch?v=jxdQLGRfzdM</t>
  </si>
  <si>
    <t>Know ?? Success Formula for AIR-3 | Meet Mehak Arora | Journey of ALLENite | Legends of ALLEN</t>
  </si>
  <si>
    <t>Trakin Tech</t>
  </si>
  <si>
    <t>https://www.youtube.com/watch?v=h6lYitL343o</t>
  </si>
  <si>
    <t>Starting A Youtube Channel?? ?? ? ???????????? ????? ???? ??? ???? + My Gear</t>
  </si>
  <si>
    <t>https://www.youtube.com/watch?v=CvWpw2M7zes</t>
  </si>
  <si>
    <t>Samsung Galaxy Z Fold 4 Unboxing &amp; First Impressions?The Perfect Fold?!</t>
  </si>
  <si>
    <t>https://www.youtube.com/watch?v=PSCsvcJPrD4</t>
  </si>
  <si>
    <t>Avoid These 10 Smartphone Mistakes In 2022 ??Ye Bilkul Mat Karna</t>
  </si>
  <si>
    <t>https://www.youtube.com/watch?v=qcoFoLtTudY</t>
  </si>
  <si>
    <t>Samsung Galaxy Book 2 Pro 360 Unboxing &amp; First Impressions ? Best Thin &amp; Light Laptop Of 2022?</t>
  </si>
  <si>
    <t>Invest Mindset</t>
  </si>
  <si>
    <t>https://www.youtube.com/watch?v=dFFHG-bnL1E</t>
  </si>
  <si>
    <t>Amazing Case Study of Mohnish Pabrai - From 1 to 1400 Crore</t>
  </si>
  <si>
    <t>https://www.youtube.com/watch?v=01cBibuJijo</t>
  </si>
  <si>
    <t>How to Find a Multibagger Stock?</t>
  </si>
  <si>
    <t>Single Track Studio</t>
  </si>
  <si>
    <t>Khan Bhaini | Munda India Ton Video | New Punjabi Songs 2020 Latest Punjabi Songs 2019 | Ditto Music</t>
  </si>
  <si>
    <t>https://www.youtube.com/watch?v=-3IcQ3RygGE</t>
  </si>
  <si>
    <t>New Punjabi Songs 2022 | Jawab (Official Video) Mani Longia | Latest Punjabi Songs 2022</t>
  </si>
  <si>
    <t>https://www.youtube.com/watch?v=f8Utbf1KjpU</t>
  </si>
  <si>
    <t>#Video New Punjabi Songs 2022 | Patake Khan Bhaini Gurlej Akhtar #desicrew Latest Song #khanbhaini</t>
  </si>
  <si>
    <t>https://www.youtube.com/watch?v=kKWAspzvziI</t>
  </si>
  <si>
    <t>New Punjabi Songs 2022 | Hunar Sidhu &amp; Gurlej Akhtar | La La La La Hoyi Pai Hai | Latest Song 2022</t>
  </si>
  <si>
    <t>https://www.youtube.com/watch?v=vvhOaDRoCig</t>
  </si>
  <si>
    <t>New Punjabi Songs 2021 | Hadd Tod Da (Official Video) Hunar Sidhu | Ritu | Latest Punjabi Songs 2021</t>
  </si>
  <si>
    <t>Sansad TV</t>
  </si>
  <si>
    <t>https://www.youtube.com/watch?v=cf4_T55MvDo</t>
  </si>
  <si>
    <t>Vice President's Remarks | Launch of Jal Jeevan Survekshan Tool Kit, 2023 &amp; JJS-2023 Dashboard</t>
  </si>
  <si>
    <t>Sansad Me Aaj | 08 August, 2022</t>
  </si>
  <si>
    <t>https://www.youtube.com/watch?v=YR5GHhAYkzE</t>
  </si>
  <si>
    <t>Hanuman Beniwal's Remarks | The New Delhi International Arbitration Centre (Amendment) Bill, 2022</t>
  </si>
  <si>
    <t>Learn More</t>
  </si>
  <si>
    <t>https://www.youtube.com/watch?v=Nwh4dijvP1Q&amp;t=15s</t>
  </si>
  <si>
    <t>How to copy data from Word to Excel?</t>
  </si>
  <si>
    <t>https://www.youtube.com/watch?v=edpXYvd-_pQ</t>
  </si>
  <si>
    <t>???? ?? ???? ??, ?? ???? ?? ??? ?? ???? ???? ??????? | Excel tips in hindi 2022</t>
  </si>
  <si>
    <t>Yebook</t>
  </si>
  <si>
    <t>https://www.youtube.com/watch?v=H10Z993qrzM</t>
  </si>
  <si>
    <t>??? ?? ??? ??? ????? ?? ?? - BEST EVER INSPIRATIONAL VIDEO in Hindi</t>
  </si>
  <si>
    <t>https://www.youtube.com/watch?v=C4OHzgdbBDc</t>
  </si>
  <si>
    <t>???? ????? ?? ??????? ??? ?????? ???? | Trick Your Brain to Like Doing Hard Things | ATOMIC HABITS</t>
  </si>
  <si>
    <t>Scifi Times</t>
  </si>
  <si>
    <t>https://www.youtube.com/watch?v=dLRZ3sqaIj8</t>
  </si>
  <si>
    <t>20 ??? ???? ?? ???? ???? ?? ? ??? 2000 ??? ?????? ????? ?? ? Petrol Diesel Price in 2000 | Crude Oil</t>
  </si>
  <si>
    <t>https://www.youtube.com/watch?v=M2XT-EDjSI4</t>
  </si>
  <si>
    <t>???? ???? ?????? ???? ?? ????? ? | End Of The World In Hindi | Duniya Ka Ant</t>
  </si>
  <si>
    <t>https://www.youtube.com/watch?v=m5VbK66a254</t>
  </si>
  <si>
    <t>Electric Charges &amp; Field 01</t>
  </si>
  <si>
    <t>Utsav Tiwary</t>
  </si>
  <si>
    <t>https://www.youtube.com/watch?v=BGA7Ee4jS2w</t>
  </si>
  <si>
    <t>iPhone 14 Pro Max Unboxing &amp; First Look - The Dynamic Island Magic</t>
  </si>
  <si>
    <t>FactTechz</t>
  </si>
  <si>
    <t>https://www.youtube.com/watch?v=oKZeTQ6PreY</t>
  </si>
  <si>
    <t>The Chernobyl Incident | FactTechz Specials - S1E1</t>
  </si>
  <si>
    <t>https://www.youtube.com/watch?v=LknADkbbekc</t>
  </si>
  <si>
    <t>Make Money From Money - By Sandeep Maheshwari</t>
  </si>
  <si>
    <t>Khan GS Research Centre</t>
  </si>
  <si>
    <t>https://www.youtube.com/watch?v=HxsQgukyqgE</t>
  </si>
  <si>
    <t>Prison system in India</t>
  </si>
  <si>
    <t>https://www.youtube.com/watch?v=h25S27rh4oY</t>
  </si>
  <si>
    <t>Chai Mein Kya Dubayenge? Ijjat?</t>
  </si>
  <si>
    <t>Shivangi Sah</t>
  </si>
  <si>
    <t>https://www.youtube.com/watch?v=eI1OxkqQr6Q</t>
  </si>
  <si>
    <t>Can't Believe I Made This Using 3D Pen</t>
  </si>
  <si>
    <t>Hindi Countdown</t>
  </si>
  <si>
    <t>https://www.youtube.com/watch?v=l18RIpORMSk</t>
  </si>
  <si>
    <t> This Dog video will Melt your Heart</t>
  </si>
  <si>
    <t>Manoj Saru</t>
  </si>
  <si>
    <t>https://www.youtube.com/watch?v=hIuY3Q8F58Q</t>
  </si>
  <si>
    <t>Fun Unboxing</t>
  </si>
  <si>
    <t>https://www.youtube.com/watch?v=4XsfwD1ZwlU</t>
  </si>
  <si>
    <t>5 Majedaar Gadgets I bought Online !</t>
  </si>
  <si>
    <t>A23 Games</t>
  </si>
  <si>
    <t>https://www.youtube.com/watch?v=83MQt80AFSg</t>
  </si>
  <si>
    <t>The School of Success - A23 Rummy</t>
  </si>
  <si>
    <t>New Stories Book Hindi</t>
  </si>
  <si>
    <t>https://www.youtube.com/watch?v=ZpBbfy0gJF8</t>
  </si>
  <si>
    <t>???? - ????? ????? </t>
  </si>
  <si>
    <t>The Satya Show</t>
  </si>
  <si>
    <t>https://www.youtube.com/watch?v=ayQxFgGn3qo</t>
  </si>
  <si>
    <t>Faker | Viral Fuddu</t>
  </si>
  <si>
    <t>Dank Rishu</t>
  </si>
  <si>
    <t>https://www.youtube.com/watch?v=X5zZROoA3jo</t>
  </si>
  <si>
    <t>Content Chowkidaar - Elvish Yadav</t>
  </si>
  <si>
    <t>https://www.youtube.com/watch?v=X7kzLOIsdmI</t>
  </si>
  <si>
    <t>Super Brain: Watch the Amazingly awsome memorizing power of a 5 year old kid</t>
  </si>
  <si>
    <t>Neon Man</t>
  </si>
  <si>
    <t>https://www.youtube.com/watch?v=n3fsFFCc_n8</t>
  </si>
  <si>
    <t>How This YouTuber has 2 Million VIDEOS on his Channel..?| Mythpat, Saiman Says,Thugesh, Total Gaming</t>
  </si>
  <si>
    <t>Appedia</t>
  </si>
  <si>
    <t>https://www.youtube.com/watch?v=yVBh-m-WLao</t>
  </si>
  <si>
    <t>The Last Lesson | CH-1 |</t>
  </si>
  <si>
    <t>Sarkari DNA</t>
  </si>
  <si>
    <t>https://www.youtube.com/watch?v=u7GpD_IOWpk</t>
  </si>
  <si>
    <t>How can I update my mobile number in Aadhar card online aadhar mobile number update online</t>
  </si>
  <si>
    <t>Dear Sir</t>
  </si>
  <si>
    <t>https://www.youtube.com/watch?v=pXZtRXpGNck</t>
  </si>
  <si>
    <t>Learn Tenses in English Grammar with Examples | Present Tenses, Past Tenses, Future Tenses</t>
  </si>
  <si>
    <t>Innozant</t>
  </si>
  <si>
    <t>https://www.youtube.com/watch?v=jCJxLf-kfVk</t>
  </si>
  <si>
    <t>KPI DASHBOARD in Excel-Part 1 | How to create a KPI Dashboard in Excel | Step by Step | in Hindi</t>
  </si>
  <si>
    <t>Aakash Chopra</t>
  </si>
  <si>
    <t>https://www.youtube.com/watch?v=Sv6qnvrx93w</t>
  </si>
  <si>
    <t>What is this 'Yo-Yo Test'?</t>
  </si>
  <si>
    <t>IP Track Records</t>
  </si>
  <si>
    <t>https://www.youtube.com/watch?v=buhXGbS9NsE</t>
  </si>
  <si>
    <t>Judai Judai</t>
  </si>
  <si>
    <t>Fun2hell</t>
  </si>
  <si>
    <t>https://www.youtube.com/watch?v=mIc_YRsyyog</t>
  </si>
  <si>
    <t>BHOOTNATH || Fun 2 Hell || F2H</t>
  </si>
  <si>
    <t>MR. INDIAN HACKER</t>
  </si>
  <si>
    <t>https://www.youtube.com/watch?v=wqvncnLh_0c</t>
  </si>
  <si>
    <t>Running Bike On Water - 100% Working Trick</t>
  </si>
  <si>
    <t>Crazy XYZ</t>
  </si>
  <si>
    <t>https://www.youtube.com/watch?v=QWVKVcuEpBc</t>
  </si>
  <si>
    <t>Driving Our Car Underwater</t>
  </si>
  <si>
    <t>Manoj Dey</t>
  </si>
  <si>
    <t>https://www.youtube.com/watch?v=3k5sx7ZlNLg</t>
  </si>
  <si>
    <t>Youtube Video Upload Karne Ka Sahi Tarika || How To Upload Video On Youtube ?</t>
  </si>
  <si>
    <t>TechBar</t>
  </si>
  <si>
    <t>https://www.youtube.com/watch?v=nX-uDOsstYw</t>
  </si>
  <si>
    <t>Crazy 4 Lakh Rupees Gaming Laptop with Free Accessories in Box!</t>
  </si>
  <si>
    <t>Stubborn Facts</t>
  </si>
  <si>
    <t>https://www.youtube.com/watch?v=9i0D3bhY8GE</t>
  </si>
  <si>
    <t>Truth Of Street Foods</t>
  </si>
  <si>
    <t>Goldmines</t>
  </si>
  <si>
    <t>https://www.youtube.com/watch?v=ULEQb_l-N08</t>
  </si>
  <si>
    <t>K.G.F Full Movie | Yash, Srinidhi Shetty, Ananth Nag, Ramachandra Raju, Achyuth Kumar, Malavika</t>
  </si>
  <si>
    <t>https://www.youtube.com/watch?v=ExPE7ATCXg8</t>
  </si>
  <si>
    <t>A Day With Cringe TikToker | Harsh Beniwal</t>
  </si>
  <si>
    <t>Elvish yadav</t>
  </si>
  <si>
    <t>https://www.youtube.com/watch?v=DrT9ZHSpBXM</t>
  </si>
  <si>
    <t>SCHOOL LIFE - THEN VS NOW - | Elvish Yadav |</t>
  </si>
  <si>
    <t>Haste Raho</t>
  </si>
  <si>
    <t>https://www.youtube.com/watch?v=POV3fKmSVkg</t>
  </si>
  <si>
    <t>?? ?? ???? ??????????? ??????? - 3 ??????? | Farhanitrate Prerajulisation Comedy Scene</t>
  </si>
  <si>
    <t>Zakir Khan</t>
  </si>
  <si>
    <t>https://www.youtube.com/watch?v=sIl8vsWrD8o</t>
  </si>
  <si>
    <t>When I met a Delhi Girl | Zakir Khan | Stand Up Comedy | AIB Diwas</t>
  </si>
  <si>
    <t>https://www.youtube.com/watch?v=JWbnEt3xuos</t>
  </si>
  <si>
    <t>Kota Factory - EP 01 - Inventory</t>
  </si>
  <si>
    <t>EPL Season 2 | Round2Hell | R2H</t>
  </si>
  <si>
    <t>https://www.youtube.com/watch?v=Ilx_xJHuhAc</t>
  </si>
  <si>
    <t>GAME ON - UJJWAL X Sez On The Beat (Official Music Video) | Techno Gamerz</t>
  </si>
  <si>
    <t>https://www.youtube.com/watch?v=mHJ4qZIUUFk</t>
  </si>
  <si>
    <t>Father Saab ( Official Video ) - Amit Bhadana | King | Section 8 | Teji Sandhu</t>
  </si>
  <si>
    <t>https://www.youtube.com/watch?v=SxITOCRLIdQ</t>
  </si>
  <si>
    <t>DUBAI ?? ??? ???? ???? ???? ?? ??? | ??? ???????? | Case Study | Dr Vivek Bindra</t>
  </si>
  <si>
    <t>Emiway bantai</t>
  </si>
  <si>
    <t>https://www.youtube.com/watch?v=xd-IX-ehci8</t>
  </si>
  <si>
    <t>EMIWAY - THANKS TO MY HATERS (OFFICIAL MUSIC VIDEO)</t>
  </si>
  <si>
    <t>A_S gaming</t>
  </si>
  <si>
    <t>https://www.youtube.com/watch?v=WH3CIo2yPOs</t>
  </si>
  <si>
    <t>GRENADE VS 49 PLAYER | ??GRENADE &amp; LANDMINE VS 49 NOOBS WHO WILL WIN? | FREE FIRE GRENADE</t>
  </si>
  <si>
    <t>https://www.youtube.com/watch?v=2DjejD70T-c</t>
  </si>
  <si>
    <t>I Gave Students ?200,000 on Omegle (#2)</t>
  </si>
  <si>
    <t>Piyush Rone Lag Gaya</t>
  </si>
  <si>
    <t>https://www.youtube.com/watch?v=gBuga_Fb5_4</t>
  </si>
  <si>
    <t>Petha Sweet Recipe | ???? ????? ?? ???? | | Agra Ka Petha Recipe</t>
  </si>
  <si>
    <t>Aayu and Pihu show</t>
  </si>
  <si>
    <t>https://www.youtube.com/watch?v=p0DtOu8IsI8</t>
  </si>
  <si>
    <t>ENGLISH VINGLISH | Family Comedy Challenge | Guess the Gibberish | Aayu and Pihu Show</t>
  </si>
  <si>
    <t>Mythpat</t>
  </si>
  <si>
    <t>https://www.youtube.com/watch?v=4jlWFqWzLRY</t>
  </si>
  <si>
    <t>when a NOOB plays Getting Over It</t>
  </si>
  <si>
    <t>https://www.youtube.com/watch?v=Yt26FqOy9UI</t>
  </si>
  <si>
    <t>Mi 11 Ultra Unboxing &amp; First Impressions | The Real Ultra Flagship?! ?120Hz,120X Zoom,SD888 &amp; More</t>
  </si>
  <si>
    <t>Kabita’s kitchen</t>
  </si>
  <si>
    <t>https://www.youtube.com/watch?v=w8dDtaN389M</t>
  </si>
  <si>
    <t>????? ???? ????? ?????? ????? ?? ??????? ?????? | Street Style Veg Chowmein Recipe | KabitasKitchen</t>
  </si>
  <si>
    <t>The mridul</t>
  </si>
  <si>
    <t>https://www.youtube.com/watch?v=G5bkqavy2AQ</t>
  </si>
  <si>
    <t>Hamare Kirayedaar | the mridul | Pragati | Nitin</t>
  </si>
  <si>
    <t>https://www.youtube.com/watch?v=vaaY6GRmkDw</t>
  </si>
  <si>
    <t>?? ??????? ???? ???? Chicken Curry ?? ??? ?? ??????? ?? ?? ??| Indian Chicken Curry Beginners Recipe</t>
  </si>
  <si>
    <t>Pari’s lifestyle</t>
  </si>
  <si>
    <t>https://www.youtube.com/watch?v=2VKSniaVvLg</t>
  </si>
  <si>
    <t>Pari Making Jelly Cake In 2 minutes At Home</t>
  </si>
  <si>
    <t>Rachit Rojha</t>
  </si>
  <si>
    <t>https://www.youtube.com/watch?v=PjZhIyt8pJE</t>
  </si>
  <si>
    <t>KARVA - CHAUTH KA ??????? || Rachit Rojha</t>
  </si>
  <si>
    <t>Shruti Arjun Anand</t>
  </si>
  <si>
    <t>https://www.youtube.com/watch?v=P6LBrN0DY8s</t>
  </si>
  <si>
    <t>Modern Mom (???) vs Desi Maa (???) .... |</t>
  </si>
  <si>
    <t>Grandpa kitchen</t>
  </si>
  <si>
    <t>https://www.youtube.com/watch?v=Y_easz-iBlE</t>
  </si>
  <si>
    <t>BIGGEST OREO CHOCOLATE CAKE RECIPE PREPARED BY OUR GRANDPA | Oreo Biscuit cake Recipe</t>
  </si>
  <si>
    <t>Satyajeet jena Official</t>
  </si>
  <si>
    <t>https://www.youtube.com/watch?v=ziYySJKnV1A</t>
  </si>
  <si>
    <t>Khabar Meri Maut Ki - Satyajeet Jena [Official Video] || New Sad Songs 2021</t>
  </si>
  <si>
    <t>Sonu Sharma</t>
  </si>
  <si>
    <t>https://www.youtube.com/watch?v=plczYyJ5law</t>
  </si>
  <si>
    <t>?????? ??? ???? ????? ???? ?? ?? ???? | Sonu Sharma | Story of a crow |</t>
  </si>
  <si>
    <t>Hungry birds</t>
  </si>
  <si>
    <t>https://www.youtube.com/watch?v=T3ExAGD7Z7U</t>
  </si>
  <si>
    <t>TYPES OF MAGGI EATERS | FUNNY VIDEO | HUNGRY BIRDS</t>
  </si>
  <si>
    <t>Rimorav Vlogs</t>
  </si>
  <si>
    <t>https://www.youtube.com/watch?v=S1qR4tCNGYc</t>
  </si>
  <si>
    <t>LIVING IN THE 1990s FOR 24 HOURS </t>
  </si>
  <si>
    <t>Chotu ki masti</t>
  </si>
  <si>
    <t>https://www.youtube.com/watch?v=gHvSPGQVWsA</t>
  </si>
  <si>
    <t>???? ???? ?????? ???? | CHOTU DADA SCOOTY WALA | Khandesh Comedy | Chotu Comedy Video</t>
  </si>
  <si>
    <t>https://www.youtube.com/watch?v=3K6RWnVf1eM</t>
  </si>
  <si>
    <t>???? ?? ???? ?? ??? | Power of Subconscious Mind</t>
  </si>
  <si>
    <t>https://www.youtube.com/watch?v=lwNho_1tKrc</t>
  </si>
  <si>
    <t>He Didn't See This Coming (10 Mil Surprise) @CarryMinati - VLOG 20</t>
  </si>
  <si>
    <t>Beer Biceps</t>
  </si>
  <si>
    <t>https://www.youtube.com/watch?v=7W9X6b8THp8</t>
  </si>
  <si>
    <t>?CarryMinati's REAL LIFE Story | The Ranveer Show</t>
  </si>
  <si>
    <t>https://www.youtube.com/watch?v=W1z4zDlpxRM</t>
  </si>
  <si>
    <t>"MAKHNA" - Bollywood Dance |Shivani Bhagwan &amp; Chaya Kumar| Madhuri Dixit, Amitabh Bachchan, Govinda</t>
  </si>
  <si>
    <t>Sejal Kumar</t>
  </si>
  <si>
    <t>https://www.youtube.com/watch?v=ZKtBW4ZRn-M</t>
  </si>
  <si>
    <t>College in Real Life ft Komal Pandey | Sejal Kumar</t>
  </si>
  <si>
    <t>Mountain Trekker</t>
  </si>
  <si>
    <t>https://www.youtube.com/watch?v=fMc1nBIUY8I</t>
  </si>
  <si>
    <t>See how Thai police treats an Indian Tourist!</t>
  </si>
  <si>
    <t>https://www.youtube.com/watch?v=GoU0jdK5rqc</t>
  </si>
  <si>
    <t>How I LOST Weight! | Komal Pandey</t>
  </si>
  <si>
    <t>Spoken English Guru</t>
  </si>
  <si>
    <t>https://www.youtube.com/watch?v=q22JrhzFEuQ</t>
  </si>
  <si>
    <t> How to Introduce Yourself in English in Interviews</t>
  </si>
  <si>
    <t>Drishti IAS</t>
  </si>
  <si>
    <t>https://www.youtube.com/watch?v=YcqVWFZXyaE</t>
  </si>
  <si>
    <t>Farm Bills : Myth vs Reality - Dr. Vikas Divyakirti : Concept Talk I Drishti IAS</t>
  </si>
  <si>
    <t>The Time Liners</t>
  </si>
  <si>
    <t>https://www.youtube.com/watch?v=M0oZG60WD9Y</t>
  </si>
  <si>
    <t>Engineering Girls | Web Series | S01E01 - Practical File | The Timeliners</t>
  </si>
  <si>
    <t>Harsh Rajput</t>
  </si>
  <si>
    <t>https://www.youtube.com/watch?v=u86z0px0niI</t>
  </si>
  <si>
    <t>CASTING DIRECTOR | HARSH RAJPUT</t>
  </si>
  <si>
    <t>Shreya Jain</t>
  </si>
  <si>
    <t>https://www.youtube.com/watch?v=jDZH2Y4fwCc</t>
  </si>
  <si>
    <t>3 Ways To Use Aloe Vera Gel To Get Soft, Smooth &amp; Shiny Hair!</t>
  </si>
  <si>
    <t>The Gabru Life</t>
  </si>
  <si>
    <t>https://www.youtube.com/watch?v=zzieQ5Lew1M</t>
  </si>
  <si>
    <t>HOW TO DRESS UP FOR A WEDDING | IMPRESS any WOMAN at INDIAN Wedding urban gabru</t>
  </si>
  <si>
    <t>https://www.youtube.com/watch?v=5UzCOHokmfQ</t>
  </si>
  <si>
    <t>How I Get Rid Of My Premature Grey Hair | Dhwani Bhatt</t>
  </si>
  <si>
    <t>Aashna Shroff</t>
  </si>
  <si>
    <t>https://www.youtube.com/watch?v=yGHGixvRyQI</t>
  </si>
  <si>
    <t>Learning Yao Women’s Rapunzel-like hair secret with Pantene | Aashna Shroff</t>
  </si>
  <si>
    <t>https://www.youtube.com/watch?v=OjTGe06mnm8</t>
  </si>
  <si>
    <t>Batman Galaxy S7 Edge Injustice Edition!</t>
  </si>
  <si>
    <t>Amit Bhawani</t>
  </si>
  <si>
    <t>https://www.youtube.com/watch?v=Ynt0fUpGW8A</t>
  </si>
  <si>
    <t>World's First Fidget Spinner Phone Unboxing &amp; GIVEAWAY ?? PhoneRadar</t>
  </si>
  <si>
    <t>https://www.youtube.com/watch?v=kmj17fDxuYk</t>
  </si>
  <si>
    <t>Nokia 6 - Unboxing &amp; Hands On!</t>
  </si>
  <si>
    <t>SharmaJiTechnical</t>
  </si>
  <si>
    <t>https://www.youtube.com/watch?v=qxGQ27MpWZE</t>
  </si>
  <si>
    <t>How to play Pokemon Go in India | Gameplay</t>
  </si>
  <si>
    <t>Beebom</t>
  </si>
  <si>
    <t>https://www.youtube.com/watch?v=I-RPyb_gz8Q</t>
  </si>
  <si>
    <t>Huawei P30 Pro's 50X SuperZoom in Action!</t>
  </si>
  <si>
    <t>TechnoRuhez</t>
  </si>
  <si>
    <t>https://www.youtube.com/watch?v=1ZL9y_cNjhw</t>
  </si>
  <si>
    <t>How Realme Smartphones Are Made - Realme Factory Tour | Step By Step !</t>
  </si>
  <si>
    <t>Ray Kitchen</t>
  </si>
  <si>
    <t>https://www.youtube.com/watch?v=C4lmTl-PAcc</t>
  </si>
  <si>
    <t>???? ????? ???? ???????? ?? ???? ???? /Pani ke Suji Bataashe /Golgappa Pani /Tikha Suji Pani Puri</t>
  </si>
  <si>
    <t>Cook With Parul</t>
  </si>
  <si>
    <t>https://www.youtube.com/watch?v=ppAIhDNkuM0</t>
  </si>
  <si>
    <t>Pizza Recipe - ???? ??? ????? ???? ????? ???? ??? ???? ???? Tasty Pizza ?????? ??????? Pizza Recipe</t>
  </si>
  <si>
    <t>Easy Home Tips</t>
  </si>
  <si>
    <t>https://www.youtube.com/watch?v=mPk4Q4Rep08</t>
  </si>
  <si>
    <t>aate ka nasta ?????? ?? ???? ???? ?? ??? ????? ?????? indian breakfast recipe Atta roll</t>
  </si>
  <si>
    <t>https://www.youtube.com/watch?v=IzkS_pH5ebI</t>
  </si>
  <si>
    <t>Biceps &amp; Triceps Workout for Bigger Arms | ???? ????? ???? ???????? ?? ?????????? | Yatinder Singh</t>
  </si>
  <si>
    <t>Mukti Gautam</t>
  </si>
  <si>
    <t>https://www.youtube.com/watch?v=aTGb9NEH2NI</t>
  </si>
  <si>
    <t>BEST Aerobics WORKOUT At HOME || 15 MIN Workout for WEIGHT LOSS</t>
  </si>
  <si>
    <t>The Man Style</t>
  </si>
  <si>
    <t>https://www.youtube.com/watch?v=hekoCxOOMlU</t>
  </si>
  <si>
    <t>How To Make Pinterest Pin Canva | How To Design Pinterest Pin In Canva</t>
  </si>
  <si>
    <t>Smart n Fit</t>
  </si>
  <si>
    <t>https://www.youtube.com/watch?v=cp6kVAOMNBs</t>
  </si>
  <si>
    <t>Why John Abraham Lost Gains - My Thoughts</t>
  </si>
  <si>
    <t>https://www.youtube.com/watch?v=s2NQhpFGIOg</t>
  </si>
  <si>
    <t>15 Min Daily Yoga Routine for Beginners (Follow Along)</t>
  </si>
  <si>
    <t>Power Kids</t>
  </si>
  <si>
    <t>https://www.youtube.com/watch?v=urpS14Ut9-Y</t>
  </si>
  <si>
    <t>???? ?????? - 26 | ????? ???????? | ???? ??? | ????? ?? ??????? | ????????? ??.??.</t>
  </si>
  <si>
    <t>Slay Point</t>
  </si>
  <si>
    <t>https://www.youtube.com/watch?v=eBlK58wf-0A</t>
  </si>
  <si>
    <t>Maggi Will Never Be The Same Again</t>
  </si>
  <si>
    <t>OSHO Hindi</t>
  </si>
  <si>
    <t>https://www.youtube.com/watch?v=d5gCPwhj-No</t>
  </si>
  <si>
    <t>OSHO: Vartaman Mein Jeena ??????? ??? ????</t>
  </si>
  <si>
    <t>Sartaz Classes</t>
  </si>
  <si>
    <t>https://www.youtube.com/watch?v=CI663dwsTws</t>
  </si>
  <si>
    <t>100% Free English Learning mobile app</t>
  </si>
  <si>
    <t>PAYAL GAMING</t>
  </si>
  <si>
    <t>https://www.youtube.com/watch?v=_7VnL-3xJgc</t>
  </si>
  <si>
    <t>Blood Raven X-Suit |Most Expensive Suit In PUBG Mobile | 50,000+ UC payalgaming</t>
  </si>
  <si>
    <t>The Mix</t>
  </si>
  <si>
    <t>https://www.youtube.com/watch?v=Ny1PL-PLA6o</t>
  </si>
  <si>
    <t>Surya is Back || Happy Birthday Surya || Suryakantham || The Mix By Wirally |Tamada Media</t>
  </si>
  <si>
    <t>Anushka Sen</t>
  </si>
  <si>
    <t>https://www.youtube.com/watch?v=CKXYup4zJYw</t>
  </si>
  <si>
    <t>Tareefan | Qaran Ft. Badshah | Kareena Kapoor, Sonam Kapoor | Dance Video | Anushka Sen</t>
  </si>
  <si>
    <t>Dr. Vijay Laxmi</t>
  </si>
  <si>
    <t>https://www.youtube.com/watch?v=vSMdxLpXaTk</t>
  </si>
  <si>
    <t>Facial Hair Treatment (In HINDI)</t>
  </si>
  <si>
    <t>Ankhush Raja Official</t>
  </si>
  <si>
    <t>https://www.youtube.com/watch?v=YyVI46K8q9E</t>
  </si>
  <si>
    <t>HD VIDEO | ??????? ??? ???? ????? ???? | Ankush Raja , Shilpi Raj | Bhojpuri Song 2021</t>
  </si>
  <si>
    <t>Bhojpuri</t>
  </si>
  <si>
    <t>Jaskaran Singh</t>
  </si>
  <si>
    <t>https://www.youtube.com/watch?v=8rjPMMatzFI</t>
  </si>
  <si>
    <t>Langara College talent show</t>
  </si>
  <si>
    <t>Himanshi</t>
  </si>
  <si>
    <t>https://www.youtube.com/watch?v=rFb-kNiaTuA</t>
  </si>
  <si>
    <t>Indian Army Aur Veerta ki Kahaniyan - Major General GD Bakshi Ke Saath | The Ranveer Show</t>
  </si>
  <si>
    <t>https://www.youtube.com/watch?v=k2P_pHQDlp0</t>
  </si>
  <si>
    <t>AI VS ML VS DL VS Data Science</t>
  </si>
  <si>
    <t>CodeWithHarry</t>
  </si>
  <si>
    <t>https://www.youtube.com/watch?v=irqbmMNs2Bo</t>
  </si>
  <si>
    <t>C Language Tutorial for Beginners (with Notes &amp; Practice Questions)</t>
  </si>
  <si>
    <t>https://www.youtube.com/watch?v=9DAKh_XCk6g</t>
  </si>
  <si>
    <t>https://www.youtube.com/watch?v=F1t6zmvAnp0</t>
  </si>
  <si>
    <t>ALADDIN | Round2hell | R2h</t>
  </si>
  <si>
    <t>https://www.youtube.com/watch?v=xNTW2KfErTM</t>
  </si>
  <si>
    <t>BB Ki Vines (Vlog #8)- | BB in Dubai |</t>
  </si>
  <si>
    <t>https://www.youtube.com/watch?v=d72vXhJDE6M</t>
  </si>
  <si>
    <t>Tuition Classes aur Bache | Ashish Chanchlani</t>
  </si>
  <si>
    <t>https://www.youtube.com/watch?v=ED0PSAElYio</t>
  </si>
  <si>
    <t>Types Of People in a Bus - Amit Bhadana</t>
  </si>
  <si>
    <t>Khan GS</t>
  </si>
  <si>
    <t>https://www.youtube.com/watch?v=uz2xLEE4mkk</t>
  </si>
  <si>
    <t>1971 India Pakistan War | Bangladesh | The Indo-Pakistani Wars | How Bangladesh Become a Free Nation</t>
  </si>
  <si>
    <t>Rtv Productions</t>
  </si>
  <si>
    <t>https://www.youtube.com/watch?v=V--EnM-LkHw</t>
  </si>
  <si>
    <t>EMIWAY - GULLY KA KUTTA REACTION || REAL REACTION *UNCUT*</t>
  </si>
  <si>
    <t>Mostly Sane</t>
  </si>
  <si>
    <t>https://www.youtube.com/watch?v=ZuC1VcZ6a9w</t>
  </si>
  <si>
    <t>Pretty Fit | EP 1 with Neha Kakkar</t>
  </si>
  <si>
    <t>https://www.youtube.com/watch?v=r38sETeHK3w</t>
  </si>
  <si>
    <t>In Love With Your Best Friend? | Just Couple Things | The Timeliners</t>
  </si>
  <si>
    <t>Shoaib Ibrahim Official</t>
  </si>
  <si>
    <t>https://www.youtube.com/watch?v=benWJdyfCh0</t>
  </si>
  <si>
    <t>Take care of her during periods | its high time we talk about it normally | Shoaib Ibrahim</t>
  </si>
  <si>
    <t>Pria Beniwal</t>
  </si>
  <si>
    <t>https://www.youtube.com/watch?v=-MHkUukuB48</t>
  </si>
  <si>
    <t>My Engagement Vlog | Pria Beniwal Gaba | Millind Gaba</t>
  </si>
  <si>
    <t>Mohit Chhikara</t>
  </si>
  <si>
    <t>https://www.youtube.com/watch?v=fXMDHZozEzo</t>
  </si>
  <si>
    <t>Accidentally Met RAKHI SAWANT At Lokhandwala Market</t>
  </si>
  <si>
    <t>https://www.youtube.com/watch?v=Wdhkl16tUBg</t>
  </si>
  <si>
    <t>Having Only ONE COLOR of Food || 60 minute Food Challenge</t>
  </si>
  <si>
    <t>https://www.youtube.com/watch?v=4G9tLXhzDLc</t>
  </si>
  <si>
    <t>ONLY ONE IN INDIA &amp; COST 49 Lakhs</t>
  </si>
  <si>
    <t>Shanice Shrestha Vlogs</t>
  </si>
  <si>
    <t>https://www.youtube.com/watch?v=sa7l1CJDFVE</t>
  </si>
  <si>
    <t>Beginner's Guide To Vaping</t>
  </si>
  <si>
    <t>Yash Ke Experiments</t>
  </si>
  <si>
    <t>https://www.youtube.com/watch?v=F6WSDC0CV6E</t>
  </si>
  <si>
    <t>BULAT KE CIRCLE MEY CHAKRI</t>
  </si>
  <si>
    <t>Dipika Ki Duniya</t>
  </si>
  <si>
    <t>https://www.youtube.com/watch?v=x_3Ilv88BGo</t>
  </si>
  <si>
    <t>CHICKEN BIRYANI RECIPE | HOW TO MAKE CHICKEN BIRYANI | DIPIKA KAKAR IBRAHIM</t>
  </si>
  <si>
    <t>Saba Ibrahim</t>
  </si>
  <si>
    <t>https://www.youtube.com/watch?v=ZnmU_6BD0pY</t>
  </si>
  <si>
    <t>AMMI’S BIRTHDAY CELEBRATION | BHABHI MADE CAKE AT HOME</t>
  </si>
  <si>
    <t>https://www.youtube.com/watch?v=4yeq8yyWdwQ</t>
  </si>
  <si>
    <t>FUNNIEST tiktoks EVER</t>
  </si>
  <si>
    <t>Tanmay Bhat</t>
  </si>
  <si>
    <t>Rohan Joshi</t>
  </si>
  <si>
    <t>https://www.youtube.com/watch?v=BTxRg2cGLME</t>
  </si>
  <si>
    <t>HIGHLIGHTS! SHARKS NAMITA THAPAR AND AMAN GUPTA IN CONVERSATION</t>
  </si>
  <si>
    <t>Samay Raina</t>
  </si>
  <si>
    <t>https://www.youtube.com/watch?v=QLj2hZQKYvE</t>
  </si>
  <si>
    <t>PUBG ft.YUZVENDRA CHAHAL, RAFTAAR, TANMAY BOT</t>
  </si>
  <si>
    <t>Jammu and Kashmir</t>
  </si>
  <si>
    <t>Rohit Khatri</t>
  </si>
  <si>
    <t>https://www.youtube.com/watch?v=RIbitgdz0OA</t>
  </si>
  <si>
    <t>Top 3 Side Fat (Love Handles) Workout | How To Reduce Side Fat Fast - Home/Gym</t>
  </si>
  <si>
    <t>Abhishek Yadav</t>
  </si>
  <si>
    <t>https://www.youtube.com/watch?v=RSOZ1o4tNuk</t>
  </si>
  <si>
    <t>HOW I TRANSFORMED MY BODY | FULL DAY GAINING DIET | (18-23) | Ep 1 | FREE GIVEAWAY</t>
  </si>
  <si>
    <t>Triggered Insaan</t>
  </si>
  <si>
    <t>https://www.youtube.com/watch?v=itUI64k973U</t>
  </si>
  <si>
    <t>Neha Kakkar's New Song is so Funny</t>
  </si>
  <si>
    <t>Fukra Insaan</t>
  </si>
  <si>
    <t>https://www.youtube.com/watch?v=6IZOLbtuS1w</t>
  </si>
  <si>
    <t>Giving @Triggered Insaan RS 2,50,000 to spend in 1 HOUR challenge !!</t>
  </si>
  <si>
    <t>Aakash Gupta</t>
  </si>
  <si>
    <t>https://www.youtube.com/watch?v=KBZfnt80s54</t>
  </si>
  <si>
    <t>Sarojini Nagar | Excuse Me Brother | Stand-Up Comedy by Aakash Gupta</t>
  </si>
  <si>
    <t>https://www.youtube.com/watch?v=wQA68Oqr1qE</t>
  </si>
  <si>
    <t>Cheating - Stand Up Comedy ft. Anubhav Singh Bassi</t>
  </si>
  <si>
    <t>Gaurav Kapoor</t>
  </si>
  <si>
    <t>https://www.youtube.com/watch?v=zsdYLTQ74W4</t>
  </si>
  <si>
    <t>Gaurav Kapoor | No Ball | Stand Up Comedy 2019</t>
  </si>
  <si>
    <t>8 Bit Mamba</t>
  </si>
  <si>
    <t>https://www.youtube.com/watch?v=2dcI8CCvfmc</t>
  </si>
  <si>
    <t>I Gave ?30,000 Tip to Delivery Guys</t>
  </si>
  <si>
    <t>8 Bit Thug</t>
  </si>
  <si>
    <t>https://www.youtube.com/watch?v=RLR9VcO3Stc</t>
  </si>
  <si>
    <t>FIRST EVER MAXING OUT PHARAOH SKIN || Rs.80,000 UC || LUCKIEST EVER YOUTUBER || PUBG MOBILE ||</t>
  </si>
  <si>
    <t>Assam</t>
  </si>
  <si>
    <t>Mortal</t>
  </si>
  <si>
    <t>https://www.youtube.com/watch?v=Eul0ePFkHyw</t>
  </si>
  <si>
    <t>Every PUBG player will watch this Ending.</t>
  </si>
  <si>
    <t xml:space="preserve">Scout </t>
  </si>
  <si>
    <t>https://www.youtube.com/watch?v=MFbePoexzmg</t>
  </si>
  <si>
    <t>Finally got the M416 GLACIER after 2 Years of Struggle with Classic Crates | sc0ut</t>
  </si>
  <si>
    <t>Aashna Hedge</t>
  </si>
  <si>
    <t>https://www.youtube.com/watch?v=HcTWntdTm4o</t>
  </si>
  <si>
    <t>My Loved Ones React to BEFIKAR | Aashna Hegde</t>
  </si>
  <si>
    <t>Elvish Yadav Vlogs</t>
  </si>
  <si>
    <t>https://www.youtube.com/watch?v=a5cn9F8Oisc</t>
  </si>
  <si>
    <t>ELVISH YADAV ROASTING TIKTOKERS</t>
  </si>
  <si>
    <t>Haryanvi</t>
  </si>
  <si>
    <t>https://www.youtube.com/watch?v=d5On5gkBDRI</t>
  </si>
  <si>
    <t>How To Look Sexy Without Wearing Short Clothes! | Komal Pandey</t>
  </si>
  <si>
    <t>https://www.youtube.com/watch?v=5w1ZR4q3QVI</t>
  </si>
  <si>
    <t>Every SIBLINGS Relation Ever - Types of BHAI-BEHAN | #Fun #Sketch #Roleplay #ShrutiArjunAnand</t>
  </si>
  <si>
    <t>Suvidhruv</t>
  </si>
  <si>
    <t>https://www.youtube.com/watch?v=yO1abQ_QSxM</t>
  </si>
  <si>
    <t>#vlog - Fake supplement expose | Gym workout | Fun day with him</t>
  </si>
  <si>
    <t>Tapchi</t>
  </si>
  <si>
    <t>https://www.youtube.com/watch?v=Dr9aE5KG2Do</t>
  </si>
  <si>
    <t>First day after marriage l Prachi comes home | First time l Pilot couple</t>
  </si>
  <si>
    <t>Dhwani Bhatt</t>
  </si>
  <si>
    <t>https://www.youtube.com/watch?v=gHW9Lrm5crY</t>
  </si>
  <si>
    <t>My YouTube Earnings Revealed!! How Much Money I make from YouTube?</t>
  </si>
  <si>
    <t>Mr &amp; Mrs Choudhary</t>
  </si>
  <si>
    <t>https://www.youtube.com/watch?v=rMinzGl28sA</t>
  </si>
  <si>
    <t>RAJA IS BACK | Choudhary Family Completed | Khushi Punjaban | Vivek Choudhary</t>
  </si>
  <si>
    <t>C4ETech English</t>
  </si>
  <si>
    <t>Iman Esmail </t>
  </si>
  <si>
    <t>https://www.youtube.com/watch?v=9Bt2F6pbiag</t>
  </si>
  <si>
    <t>RAMTA JOGI | AR Rahman | Iman Esmail Choreography | Bollywood Dance</t>
  </si>
  <si>
    <t>Yuvika Chaudhary</t>
  </si>
  <si>
    <t>https://www.youtube.com/watch?v=m_PBUI9ZRlk</t>
  </si>
  <si>
    <t>Lockdown with prince</t>
  </si>
  <si>
    <t>RaaHi</t>
  </si>
  <si>
    <t>https://www.youtube.com/watch?v=YHxsclHz4O4</t>
  </si>
  <si>
    <t>RaaHi | Answering Your Questions (QnA)</t>
  </si>
  <si>
    <t xml:space="preserve">RJ Raunac </t>
  </si>
  <si>
    <t>https://www.youtube.com/watch?v=7LsHpjTtedY</t>
  </si>
  <si>
    <t>Facebook ?? ?????? ???? ??, Lanka ????? ???? ??? &amp; Much More | FT Weekly | IND vs SL | RJ Raunak</t>
  </si>
  <si>
    <t>Manmeet.singh</t>
  </si>
  <si>
    <t>https://www.youtube.com/watch?v=cqp6do5_iok</t>
  </si>
  <si>
    <t>Bhangra Bhangra Bhangra | Bow Valley College | Downtown Calgary | International Students</t>
  </si>
  <si>
    <t>Mr Mrs Narula</t>
  </si>
  <si>
    <t>https://www.youtube.com/watch?v=Q1KlNHxl45s</t>
  </si>
  <si>
    <t>Ik Saal (Official Song) Anniversary Special Ft. Mr Mrs Narula | Magic | Mehak Jain | Punjabi Songs</t>
  </si>
  <si>
    <t>Prince Singhania Vlogs</t>
  </si>
  <si>
    <t>https://www.youtube.com/watch?v=wluL8w_TL4Y</t>
  </si>
  <si>
    <t>Pray for wifi</t>
  </si>
  <si>
    <t>Mr &amp; Mrs. Singhania</t>
  </si>
  <si>
    <t>https://www.youtube.com/watch?v=iJBP3N0NUYI</t>
  </si>
  <si>
    <t>Humara phela KARWA CHAUTH special | Part 2 | Vlog #17 | Mr &amp; Mrs. Singhania</t>
  </si>
  <si>
    <t xml:space="preserve">Shehnaaz Gill </t>
  </si>
  <si>
    <t>https://www.youtube.com/watch?v=w_Ai932Jr5M</t>
  </si>
  <si>
    <t>Dekho hum kaha nikal pade... | Trekking | Day spent well | Shehnaaz Gill</t>
  </si>
  <si>
    <t>Sourav Joshi Vlogs</t>
  </si>
  <si>
    <t>https://www.youtube.com/watch?v=VvN_h3meSDc</t>
  </si>
  <si>
    <t>Piyush Ki New Cycle</t>
  </si>
  <si>
    <t>UK 07 Rider</t>
  </si>
  <si>
    <t>https://www.youtube.com/watch?v=NyaeZrCQlXA</t>
  </si>
  <si>
    <t>Went To INDIA-PAKISTAN LOC On KTM Bikes ?? KARGIL</t>
  </si>
  <si>
    <t>https://www.youtube.com/watch?v=fJ3LrTl5yno</t>
  </si>
  <si>
    <t>Emiway Vs Raftaar, Divine &amp; MC Stan Drama | Raftaar Response | Emiway Bantai Full Drama EXPLAINED! |</t>
  </si>
  <si>
    <t>Mr. MNV</t>
  </si>
  <si>
    <t>https://www.youtube.com/watch?v=I8a8qB7y5nM</t>
  </si>
  <si>
    <t>| “TRIBUTE TO BINDRAKHIA JI” | Mr.MNV | ft. NANU HAYER| by GUPZ SEHRA |</t>
  </si>
  <si>
    <t>Sanket Mehta</t>
  </si>
  <si>
    <t>https://www.youtube.com/watch?v=araZmZBZKcg</t>
  </si>
  <si>
    <t>HOUSE TOUR | Sanket Mehta</t>
  </si>
  <si>
    <t>Ashi Khanna</t>
  </si>
  <si>
    <t>https://www.youtube.com/watch?v=zIuERVaTa0g</t>
  </si>
  <si>
    <t>SURPRISING MY FRIENDS IN MUMBAI! | Ashi Khanna</t>
  </si>
  <si>
    <t>Prateek Rathi</t>
  </si>
  <si>
    <t>https://www.youtube.com/watch?v=5hlwrWEvZ44</t>
  </si>
  <si>
    <t>Finally My Wedding Video!! Prateek Rathee</t>
  </si>
  <si>
    <t>https://www.youtube.com/watch?v=vlzAH84DefA</t>
  </si>
  <si>
    <t>Bollywood is finished? | How films like KGF, RRR are destroying bollywood's monopoly | Abhi and Niyu</t>
  </si>
  <si>
    <t>https://www.youtube.com/watch?v=c7QYEedjb_o</t>
  </si>
  <si>
    <t>ABHISHEK UPMANYU |Friends, Crime, &amp; The Cosmos | Stand-Up Comedy by Abhishek Upmanyu</t>
  </si>
  <si>
    <t>https://www.youtube.com/watch?v=dytUxaBbrRA</t>
  </si>
  <si>
    <t>Harsh &amp; Bassi Unleashed | Crowd Work | Standup Comedy</t>
  </si>
  <si>
    <t>NIDHI NARWAL</t>
  </si>
  <si>
    <t>https://www.youtube.com/watch?v=ZExDXwYCUVc</t>
  </si>
  <si>
    <t>"Toota Dil" by Nidhi Narwal || Spoken Word Poetry || Immature Ink</t>
  </si>
  <si>
    <t>Akash Dodeja</t>
  </si>
  <si>
    <t>https://www.youtube.com/watch?v=usgkjFvneRc</t>
  </si>
  <si>
    <t xml:space="preserve">THIS IS WHY I LEFT YOUTUBE | Jadoo vlogs
</t>
  </si>
  <si>
    <t>Arjuli Vlogs</t>
  </si>
  <si>
    <t>https://www.youtube.com/watch?v=iVqooDwYwB8</t>
  </si>
  <si>
    <t xml:space="preserve">They almost KILLED us! Jaipur police did NOT help! FULL VIDEO
</t>
  </si>
  <si>
    <t>Awez Darbar</t>
  </si>
  <si>
    <t>https://www.youtube.com/watch?v=PPFjHHC3IhQ</t>
  </si>
  <si>
    <t>Garmi ft. @Nora Fatehi | Awez Darbar Choreography</t>
  </si>
  <si>
    <t>Anam Darbar</t>
  </si>
  <si>
    <t>https://www.youtube.com/watch?v=rX5v3cJVfKw</t>
  </si>
  <si>
    <t xml:space="preserve">Telling My Best Friend I Have Feelings For Him  Ft. Sunny Chopra | Anam Darbar
</t>
  </si>
  <si>
    <t xml:space="preserve">Gujju Unicorn 
</t>
  </si>
  <si>
    <t>https://www.youtube.com/watch?v=O---lWylRg0</t>
  </si>
  <si>
    <t xml:space="preserve">WEARING MOM’s SAREE FOR THE FIRST TIME  *surprised*
</t>
  </si>
  <si>
    <t xml:space="preserve">Be YouNick </t>
  </si>
  <si>
    <t>https://www.youtube.com/watch?v=6DSrh02KxEs</t>
  </si>
  <si>
    <t xml:space="preserve">BYN : We All Have That One Friend Feat. Ashish Chanchlani
</t>
  </si>
  <si>
    <t>https://www.youtube.com/watch?v=i0OFT-BuopE</t>
  </si>
  <si>
    <t xml:space="preserve">Sunday Brunch With Ajay Devgn &amp; Kajol Devgn X Kamiya Jani | Curly Tales
</t>
  </si>
  <si>
    <t>https://www.youtube.com/watch?v=gM4BnpbCGMw</t>
  </si>
  <si>
    <t xml:space="preserve">Ravish Kumar Interviews Dhruv Rathee on NDTV Prime Time | Full Interview
</t>
  </si>
  <si>
    <t xml:space="preserve">Dilsefoodie Official </t>
  </si>
  <si>
    <t>https://www.youtube.com/watch?v=A__ZWixXx4c</t>
  </si>
  <si>
    <t xml:space="preserve">Sardar Ji Omelette Wale, Pragati Maidan Metro Station
</t>
  </si>
  <si>
    <t>https://www.youtube.com/watch?v=-kNm-F45V0I</t>
  </si>
  <si>
    <t xml:space="preserve">FilterCopy | Things We've All Learnt In Our Childhood | ???? ?? ???
</t>
  </si>
  <si>
    <t>OK Tested</t>
  </si>
  <si>
    <t>https://www.youtube.com/watch?v=Fny8Trrgk4s</t>
  </si>
  <si>
    <t xml:space="preserve">Rs 20 Vs Rs 2000 Shave | Ft. Akshay | Ok Tested
</t>
  </si>
  <si>
    <t xml:space="preserve">
NeuzBoy</t>
  </si>
  <si>
    <t>https://www.youtube.com/watch?v=kIH1Ao31nYk</t>
  </si>
  <si>
    <t xml:space="preserve">CarryMinati Gets Emotional After His Performance at Social Nation 2019, Mumbai | Jio Garden
</t>
  </si>
  <si>
    <t>MSK Vlogs</t>
  </si>
  <si>
    <t>https://www.youtube.com/watch?v=Rqmxf2Ud0V4</t>
  </si>
  <si>
    <t>Manali to Keylong | Rohtang Pass || Ladakh Trip 2017 ~Ep.03</t>
  </si>
  <si>
    <t>Sarav Chennaite</t>
  </si>
  <si>
    <t xml:space="preserve"> https://www.youtube.com/watch?v=i63yDqScygo</t>
  </si>
  <si>
    <t>NEW 2022 SCORPIO N | 2.2L Diesel Manual</t>
  </si>
  <si>
    <t>Vignesh</t>
  </si>
  <si>
    <t xml:space="preserve"> https://www.youtube.com/watch?v=6V6PRXydD2M</t>
  </si>
  <si>
    <t>NEW Volkswagen Virtus GT | LOOKS STUNNING !! </t>
  </si>
  <si>
    <t xml:space="preserve"> https://www.youtube.com/watch?v=DxdN2T7Lp5Y</t>
  </si>
  <si>
    <t>All New KIA CARENS | Could this be Budget 7seater ??</t>
  </si>
  <si>
    <t xml:space="preserve"> https://www.youtube.com/watch?v=T63SxZ0lVSM</t>
  </si>
  <si>
    <t>MG GLOSTER | THE BIGGEST SUV !!</t>
  </si>
  <si>
    <t xml:space="preserve"> https://www.youtube.com/watch?v=KjraLD2FJ-E</t>
  </si>
  <si>
    <t>MG HECTOR PLUS | IS IT REALLY A 7 SEATER ???</t>
  </si>
  <si>
    <t xml:space="preserve"> https://www.youtube.com/watch?v=fmSKDASzUeQ</t>
  </si>
  <si>
    <t>NEW 2021 JEEP COMPASS | LOADED WITH FEATURES</t>
  </si>
  <si>
    <t xml:space="preserve"> https://www.youtube.com/watch?v=hofaR51BAx0</t>
  </si>
  <si>
    <t>EW Maruti Suzuki BALENO | FEATURES PACKED</t>
  </si>
  <si>
    <t xml:space="preserve"> https://www.youtube.com/watch?v=odkMSCo0AmA</t>
  </si>
  <si>
    <t>2022 Maruti Suzuki WagonR | Budget Friendly Car</t>
  </si>
  <si>
    <t xml:space="preserve"> https://www.youtube.com/watch?v=I1gJsiUpdEk</t>
  </si>
  <si>
    <t>NEW MARUTI SUZUKI BREZZA | HIGH TECH SUV</t>
  </si>
  <si>
    <t xml:space="preserve"> https://www.youtube.com/watch?v=y7a9c83ub-I</t>
  </si>
  <si>
    <t>NEW 2022 MARUTI SUZUKI ERTIGA | Best Budget 7 Seater</t>
  </si>
  <si>
    <t xml:space="preserve"> https://www.youtube.com/watch?v=SyKRkc4QX6Q</t>
  </si>
  <si>
    <t>MAHINDRA XUV 7oo | Ax7 Top End ?25.8 lakhs</t>
  </si>
  <si>
    <t xml:space="preserve"> https://www.youtube.com/watch?v=z4ODim9In98</t>
  </si>
  <si>
    <t>MAHINDRA THAR | Perfectly Priced Off-road Beast</t>
  </si>
  <si>
    <t xml:space="preserve"> https://www.youtube.com/watch?v=0dEfWiFwnwo</t>
  </si>
  <si>
    <t>New Toyota Innova Crysta Facelift | Highway King</t>
  </si>
  <si>
    <t xml:space="preserve"> https://www.youtube.com/watch?v=dpAlrfd_5_w</t>
  </si>
  <si>
    <t>TOYOTA VELLFIRE | 1.20 Crores Ultimate Luxury MPV</t>
  </si>
  <si>
    <t xml:space="preserve"> https://www.youtube.com/watch?v=LV7TZ-UW9GA</t>
  </si>
  <si>
    <t>HYUNDAI SANTRO ASTA | Legend Reborn</t>
  </si>
  <si>
    <t xml:space="preserve"> https://www.youtube.com/watch?v=2QykEHNfxR0</t>
  </si>
  <si>
    <t>NEW HYUNDAI i20 N-Line | MORE SPORTY LOOKING</t>
  </si>
  <si>
    <t xml:space="preserve"> https://www.youtube.com/watch?v=JbVQBtzotBI</t>
  </si>
  <si>
    <t>NEW 2021 SUZUKI DZIRE | REFINED ENGINE , REFINED DESIGN</t>
  </si>
  <si>
    <t xml:space="preserve"> https://www.youtube.com/watch?v=15CFrgTqpRA</t>
  </si>
  <si>
    <t>Volkswagen Tiguan 2.0 TSI | BIG SUV FROM VW</t>
  </si>
  <si>
    <t xml:space="preserve"> https://www.youtube.com/watch?v=zgRML6F3NYk</t>
  </si>
  <si>
    <t>HYUNDAI VENUE N LINE | Is it REALLY SPEACIAL ??</t>
  </si>
  <si>
    <t xml:space="preserve"> https://www.youtube.com/watch?v=hxHm1xGOfHs</t>
  </si>
  <si>
    <t>MARUTI SPRESSO | Compact Budget Car</t>
  </si>
  <si>
    <t xml:space="preserve"> https://www.youtube.com/watch?v=ByqO8iVSUpI</t>
  </si>
  <si>
    <t>NEW ALTO K10 | FROM 5.60 LAKHS !!</t>
  </si>
  <si>
    <t xml:space="preserve"> https://www.youtube.com/watch?v=CWvTQWqKOCE</t>
  </si>
  <si>
    <t>DATSUN Redi-Go | ?3.52 Lakh Budget Car</t>
  </si>
  <si>
    <t xml:space="preserve"> https://www.youtube.com/watch?v=Yhp7-vuKoPU</t>
  </si>
  <si>
    <t>RENAULT KWID CLIMBER | AMT AT 4 LAKHS ONLY!!!!</t>
  </si>
  <si>
    <t xml:space="preserve"> https://www.youtube.com/watch?v=zNcrtFQCtHs</t>
  </si>
  <si>
    <t>NISSAN MAGNITE XV PREMIUM | FROM 4.99 LAKH ONWARDS??</t>
  </si>
  <si>
    <t xml:space="preserve"> https://www.youtube.com/watch?v=XTIKbg9kHXI</t>
  </si>
  <si>
    <t>TOYOTA Urban Cruiser | Better than Brezza ?!</t>
  </si>
  <si>
    <t xml:space="preserve"> https://www.youtube.com/watch?v=q34Vn-IoL7w</t>
  </si>
  <si>
    <t>Hyundai Creta Sx(o) | Diesel Manual</t>
  </si>
  <si>
    <t xml:space="preserve"> https://www.youtube.com/watch?v=UAuz6PsHPr8</t>
  </si>
  <si>
    <t>New SKODA Slavia 1.5 TSI Manual | WORTHY SEDAN !!</t>
  </si>
  <si>
    <t xml:space="preserve"> https://www.youtube.com/watch?v=TnjA8i5m-yc</t>
  </si>
  <si>
    <t>2021 New SKODA OCTAVIA L&amp;K | 35 LAKH SEDAN</t>
  </si>
  <si>
    <t xml:space="preserve"> https://www.youtube.com/watch?v=8nAum59xrGQ</t>
  </si>
  <si>
    <t>SKODA KUSHAQ STYLE | NEW URBAN VEHICLE</t>
  </si>
  <si>
    <t xml:space="preserve"> https://www.youtube.com/watch?v=bZHQmSqSQHg</t>
  </si>
  <si>
    <t>SKODA SUPERB L&amp;K | THE 40 LAKH SEDAN</t>
  </si>
  <si>
    <t xml:space="preserve"> https://www.youtube.com/watch?v=Qy03nRy_aEY</t>
  </si>
  <si>
    <t>2021 HONDA AMAZE VX | BUDGET FRIENDLY ??</t>
  </si>
  <si>
    <t xml:space="preserve"> https://www.youtube.com/watch?v=mL_i6V4yrWc</t>
  </si>
  <si>
    <t>NEW HONDA JAZZ | Spacious &amp; Affordable</t>
  </si>
  <si>
    <t xml:space="preserve"> https://www.youtube.com/watch?v=3lObAsZwadc</t>
  </si>
  <si>
    <t>2021 HONDA WR-V | Sidelined Crossover</t>
  </si>
  <si>
    <t xml:space="preserve"> https://www.youtube.com/watch?v=Qx3xC6dNLAw</t>
  </si>
  <si>
    <t>MITSUBISHI PAJERO SPORT | MASSIVE PRESENCE</t>
  </si>
  <si>
    <t xml:space="preserve"> https://www.youtube.com/watch?v=NCZhjUezUuo</t>
  </si>
  <si>
    <t>FORD ENDEAVOUR | 2.2 TURBO ENGINE BEAST</t>
  </si>
  <si>
    <t xml:space="preserve"> https://www.youtube.com/watch?v=z9DNOM_DQEc</t>
  </si>
  <si>
    <t>2020 TOYOTA FORTUNER BS6 | The MASSIVE ROAD PRESENCE</t>
  </si>
  <si>
    <t xml:space="preserve"> https://www.youtube.com/watch?v=Xa_4CVbnp60</t>
  </si>
  <si>
    <t>KIA CARNIVAL 2.2L Diesel | LUXURIOUS 9 Seater Car</t>
  </si>
  <si>
    <t xml:space="preserve"> https://www.youtube.com/watch?v=b-BOcefDZ20</t>
  </si>
  <si>
    <t>KIA SELTOS GT 1.4GDI | FEATURES PACKED FOR 20LAKHS!!</t>
  </si>
  <si>
    <t xml:space="preserve"> https://www.youtube.com/watch?v=uqct99HkpPk</t>
  </si>
  <si>
    <t>NEW KIA SONET htx &amp; gtx | Anniversary Edition</t>
  </si>
  <si>
    <t xml:space="preserve"> https://www.youtube.com/watch?v=J9sRGyqFJkI</t>
  </si>
  <si>
    <t>NEW CITROEN C3 | BUDGET FRIENDLY CAR ??</t>
  </si>
  <si>
    <t xml:space="preserve"> https://www.youtube.com/watch?v=_ndbuSXyRRI</t>
  </si>
  <si>
    <t>CITROEN C5 AIRCROSS | MOST COMFORTABLE CAR</t>
  </si>
  <si>
    <t xml:space="preserve"> https://www.youtube.com/watch?v=WD7hp8NiAiE</t>
  </si>
  <si>
    <t>ALL NEW HYUNDAI ALCAZAR | PREMIUM SUV</t>
  </si>
  <si>
    <t xml:space="preserve"> https://www.youtube.com/watch?v=sYy4vFTVGxw</t>
  </si>
  <si>
    <t>JEEP MERIDIAN 4X4 | First 7 Seater from JEEP</t>
  </si>
  <si>
    <t xml:space="preserve"> https://www.youtube.com/watch?v=1kbsfVhfPwE</t>
  </si>
  <si>
    <t>NEW HYUNDAI TUCSON | GOOD BUT OVERPRICED</t>
  </si>
  <si>
    <t xml:space="preserve"> https://www.youtube.com/watch?v=fqtrpm118nk</t>
  </si>
  <si>
    <t>TATA ALTROZ 1.2L PETROL | GOLD STANDARD HATCHBACK</t>
  </si>
  <si>
    <t xml:space="preserve"> https://www.youtube.com/watch?v=YVpPV0fyy7E</t>
  </si>
  <si>
    <t>TATA TIGOR XZA+ AMT | BUDGET COMPACT SEDAN</t>
  </si>
  <si>
    <t xml:space="preserve"> https://www.youtube.com/watch?v=C5Ano7826V0</t>
  </si>
  <si>
    <t>TATA HEXA 2.2L DIESEL | RUGGED DRIVING GUARANTEED</t>
  </si>
  <si>
    <t xml:space="preserve"> https://www.youtube.com/watch?v=FYvAHsT1M4c</t>
  </si>
  <si>
    <t>TATA HARRIER xzA | 2000cc DIESEL BEAST</t>
  </si>
  <si>
    <t xml:space="preserve"> https://www.youtube.com/watch?v=C6XUbz1UkS8</t>
  </si>
  <si>
    <t>TATA NEXON PETROL | SAFEST INDIAN CAR</t>
  </si>
  <si>
    <t xml:space="preserve"> https://www.youtube.com/watch?v=89CX4vMfmNs</t>
  </si>
  <si>
    <t>MAHINDRA XUV 3oo | THE MINI XUV 7oo</t>
  </si>
  <si>
    <t xml:space="preserve"> https://www.youtube.com/watch?v=RdKmx19uHLw</t>
  </si>
  <si>
    <t>NEW TATA PUNCH !! | NEW MOVE FROM TATA</t>
  </si>
  <si>
    <t xml:space="preserve"> https://www.youtube.com/watch?v=LUnnBET8Q3o</t>
  </si>
  <si>
    <t>NEW Tata Tiago NRG | Looks Better</t>
  </si>
  <si>
    <t xml:space="preserve"> https://www.youtube.com/watch?v=7-Ejqvevv8o</t>
  </si>
  <si>
    <t>NEW 2021 TATA SAFARI | LEGEND IS BACK!!</t>
  </si>
  <si>
    <t xml:space="preserve"> https://www.youtube.com/watch?v=mNgCmsmh8j8</t>
  </si>
  <si>
    <t>NEW 2021 MARUTI CELERIO | BUDGET FRIENDLY</t>
  </si>
  <si>
    <t xml:space="preserve"> https://www.youtube.com/watch?v=mOwCcLLosC0</t>
  </si>
  <si>
    <t>MARUTI ALTO 800 | BUDGET FRIENDLY at 4.20 Lakhs</t>
  </si>
  <si>
    <t xml:space="preserve"> https://www.youtube.com/watch?v=R2gGZ7w6Asw</t>
  </si>
  <si>
    <t>Renault Duster | Still Need Updates !?</t>
  </si>
  <si>
    <t xml:space="preserve"> https://www.youtube.com/watch?v=qnMobCNIoo4</t>
  </si>
  <si>
    <t>NEW RENAULT KIGER | LOOKS STUNNING</t>
  </si>
  <si>
    <t xml:space="preserve"> https://www.youtube.com/watch?v=K_BQjDgIJBc</t>
  </si>
  <si>
    <t>NEW 2022 HYUNDAI VENUE | Smart Compact SUV</t>
  </si>
  <si>
    <t xml:space="preserve"> https://www.youtube.com/watch?v=msohawz6g7k</t>
  </si>
  <si>
    <t>SUZUKI IGNIS | AFFORDABLE, CUTE, SHARP</t>
  </si>
  <si>
    <t xml:space="preserve"> https://www.youtube.com/watch?v=jBPylXY-rFo</t>
  </si>
  <si>
    <t>Maruti Suzuki Eeco | Budget 7 Seater</t>
  </si>
  <si>
    <t xml:space="preserve"> https://www.youtube.com/watch?v=3ZgyPi82VT8</t>
  </si>
  <si>
    <t>2021 Renault Triber | BUDGET 7 SEATER</t>
  </si>
  <si>
    <t xml:space="preserve"> https://www.youtube.com/watch?v=uKyVKXQW5Dg</t>
  </si>
  <si>
    <t>HYUNDAI i10 GRAND Nios | BUDGET FRIENDLY</t>
  </si>
  <si>
    <t xml:space="preserve"> https://www.youtube.com/watch?v=CGvro5SWKlw</t>
  </si>
  <si>
    <t>NEW MARUTI ERTIGA TEST DRIVE | Mileage Comfort Power</t>
  </si>
  <si>
    <t xml:space="preserve"> https://www.youtube.com/watch?v=U4SF9OONgb0</t>
  </si>
  <si>
    <t>BMW M8 | ?2.70 CRORE SPORTS CAR</t>
  </si>
  <si>
    <t xml:space="preserve"> https://www.youtube.com/watch?v=eAzCe-Y9DNk</t>
  </si>
  <si>
    <t>Mercedes Benz A35 AMG | 0-100 kmph in 5 seconds!</t>
  </si>
  <si>
    <t xml:space="preserve"> https://www.youtube.com/watch?v=9Af5jH_I4rY</t>
  </si>
  <si>
    <t>Range Rover Evoque | The Mini Beast IN JLR</t>
  </si>
  <si>
    <t xml:space="preserve"> https://www.youtube.com/watch?v=YmovY7EWGF4</t>
  </si>
  <si>
    <t>MERCEDES BENZ V-CLASS | LUXURIOUS CABIN</t>
  </si>
  <si>
    <t xml:space="preserve"> https://www.youtube.com/watch?v=BgDabXB3qBk</t>
  </si>
  <si>
    <t>MERCEDES BENZ S-CLASS | ULTIMATE LUXURY 1.59 CRORES</t>
  </si>
  <si>
    <t xml:space="preserve"> https://www.youtube.com/watch?v=kCEKdvgSO_o</t>
  </si>
  <si>
    <t>2022 BMW X3 M Sport | Ultimate ?80,00,000 SUV</t>
  </si>
  <si>
    <t xml:space="preserve"> https://www.youtube.com/watch?v=EqcfopBxv0Y</t>
  </si>
  <si>
    <t>New 2022 BMW X4 xdrive 30d M Sport | Looks STUNNING !</t>
  </si>
  <si>
    <t xml:space="preserve"> https://www.youtube.com/watch?v=FGwU5TjAJ_A</t>
  </si>
  <si>
    <t>AUDI Q2 Quattro | Baby SUV From Audi</t>
  </si>
  <si>
    <t xml:space="preserve"> https://www.youtube.com/watch?v=1VGdSxF7uUY</t>
  </si>
  <si>
    <t>AUDI E-Tron 55 Quattro | 1.3 Crore Luxury Electric SUV</t>
  </si>
  <si>
    <t xml:space="preserve"> https://www.youtube.com/watch?v=nDlwM77Y5b0</t>
  </si>
  <si>
    <t>AUDI Q8 55 TFSI Quattro | The 1.4 Crore SUV</t>
  </si>
  <si>
    <t xml:space="preserve"> https://www.youtube.com/watch?v=g8KbrxmFTUs</t>
  </si>
  <si>
    <t>AUDI Q DRIVE | 1.33 CRORE CAR OFF-ROAD DRIVE</t>
  </si>
  <si>
    <t xml:space="preserve"> https://www.youtube.com/watch?v=5R8-Bq_Xlj0</t>
  </si>
  <si>
    <t>Maruti Suzuki S-Cross | Missed the Diesel Engine</t>
  </si>
  <si>
    <t>Venkatesh Bhat's Idhayam Thotta Samayal</t>
  </si>
  <si>
    <t xml:space="preserve"> https://www.youtube.com/watch?v=PzaKlHFO2sc</t>
  </si>
  <si>
    <t>Venkatesh Bhat makes White sauce Pasta | white pasta</t>
  </si>
  <si>
    <t xml:space="preserve"> https://www.youtube.com/watch?v=GWZoK9gq6F8</t>
  </si>
  <si>
    <t>Venkatesh Bhat makes Baby Potato Roast</t>
  </si>
  <si>
    <t xml:space="preserve"> https://www.youtube.com/watch?v=3x-4e_oDZeI</t>
  </si>
  <si>
    <t>Venkatesh Bhat makes Paneer ghee roast | paneer recipe</t>
  </si>
  <si>
    <t xml:space="preserve"> https://www.youtube.com/watch?v=2qtuAp1ddJU</t>
  </si>
  <si>
    <t>Venkatesh Bhat makes Elaneer Payasam</t>
  </si>
  <si>
    <t xml:space="preserve"> https://www.youtube.com/watch?v=V7qtEJ4-uqo</t>
  </si>
  <si>
    <t>Venkatesh Bhat makes Masala pori | healthy snack | churmuri</t>
  </si>
  <si>
    <t xml:space="preserve"> https://www.youtube.com/watch?v=3dZ5QRuI1U8</t>
  </si>
  <si>
    <t>Venkatesh Bhat makes Chakka Pradhaman | jackfruit payasam</t>
  </si>
  <si>
    <t xml:space="preserve"> https://www.youtube.com/watch?v=RinNot_jePM</t>
  </si>
  <si>
    <t>Venkatesh Bhat makes Paal Adai Pradhaman</t>
  </si>
  <si>
    <t xml:space="preserve"> https://www.youtube.com/watch?v=7tQuAdfGJnI</t>
  </si>
  <si>
    <t>Venkatesh Bhat makes Semiya Payasam</t>
  </si>
  <si>
    <t xml:space="preserve"> https://www.youtube.com/watch?v=JxJMga14MrM</t>
  </si>
  <si>
    <t>Venkatesh Bhat makes Paruppu payasam</t>
  </si>
  <si>
    <t xml:space="preserve"> https://www.youtube.com/watch?v=XcDTlvMpWcs</t>
  </si>
  <si>
    <t>venkatesh bhat makes sakkarai pongal | sweet pongal recipe</t>
  </si>
  <si>
    <t xml:space="preserve"> https://www.youtube.com/watch?v=8MnL3LgK3eU</t>
  </si>
  <si>
    <t>Venkatesh Bhat makes Gulab Jamun</t>
  </si>
  <si>
    <t xml:space="preserve"> https://www.youtube.com/watch?v=R7vqwOfi2_I</t>
  </si>
  <si>
    <t>Venkatesh Bhat makes Panipoori</t>
  </si>
  <si>
    <t xml:space="preserve"> https://www.youtube.com/watch?v=nAsdEz-mkRg</t>
  </si>
  <si>
    <t>Venkatesh Bhat makes Unni Appam | ???? ??????</t>
  </si>
  <si>
    <t xml:space="preserve"> https://www.youtube.com/watch?v=x5bOF1zw44o</t>
  </si>
  <si>
    <t>Venkatesh Bhat makes Bottle Gourd Payasam | Suraikaai / Sorakkai Payasam</t>
  </si>
  <si>
    <t xml:space="preserve"> https://www.youtube.com/watch?v=L6Yga1xfDbw</t>
  </si>
  <si>
    <t xml:space="preserve"> Venkatesh Bhat makes Drumstick paya | Paya recipe</t>
  </si>
  <si>
    <t xml:space="preserve"> https://www.youtube.com/watch?v=Gz-5Zp3xUy0</t>
  </si>
  <si>
    <t>venkatesh bhat makes pav bhaji | Pav Bhaji in Tamil | pav bhaji</t>
  </si>
  <si>
    <t xml:space="preserve"> https://www.youtube.com/watch?v=cxYUOo5xBSc</t>
  </si>
  <si>
    <t>Venkatesh Bhat makes Kaalan Melagu Masala</t>
  </si>
  <si>
    <t xml:space="preserve"> https://www.youtube.com/watch?v=GOHIti5sMK0</t>
  </si>
  <si>
    <t>Venkatesh Bhat makes Road Kadai Kalan</t>
  </si>
  <si>
    <t xml:space="preserve"> https://www.youtube.com/watch?v=YGT_VQXqTLw</t>
  </si>
  <si>
    <t>Venkatesh Bhat makes jilebi | jalebi recipe in Tamil</t>
  </si>
  <si>
    <t xml:space="preserve"> https://www.youtube.com/watch?v=W_5AUps2oHQ</t>
  </si>
  <si>
    <t>Venkatesh Bhat makes Malpua &amp; Shahi Rabadi</t>
  </si>
  <si>
    <t xml:space="preserve"> https://www.youtube.com/watch?v=AreKeb0B9ME</t>
  </si>
  <si>
    <t xml:space="preserve"> Venkatesh Bhat makes Durga lunch home Badam kheer and Vanilla milk</t>
  </si>
  <si>
    <t xml:space="preserve"> https://www.youtube.com/watch?v=YHwotS4cvVU</t>
  </si>
  <si>
    <t>Venkatesh Bhat makes Rose Lassi Matka dahi | sweet lassi</t>
  </si>
  <si>
    <t xml:space="preserve"> https://www.youtube.com/watch?v=qUxdPm8qr8o</t>
  </si>
  <si>
    <t>Venkatesh Bhat makes 3 SUMMER CHILLERS | HEALTHY REFRESHING COOL DRINK</t>
  </si>
  <si>
    <t xml:space="preserve"> https://www.youtube.com/watch?v=fh-uMLEaq5k</t>
  </si>
  <si>
    <t>Venkatesh Bhat makes Basic Chaat Chutney and Bhel Puri</t>
  </si>
  <si>
    <t xml:space="preserve"> https://www.youtube.com/watch?v=Bepcr_1cR5c</t>
  </si>
  <si>
    <t>Venkatesh Bhat makes Vada Pav | ?? ???? | Mumbai style vada pav</t>
  </si>
  <si>
    <t xml:space="preserve"> https://www.youtube.com/watch?v=zx5fHxmSIoM</t>
  </si>
  <si>
    <t>Venkatesh Bhat makes Pori Urundai | Kids Favourite</t>
  </si>
  <si>
    <t xml:space="preserve"> https://www.youtube.com/watch?v=2gG5qn2h32c</t>
  </si>
  <si>
    <t>Venkatesh Bhat makes Kadala Urundai | ???? ???????</t>
  </si>
  <si>
    <t xml:space="preserve"> https://www.youtube.com/watch?v=qmvgEDAnJOc</t>
  </si>
  <si>
    <t>Venkatesh Bhat makes Pottukadalai laddu | ?????? ???? ?????</t>
  </si>
  <si>
    <t xml:space="preserve"> https://www.youtube.com/watch?v=wlSTUa8uXec</t>
  </si>
  <si>
    <t>Venkatesh Bhat makes Sweet Boondi</t>
  </si>
  <si>
    <t xml:space="preserve"> https://www.youtube.com/watch?v=W5qm4Q0NU-w</t>
  </si>
  <si>
    <t>Venkatesh Bhat makes brown sugar Peanut Burfi</t>
  </si>
  <si>
    <t xml:space="preserve"> https://www.youtube.com/watch?v=qHE22iqU6W4</t>
  </si>
  <si>
    <t>Venkatesh Bhat makes Nendram Jamoon</t>
  </si>
  <si>
    <t xml:space="preserve"> https://www.youtube.com/watch?v=kWKmPO_S84E</t>
  </si>
  <si>
    <t>Venkatesh Bhat makes Banana Halwa | Nendra banana halwa</t>
  </si>
  <si>
    <t>LIV Comedy</t>
  </si>
  <si>
    <t>https://www.youtube.com/watch?v=jzybbE9Xfx4</t>
  </si>
  <si>
    <t xml:space="preserve">The Kapil Sharma Show Season 
</t>
  </si>
  <si>
    <t>Vaishnavi</t>
  </si>
  <si>
    <t>MasterChef Pankaj Bhadouria</t>
  </si>
  <si>
    <t>https://www.youtube.com/watch?v=TIyevS0BT9E</t>
  </si>
  <si>
    <t>Mumbai Style Tawa Pulao Recipe I Street Food </t>
  </si>
  <si>
    <t>https://www.youtube.com/watch?v=Vl9eMsNgo50</t>
  </si>
  <si>
    <t>T-series</t>
  </si>
  <si>
    <t>https://www.youtube.com/watch?v=B6T8O15Ohk</t>
  </si>
  <si>
    <t xml:space="preserve">Manike:Thank God | Nora Fatehi, Sidharth M | Tanishk,Yohani,Jubin,Surya R | Rashmi Virag | Bhushan K
</t>
  </si>
  <si>
    <t>Manish Malhotra</t>
  </si>
  <si>
    <t>https://www.youtube.com/watch?v=Yt7z0kMGeug&amp;t=96s</t>
  </si>
  <si>
    <t>The Manish Malhotra Mijwan Couture Fashion Show 2022</t>
  </si>
  <si>
    <t>Tanya Khanijow</t>
  </si>
  <si>
    <t>https://www.youtube.com/watch?v=jNmI6NytCSY</t>
  </si>
  <si>
    <t>Munnar, Suryanelli Kerala in the Monsoon! The best vlog I've ever made | #WeekendTrips India
13</t>
  </si>
  <si>
    <t>apollohealthcityhyd</t>
  </si>
  <si>
    <t>https://www.youtube.com/watch?v=fcTvFb3swzE</t>
  </si>
  <si>
    <t xml:space="preserve">Dr Balavardhan Reddy | High Flex Knee Replacement | Patient Testimonial | Apollo Hospit
</t>
  </si>
  <si>
    <t xml:space="preserve">Golgappa Girl </t>
  </si>
  <si>
    <t>https://www.youtube.com/watch?v=N_xMhKFF_8Q</t>
  </si>
  <si>
    <t xml:space="preserve">BestVeg Street Food (Part 2) | Basket chaat, Veg Kebab, Kachori Chole, Kulfi, etc
</t>
  </si>
  <si>
    <t>Arishfa Khan</t>
  </si>
  <si>
    <t>https://www.youtube.com/watch?v=gxzw7Uy9TDg</t>
  </si>
  <si>
    <t xml:space="preserve">EID glam makeup look tutorial ? | Arishfa Khan
</t>
  </si>
  <si>
    <t>Gagan Pratap Maths</t>
  </si>
  <si>
    <t>https://www.youtube.com/watch?v=guaxU4NhYGw</t>
  </si>
  <si>
    <t>Mock Target 50/50 in pre and 90/90 in mains By Gagan Pratap Sir for SSC CGL, CPO CHSL, MTS, Railway</t>
  </si>
  <si>
    <t>English Connection </t>
  </si>
  <si>
    <t>https://www.youtube.com/watch?v=TdHUG_Xip2s</t>
  </si>
  <si>
    <t xml:space="preserve">????? 40 Basic English Phrases | Spoken English Class with Explanation, Kanchan English Connection
</t>
  </si>
  <si>
    <t>https://www.youtube.com/watch?v=8hZr3JISjSs</t>
  </si>
  <si>
    <t>3 Simple Dance Steps for everyone | Deepak Tulsyan Tutorial | G M Dance Centre</t>
  </si>
  <si>
    <t>Zee Studios</t>
  </si>
  <si>
    <t>https://www.youtube.com/watch?v=kqp2kUkXpCs</t>
  </si>
  <si>
    <t>Rocket Gang | Official Trailer | Bosco Martis | Aditya Seal | Nikita Dutta |</t>
  </si>
  <si>
    <t>PunToon Kids - Hindi </t>
  </si>
  <si>
    <t>https://www.youtube.com/watch?v=dAfCsgTUiWY</t>
  </si>
  <si>
    <t>Chashmish Chinki </t>
  </si>
  <si>
    <t>Neha Kakkar</t>
  </si>
  <si>
    <t>https://www.youtube.com/watch?v=eIhXjRqUVss</t>
  </si>
  <si>
    <t>Chand Ne Kaho | Neha Kakkar | Sachin Jigar</t>
  </si>
  <si>
    <t>https://www.youtube.com/watch?v=c9fzQPutWdA</t>
  </si>
  <si>
    <t>India's BIGGEST YouTubers - Success Secrets Revealed </t>
  </si>
  <si>
    <t>India Today</t>
  </si>
  <si>
    <t>https://www.youtube.com/watch?v=15WO7IZzwKo</t>
  </si>
  <si>
    <t>Achieving Democracy Within Party Is A Huge Task Says, Congress Leader Praveen Chakravarty</t>
  </si>
  <si>
    <t>Mausam Nagpal</t>
  </si>
  <si>
    <t>https://www.youtube.com/watch?v=URd9vEg7Eys</t>
  </si>
  <si>
    <t>Apple Recruitment 2022 | Apple Jobs In India | Jobs For 12th Pass | Salary Upto ?40,000 | Latest Job</t>
  </si>
  <si>
    <t>A24 Knowledge </t>
  </si>
  <si>
    <t>https://www.youtube.com/watch?v=FZa-manvNcI</t>
  </si>
  <si>
    <t>Haryana High Court Clerk Online Form 2022 Kaise Bhare | How to Fill Haryana HC Clerk Form 2022 Apply</t>
  </si>
  <si>
    <t>Preity ??????? </t>
  </si>
  <si>
    <t>https://www.youtube.com/watch?v=C20ZnMc8fQM</t>
  </si>
  <si>
    <t>30 Days Challenge: Hair Wash</t>
  </si>
  <si>
    <t>shilpa shetty kundra</t>
  </si>
  <si>
    <t>https://www.youtube.com/watch?v=8fdYt5R1uUw</t>
  </si>
  <si>
    <t>10 Yoga Asanas for Flat Stomach | Shilpa Shetty Yoga Programs</t>
  </si>
  <si>
    <t>Yatinder Singh</t>
  </si>
  <si>
    <t>https://www.youtube.com/watch?v=wzKUr-1Gpec</t>
  </si>
  <si>
    <t>Do This to Boost Testosterone | Natural and Effective Ways | Yatinder Singh</t>
  </si>
  <si>
    <t xml:space="preserve">Fit Tak </t>
  </si>
  <si>
    <t>https://www.youtube.com/watch?v=2qLqkAQKKCk</t>
  </si>
  <si>
    <t>Face Yoga For Radiant Skin | Radiant Skin | Face Yoga | Yoga | Skincare | Fit Tak</t>
  </si>
  <si>
    <t>Skinny Recipes</t>
  </si>
  <si>
    <t>https://www.youtube.com/watch?v=zaudxU4PJZA</t>
  </si>
  <si>
    <t>Golden Fried Rice Recipe - How To Make Golden Egg Fried Rice - Healthy Version</t>
  </si>
  <si>
    <t>Meet Zindagi With Richa </t>
  </si>
  <si>
    <t>https://www.youtube.com/watch?v=RD0difygE10</t>
  </si>
  <si>
    <t>The Diary Of Anne Frank Class 10 | English Class 10 Chapter 4 | Full Chapter/Summary/Questions</t>
  </si>
  <si>
    <t>GREAT IDEAS GREAT LIFE</t>
  </si>
  <si>
    <t>https://www.youtube.com/watch?v=zoz-ch8qtmM</t>
  </si>
  <si>
    <t>TRY IT FOR 21 DAYS | 99% SUCCESSFUL PEOPLE HAVE THIS HABIT </t>
  </si>
  <si>
    <t>Hetal's Art</t>
  </si>
  <si>
    <t>https://www.youtube.com/watch?v=2PY-zM8pCTo</t>
  </si>
  <si>
    <t>2 Sisters ?? BedRoom Makeover - On Her Choice[Pink &amp; Blue] ??(Most Beautiful)</t>
  </si>
  <si>
    <t>Artkala </t>
  </si>
  <si>
    <t>https://www.youtube.com/watch?v=4QlN0VWHn0g</t>
  </si>
  <si>
    <t>Very Easy Rangoli for Diwali | Diwali Rangoli</t>
  </si>
  <si>
    <t>Bollywood Hungama</t>
  </si>
  <si>
    <t>https://www.youtube.com/watch?v=wqgcWc8RuMQ</t>
  </si>
  <si>
    <t>Parineeti Chopra: "I genuinely mentally feel like there's a Parineeti 2.0 in..." </t>
  </si>
  <si>
    <t>https://www.youtube.com/watch?v=5w8D7q-iKKc</t>
  </si>
  <si>
    <t>SHORT TIME SECRET</t>
  </si>
  <si>
    <t>https://www.youtube.com/watch?v=wSSL56V1MC8</t>
  </si>
  <si>
    <t>5 Minutes Challenge</t>
  </si>
  <si>
    <t>https://www.youtube.com/watch?v=zgEtuSZ5uPk</t>
  </si>
  <si>
    <t xml:space="preserve">Best Rs 15 lakh SUV in India to buy </t>
  </si>
  <si>
    <t>https://www.youtube.com/watch?v=IRcoFduHvrk</t>
  </si>
  <si>
    <t>T20 World Cup ??? ?????? , West Indies ???? ???? </t>
  </si>
  <si>
    <t>Oggy </t>
  </si>
  <si>
    <t>https://www.youtube.com/watch?v=Af7EX0oEdZc</t>
  </si>
  <si>
    <t>Oggy and the Cockroaches</t>
  </si>
  <si>
    <t>Kids TV India Hindi Nursery Rhymes</t>
  </si>
  <si>
    <t>https://www.youtube.com/watch?v=z5LuDE7gr-s</t>
  </si>
  <si>
    <t>Ek Mota Hathi, ?? ???? ????, Hindi Nursery Rhyme for Kids</t>
  </si>
  <si>
    <t>https://www.youtube.com/watch?v=leAHA6QLgZg</t>
  </si>
  <si>
    <t>I GOT TRICKED - CARRYMINATI OMEGLE</t>
  </si>
  <si>
    <t>https://www.youtube.com/watch?v=58-e-BzbJ5g</t>
  </si>
  <si>
    <t>Tia &amp; Tofu's Favourite Rhymes Collection </t>
  </si>
  <si>
    <t>https://www.youtube.com/watch?v=ZXGQbhF8u68</t>
  </si>
  <si>
    <t>Stand Up Comedy</t>
  </si>
  <si>
    <t>https://www.youtube.com/watch?v=7XA49rWNiqw</t>
  </si>
  <si>
    <t>Prepare for TOEFL in 60 minutes</t>
  </si>
  <si>
    <t>https://www.youtube.com/watch?v=mK0PxeeulIY</t>
  </si>
  <si>
    <t>Invest Like Pranjal | My Stock Picking Process Explained </t>
  </si>
  <si>
    <t>Stock Market</t>
  </si>
  <si>
    <t>Share Market</t>
  </si>
  <si>
    <t>moneycontrol </t>
  </si>
  <si>
    <t>https://www.youtube.com/watch?v=GoRWGwoKSE</t>
  </si>
  <si>
    <t>Stock Market Live: Bajar Gupshup</t>
  </si>
  <si>
    <t>Suhani Shah </t>
  </si>
  <si>
    <t>https://www.youtube.com/watch?v=6tGPXA6V4sY</t>
  </si>
  <si>
    <t>Kareena Kapoor SPOOKED!!</t>
  </si>
  <si>
    <t>gamer</t>
  </si>
  <si>
    <t>https://www.youtube.com/watch?v=SGgHUWE5z6c</t>
  </si>
  <si>
    <t>Top 10 Traps in the Lucchini Gambit | Chess Opening Tricks, Moves, Strategy &amp; Tactics to Win Fast</t>
  </si>
  <si>
    <t>Aman Dhattarwal </t>
  </si>
  <si>
    <t>https://www.youtube.com/watch?v=8rEf5sWW_bY</t>
  </si>
  <si>
    <t>How to Earn Money in College </t>
  </si>
  <si>
    <t>Sonia Garg </t>
  </si>
  <si>
    <t>https://www.youtube.com/watch?v=YQlfKu15ilA</t>
  </si>
  <si>
    <t>Best Festive Outfits Under Rs. 500/- from Meesho??</t>
  </si>
  <si>
    <t>https://www.youtube.com/watch?v=6e9Zjhua9Os</t>
  </si>
  <si>
    <t>Latest Collection 2022 With Shop Number</t>
  </si>
  <si>
    <t>Tarun Krishna</t>
  </si>
  <si>
    <t>https://www.youtube.com/watch?v=MslR0DGnmDU</t>
  </si>
  <si>
    <t>Joygaon jhajjar haryana</t>
  </si>
  <si>
    <t>behaviour</t>
  </si>
  <si>
    <t>https://www.youtube.com/watch?v=llo95TYMn9g</t>
  </si>
  <si>
    <t>self improvement tips in hindi | personality development for girls</t>
  </si>
  <si>
    <t>https://www.youtube.com/watch?v=QLqTYtka2Vg&amp;t=30s</t>
  </si>
  <si>
    <t>2 Confident Body Language Tips - By Sandeep Maheshwari I Personality Development</t>
  </si>
  <si>
    <t>furry fried</t>
  </si>
  <si>
    <t>https://www.youtube.com/watch?v=CDhu8kDgeKA</t>
  </si>
  <si>
    <t>Leaving Buddy for 1 Month with this Indian Family </t>
  </si>
  <si>
    <t>motors</t>
  </si>
  <si>
    <t>news</t>
  </si>
  <si>
    <t>the  riddision</t>
  </si>
  <si>
    <t>delhi market</t>
  </si>
  <si>
    <t>https://www.youtube.com/watch?v=fSPt_KBXnSM</t>
  </si>
  <si>
    <t>Meet MBA Chai Wala | Prafull Billore | Episode 4</t>
  </si>
  <si>
    <t>Abhishek Sabne</t>
  </si>
  <si>
    <t>https://www.youtube.com/watch?v=2C2SaoCog5w</t>
  </si>
  <si>
    <t>Meet Vivek Mittal | Fit Tuber | Episode 5</t>
  </si>
  <si>
    <t>https://www.youtube.com/watch?v=DotRzhpSToE</t>
  </si>
  <si>
    <t>Meet Rachana Ranade | Make Money From Money | Episode 16</t>
  </si>
  <si>
    <t>https://www.youtube.com/watch?v=_a63zGy5hmQ</t>
  </si>
  <si>
    <t>Meet Jaya Kishori | Episode 18</t>
  </si>
  <si>
    <t>https://www.youtube.com/watch?v=dijtsMxqezE</t>
  </si>
  <si>
    <t>Meet Neha Agrawal | Episode 19</t>
  </si>
  <si>
    <t>https://www.youtube.com/watch?v=FcGcuRXRKn0</t>
  </si>
  <si>
    <t>Meet Chai Sutta Bar Founder Anubhav Dubey | Episode 22</t>
  </si>
  <si>
    <t>https://www.youtube.com/watch?v=mcBIlbhofT4</t>
  </si>
  <si>
    <t>Meet Technical Guruji | Episode 25</t>
  </si>
  <si>
    <t>https://www.youtube.com/watch?v=SSgn8Ci9LTk</t>
  </si>
  <si>
    <t>Meet Ranveer Allahbadia BeerBiceps | Episode 36</t>
  </si>
  <si>
    <t>https://www.youtube.com/watch?v=jntD0OY-zK8</t>
  </si>
  <si>
    <t>Meet Magician Suhani Shah | Episode 42</t>
  </si>
  <si>
    <t>BigBrainco.</t>
  </si>
  <si>
    <t>https://www.youtube.com/watch?v=zzBrbYUQIO8</t>
  </si>
  <si>
    <t>5 Crazy Business Ideas That Made People Rich</t>
  </si>
  <si>
    <t>https://www.youtube.com/watch?v=Mb8brxDo268</t>
  </si>
  <si>
    <t>5 Unsolved Indian Mysteries | Scary but True</t>
  </si>
  <si>
    <t>https://www.youtube.com/watch?v=odsjKuQFXeU</t>
  </si>
  <si>
    <t>10 Shocking Space Facts that will give you Goosebumps</t>
  </si>
  <si>
    <t>https://www.youtube.com/watch?v=S_KVVd2gZJo</t>
  </si>
  <si>
    <t>The Science behind lighting Diyas on Diwali</t>
  </si>
  <si>
    <t>https://www.youtube.com/watch?v=x2L-jNuLCY4</t>
  </si>
  <si>
    <t>9 Mystery Men of Ashoka | Ancient Indian illuminati</t>
  </si>
  <si>
    <t>https://www.youtube.com/watch?v=YEcWLWkf4Ms</t>
  </si>
  <si>
    <t>9 Times Srimad Bhagavatam Predicted the Future</t>
  </si>
  <si>
    <t>https://www.youtube.com/watch?v=oYTM4n8KBak</t>
  </si>
  <si>
    <t>Decoding Chanakya’s Leadership BRAIN in 8 Minutes</t>
  </si>
  <si>
    <t>https://www.youtube.com/watch?v=JIDgNdzq2pA</t>
  </si>
  <si>
    <t>Unique Country - Strange Secrets Explained</t>
  </si>
  <si>
    <t>https://www.youtube.com/watch?v=umrUa1fHrro</t>
  </si>
  <si>
    <t>Surviving 6 Months at the SEA... </t>
  </si>
  <si>
    <t>https://www.youtube.com/watch?v=waZzfHnI4Gs</t>
  </si>
  <si>
    <t>I Fought the DEADLIEST Sea Storm!</t>
  </si>
  <si>
    <t>https://www.youtube.com/watch?v=IJJ2DvMEpPo</t>
  </si>
  <si>
    <t>8 Practical Lessons from Sri Krishna's life | Janmashtami Special</t>
  </si>
  <si>
    <t>https://www.youtube.com/watch?v=-RRomDkIUq4</t>
  </si>
  <si>
    <t>Delhi air pollution is a climate emergency | Air pollution in Delhi explained by Abhi and Niyu</t>
  </si>
  <si>
    <t>https://www.youtube.com/watch?v=kf4NwIfid3U</t>
  </si>
  <si>
    <t>Air India sold to Tatas | Why is Air India special for Tatas?</t>
  </si>
  <si>
    <t>https://www.youtube.com/watch?v=jYFvmiXMeA0</t>
  </si>
  <si>
    <t>Open letter to CDS General Bipin Rawat | Who is Bipin Rawat?</t>
  </si>
  <si>
    <t>https://www.youtube.com/watch?v=m_0SsMc8c80</t>
  </si>
  <si>
    <t>Secrets of Ancient Indian knowledge | Bramhastra, Spaceships &amp; Time Travel</t>
  </si>
  <si>
    <t>https://www.youtube.com/watch?v=mIRgrTFooZI</t>
  </si>
  <si>
    <t>ZERODHA's Nikhil Kamath On How To Make MONEY In 2022 | The Ranveer Show 173</t>
  </si>
  <si>
    <t>https://www.youtube.com/watch?v=J0cD6Mqe944</t>
  </si>
  <si>
    <t>Money Expert Explains Financial Basics For Indians - Nithin Kamath (Zerodha) | The Ranveer Show 69</t>
  </si>
  <si>
    <t>https://www.youtube.com/watch?v=5EQCBBu7M7M</t>
  </si>
  <si>
    <t>Want To Become CRAZY RICH In Life? - Watch This ft. Malkansview | The Ranveer Show 116</t>
  </si>
  <si>
    <t>https://www.youtube.com/watch?v=mhYsUeE7Cy4</t>
  </si>
  <si>
    <t>Sandeep Nailwal On Cryptocurrency &amp; Blockchain | MATIC Founder Polygon | The Ranveer Show 131</t>
  </si>
  <si>
    <t>https://www.youtube.com/watch?v=qeMmxq0MT6g</t>
  </si>
  <si>
    <t>Meet India's CRYPTO Millionaire Sumit Gupta - EASY Explanation @CoinDCX | The Ranveer Show 97</t>
  </si>
  <si>
    <t>https://www.youtube.com/watch?v=bxj0GXlrCDs</t>
  </si>
  <si>
    <t>Why is Indian Rupee falling? | Mystery of Rising Dollar Prices</t>
  </si>
  <si>
    <t>https://www.youtube.com/watch?v=NSl-MGN-2Es</t>
  </si>
  <si>
    <t>Books that changed our lives | Top books to read 2021</t>
  </si>
  <si>
    <t>https://www.youtube.com/watch?v=r_x371_NmKA</t>
  </si>
  <si>
    <t>Modern Lessons from Mahabharat for every Indian</t>
  </si>
  <si>
    <t>https://www.youtube.com/watch?v=7sXt_9G_v0U</t>
  </si>
  <si>
    <t>Top 10 HIGHEST Paying Jobs in India</t>
  </si>
  <si>
    <t>https://www.youtube.com/watch?v=2pOQQin4yJE</t>
  </si>
  <si>
    <t>What is GDP with examples| | India GDP 2021</t>
  </si>
  <si>
    <t>https://www.youtube.com/watch?v=sBH-ngpL0zo</t>
  </si>
  <si>
    <t>@Gaur Gopal Das On His Childhood, Relationships, Life Lessons And Spirituality | The Ranveer Show 38</t>
  </si>
  <si>
    <t>https://www.youtube.com/watch?v=7ukeBLsAkpM</t>
  </si>
  <si>
    <t>BK Sister Shivani - Astrology, Destiny, Karma &amp; Angels | The Ranveer Show 232</t>
  </si>
  <si>
    <t>https://www.youtube.com/watch?v=nOaDB6o5TCg</t>
  </si>
  <si>
    <t>Sadhguru's Message For Young Citizens Of The World | Save Soil | The Ranveer Show 182</t>
  </si>
  <si>
    <t>https://www.youtube.com/watch?v=1_Vkq8UdViA</t>
  </si>
  <si>
    <t>?@Gurudev Sri Sri Ravi Shankar On Meditation, Spirituality, Atheism And More | The Ranveer Show 59</t>
  </si>
  <si>
    <t>https://www.youtube.com/watch?v=9VK71dSFIjI</t>
  </si>
  <si>
    <t>AGHORIS - The Dark Side Of Spirituality ft. Kiran Khalap | The Ranveer Show 45</t>
  </si>
  <si>
    <t>https://www.youtube.com/watch?v=xgXnDnf0cHY</t>
  </si>
  <si>
    <t>https://www.youtube.com/watch?v=PoJ73OXEEy0</t>
  </si>
  <si>
    <t>Kya hai Mr Hola ka plan? </t>
  </si>
  <si>
    <t>https://www.youtube.com/watch?v=TjyHk-4OHI4</t>
  </si>
  <si>
    <t>Dhindora | EP 08: Samay Ka Pahiya</t>
  </si>
  <si>
    <t>https://www.youtube.com/watch?v=RcOOMlJHRH0</t>
  </si>
  <si>
    <t>The Brighter Side</t>
  </si>
  <si>
    <t>https://www.youtube.com/watch?v=Zqv5CBWt9yA</t>
  </si>
  <si>
    <t>Safar | Official Music Video</t>
  </si>
  <si>
    <t>https://www.youtube.com/watch?v=vDdXGqMjAyA</t>
  </si>
  <si>
    <t>EK HI DIN MAI KYA KYA DHEKNA PADA | BAGWAN NE BACHA LIYE</t>
  </si>
  <si>
    <t>https://www.youtube.com/watch?v=aAhoQQ_WysQ</t>
  </si>
  <si>
    <t>EMIRATES BUSINESS CLASS TO CANADA !!!</t>
  </si>
  <si>
    <t>https://www.youtube.com/watch?v=2ZM_fqN4Irw</t>
  </si>
  <si>
    <t>KARNE KA THO STYLE MAI KARNEKA WARNA NAHI KARNEKA !!</t>
  </si>
  <si>
    <t>https://www.youtube.com/watch?v=4hAlEQkO0yY</t>
  </si>
  <si>
    <t>THE JOKERS STAIRS !!!</t>
  </si>
  <si>
    <t>https://www.youtube.com/watch?v=_eJvlW8HGS8</t>
  </si>
  <si>
    <t xml:space="preserve">INDIAN PARENTS CHILLING WITH CANADIAN BABY </t>
  </si>
  <si>
    <t>https://www.youtube.com/watch?v=vXVRs_Sar6Y</t>
  </si>
  <si>
    <t>Mystery of Black Holes | What if you Fall Inside?</t>
  </si>
  <si>
    <t>https://www.youtube.com/watch?v=CAwokHvMFlY</t>
  </si>
  <si>
    <t>How Jeff Bezos made Amazon a $1.6 Trillion company? | Business Model of Amazon </t>
  </si>
  <si>
    <t>https://www.youtube.com/watch?v=gVzQuRrD4xw</t>
  </si>
  <si>
    <t>Who Controls your Internet? How Internet Works?</t>
  </si>
  <si>
    <t>https://www.youtube.com/watch?v=TGHqBX1YJRc</t>
  </si>
  <si>
    <t>The Men who Built India | Untold Story of Tata</t>
  </si>
  <si>
    <t>https://www.youtube.com/watch?v=Lr7GMr1NzV0</t>
  </si>
  <si>
    <t>The Untold Mystery of Indus Valley Civilization</t>
  </si>
  <si>
    <t>https://www.youtube.com/watch?v=Xiifgxw-z54</t>
  </si>
  <si>
    <t>OTP The Lottery: Chapter 2 </t>
  </si>
  <si>
    <t>https://www.youtube.com/watch?v=LtLJRNBHOKc</t>
  </si>
  <si>
    <t>Online Parent Teacher Meeting</t>
  </si>
  <si>
    <t>https://www.youtube.com/watch?v=hSYPO2LSWxw</t>
  </si>
  <si>
    <t xml:space="preserve">Aakhri Safar | ACV Hatke </t>
  </si>
  <si>
    <t>https://www.youtube.com/watch?v=Inf66y-oHhM</t>
  </si>
  <si>
    <t>RakshaBandhan 2020</t>
  </si>
  <si>
    <t>https://www.youtube.com/watch?v=hWPopqZJJww</t>
  </si>
  <si>
    <t>Nitish Rajput</t>
  </si>
  <si>
    <t>https://www.youtube.com/watch?v=7CYYbz6eT8M</t>
  </si>
  <si>
    <t>Godhra Kand &amp; Gujarat Riots 2002 Explained | Godhra Train Burning</t>
  </si>
  <si>
    <t>https://www.youtube.com/watch?v=t6xTJZIjIo8</t>
  </si>
  <si>
    <t>National Herald Case Explained | Why ED summon Sonia and Rahul Gandhi?</t>
  </si>
  <si>
    <t>https://www.youtube.com/watch?v=pBO9JLe3iV8</t>
  </si>
  <si>
    <t>Who Actually Pays for your Credit Card Benefits? Should I own a Credit Card?</t>
  </si>
  <si>
    <t>https://www.youtube.com/watch?v=FqEC2BN-Zbo</t>
  </si>
  <si>
    <t>How do IPL teams make money? | IPL Business Model</t>
  </si>
  <si>
    <t>https://www.youtube.com/watch?v=az_zvD06DFU</t>
  </si>
  <si>
    <t>Private School Scams | Fee Hike </t>
  </si>
  <si>
    <t>https://www.youtube.com/watch?v=mltNIDxYTZ8</t>
  </si>
  <si>
    <t>Veer Vs Heer Returns</t>
  </si>
  <si>
    <t>https://www.youtube.com/watch?v=sr1NBjMNF5w</t>
  </si>
  <si>
    <t>Cricket with Parivaar</t>
  </si>
  <si>
    <t>https://www.youtube.com/watch?v=NpWjDRqMVFI</t>
  </si>
  <si>
    <t>Barfi | Part 2 : Woof You</t>
  </si>
  <si>
    <t>https://www.youtube.com/watch?v=wxgLQDy00z4</t>
  </si>
  <si>
    <t>School Picnic | School Diaries 2.0</t>
  </si>
  <si>
    <t>https://www.youtube.com/watch?v=jAXijgNm0vs</t>
  </si>
  <si>
    <t>Shaadi Mubarak</t>
  </si>
  <si>
    <t>CA Rachana Phadke Ranade</t>
  </si>
  <si>
    <t>https://www.youtube.com/watch?v=Fr4DNSIjBF4</t>
  </si>
  <si>
    <t>What is Cash Conversion Cycle? | How to manage it? </t>
  </si>
  <si>
    <t>https://www.youtube.com/watch?v=5lv6FNeyLaA</t>
  </si>
  <si>
    <t>Adani Wilmar Ltd. | IPO Analysis</t>
  </si>
  <si>
    <t>https://www.youtube.com/watch?v=V47CdOCDo4s</t>
  </si>
  <si>
    <t>What Is Candlestick Chart? Basics Of Technical Analysis Candlestick</t>
  </si>
  <si>
    <t>https://www.youtube.com/watch?v=7-2dKzOG1pM</t>
  </si>
  <si>
    <t>How To Save Money And Become Rich? | Personal Financial Planning Course P2</t>
  </si>
  <si>
    <t>https://www.youtube.com/watch?v=5hnyb78_sMc</t>
  </si>
  <si>
    <t>What Is Futures And Options Trading? F&amp;O Explained</t>
  </si>
  <si>
    <t>https://www.youtube.com/watch?v=B9nTWeqund8</t>
  </si>
  <si>
    <t>Babu Khana Kha lo</t>
  </si>
  <si>
    <t>https://www.youtube.com/watch?v=OCkbJNcddD8</t>
  </si>
  <si>
    <t>Tum Husn Pari</t>
  </si>
  <si>
    <t>https://www.youtube.com/watch?v=vw_2kD7-mOs</t>
  </si>
  <si>
    <t>Whatsapp Groups And Politics</t>
  </si>
  <si>
    <t>https://www.youtube.com/watch?v=2V1shb3Mi4s</t>
  </si>
  <si>
    <t>Bhai Tumhara Superman</t>
  </si>
  <si>
    <t>https://www.youtube.com/watch?v=vLoy96ONjcw</t>
  </si>
  <si>
    <t>Bag jama sakte hain??</t>
  </si>
  <si>
    <t>https://www.youtube.com/watch?v=ST53gYEX_nY</t>
  </si>
  <si>
    <t>https://www.youtube.com/watch?v=M9bhCVqGaOI</t>
  </si>
  <si>
    <t>How NATIONAL LOGISTICS POLICY will be a GAME CHANGER for Indian Economy?</t>
  </si>
  <si>
    <t>https://www.youtube.com/watch?v=r5OCFaXqS5I</t>
  </si>
  <si>
    <t>How MAGGI's GENIUS Marketing Strategy made it a Market Leader?: Nestle Business Case Study</t>
  </si>
  <si>
    <t>https://www.youtube.com/watch?v=ll4q8rSQV_Q</t>
  </si>
  <si>
    <t>How Elon Musk's Tesla is manipulating the Bitcoin prices &amp; WHY?</t>
  </si>
  <si>
    <t>https://www.youtube.com/watch?v=XZxQtzUi6d8</t>
  </si>
  <si>
    <t>The Story Rebuilding of Singapore: Part 1</t>
  </si>
  <si>
    <t>https://www.youtube.com/watch?v=QQknGyXRDgo</t>
  </si>
  <si>
    <t>What are REITs? | Best REAL Estate Investment options in India</t>
  </si>
  <si>
    <t>https://www.youtube.com/watch?v=cHRPLblzNC4</t>
  </si>
  <si>
    <t>How the World is Defaulting on its debt</t>
  </si>
  <si>
    <t>https://www.youtube.com/watch?v=aTQh_RQZ8MQ</t>
  </si>
  <si>
    <t>Should YOU invest? The REAL Value of NFTs</t>
  </si>
  <si>
    <t>https://www.youtube.com/watch?v=bZPDW062vgU</t>
  </si>
  <si>
    <t>How to make regular income from investments?</t>
  </si>
  <si>
    <t>https://www.youtube.com/watch?v=fMnAdWTcgbc</t>
  </si>
  <si>
    <t>How YOU can save A LOT OF taxes | Simple 5 point explanation</t>
  </si>
  <si>
    <t>INDIAN FOOD MAGIC</t>
  </si>
  <si>
    <t>https://www.youtube.com/watch?v=pJZTizXITW0</t>
  </si>
  <si>
    <t>TRIGGER - CARRYMINATI X VIBGYOR</t>
  </si>
  <si>
    <t>https://www.youtube.com/watch?v=GOFQN8otiYs</t>
  </si>
  <si>
    <t>FILM THE FLARE</t>
  </si>
  <si>
    <t>https://www.youtube.com/watch?v=0Cyvhz1GmRI</t>
  </si>
  <si>
    <t>Zindagi - CARRYMINATI X Wily Frenzy</t>
  </si>
  <si>
    <t>warikoo</t>
  </si>
  <si>
    <t>https://www.youtube.com/watch?v=jQSzZwsljG8</t>
  </si>
  <si>
    <t>Things EVERYONE should know about MONEY! | Candid LESSONS with @Tanmay Bhat </t>
  </si>
  <si>
    <t>https://www.youtube.com/watch?v=kiw-Y11ANWg</t>
  </si>
  <si>
    <t>Basics of Insurance</t>
  </si>
  <si>
    <t>https://www.youtube.com/watch?v=s6fye8WwN_4</t>
  </si>
  <si>
    <t>20 Books to read in your 20s</t>
  </si>
  <si>
    <t>https://www.youtube.com/watch?v=2e5aKS6wMb4</t>
  </si>
  <si>
    <t>BE SUCCESSFUL and GET PROMOTED at WORK! | Job Tips 2022</t>
  </si>
  <si>
    <t>??? Talks</t>
  </si>
  <si>
    <t>https://www.youtube.com/watch?v=VPA7v2iohBY</t>
  </si>
  <si>
    <t>Ankur Warikoo ?? ???? Success Secrets | MUST WATCH For Everyone</t>
  </si>
  <si>
    <t>KaanPhod Music</t>
  </si>
  <si>
    <t>https://www.youtube.com/watch?v=Tnfs0MZsBBE</t>
  </si>
  <si>
    <t>Ram Ram | MC SQUARE | Hustle 2.0</t>
  </si>
  <si>
    <t>Ameya Nerkar</t>
  </si>
  <si>
    <t>https://www.youtube.com/watch?v=wt5vVpwaRcY</t>
  </si>
  <si>
    <t>Itni Shakti | Paradox | Hustle 2.0</t>
  </si>
  <si>
    <t>https://www.youtube.com/watch?v=L6RZtcxEvtI</t>
  </si>
  <si>
    <t>Bhasad | Panther | Hustle 2.0</t>
  </si>
  <si>
    <t>https://www.youtube.com/watch?v=icyurMo3MtU</t>
  </si>
  <si>
    <t>Jalaluddin | GRAVITY | Hustle 2.0</t>
  </si>
  <si>
    <t>https://www.youtube.com/watch?v=AOQHKvVQSnk</t>
  </si>
  <si>
    <t>Mirza | Super Manikk | Hustle 2.0</t>
  </si>
  <si>
    <t>visa2explore</t>
  </si>
  <si>
    <t>https://www.youtube.com/watch?v=fdWleoMgIUI</t>
  </si>
  <si>
    <t>EP 1 Parathe Wali Gali chandni chowk |Old Delhi street food</t>
  </si>
  <si>
    <t>https://www.youtube.com/watch?v=opmMW1K4ujU</t>
  </si>
  <si>
    <t>EP 4 Chor Bazar Delhi - Buy cheap price shoes, watches, electronics, camera &amp; more</t>
  </si>
  <si>
    <t>https://www.youtube.com/watch?v=E6S5egXapWs</t>
  </si>
  <si>
    <t>EP 3 Nomads village - Lubrang near Dirang | Dirang Monastery, Tawang Tour, Arunachal Pradesh Tourism</t>
  </si>
  <si>
    <t>https://www.youtube.com/watch?v=VdbDVqiEmFY</t>
  </si>
  <si>
    <t>EP 1 Shillong, Meghalaya, | Waterfall, Museum, Police Bazar &amp; more</t>
  </si>
  <si>
    <t>https://www.youtube.com/watch?v=wriLxsiPxMA</t>
  </si>
  <si>
    <t>EP 5 Govardhan Parbat Parikrama, Mathura Vrindavan series | Complete Guide Giriraj Parikrama</t>
  </si>
  <si>
    <t>Must Visit Places</t>
  </si>
  <si>
    <t>https://www.youtube.com/watch?v=uk_xZN4ajCY</t>
  </si>
  <si>
    <t>Best places to visit in Delhi | Delhi Tourism | ?????? ??? ????? ?? ?????? ?????</t>
  </si>
  <si>
    <t>https://www.youtube.com/watch?v=x7zBmRdVYLA</t>
  </si>
  <si>
    <t>Monsoon me ghumne ke pramukh sthan | 10 Best places to visit in monsoon in India | Must Visit Places</t>
  </si>
  <si>
    <t>https://www.youtube.com/watch?v=wKPw8V_r080</t>
  </si>
  <si>
    <t>Weekend trip to Rishikesh with budget | Top best places in Rishikesh | Rishikesh tour | Haridwar</t>
  </si>
  <si>
    <t>https://www.youtube.com/watch?v=5oLAhu6O7t8</t>
  </si>
  <si>
    <t>Statue of Unity Complete Tour Guide 2022 | Statue of Unity Gujarat Trip | ?????? ?? ??????</t>
  </si>
  <si>
    <t>https://www.youtube.com/watch?v=J5hYmjiSUY8</t>
  </si>
  <si>
    <t>Vaishno devi yatra complete information &amp; latest update 2021 | ?????? ???? ?????? ?? ??????? ???????</t>
  </si>
  <si>
    <t>National Geographic India</t>
  </si>
  <si>
    <t>https://www.youtube.com/watch?v=av_mMx-VuZc</t>
  </si>
  <si>
    <t>Timber Trail Rescue | India's Incredible Rescue Ops | Premieres 9th Sep, 8 PM | National Geographic</t>
  </si>
  <si>
    <t>https://www.youtube.com/watch?v=MbeEstkKLXI</t>
  </si>
  <si>
    <t>The Great Indian Election | Premiering 15th August at 1 PM &amp; 8 PM</t>
  </si>
  <si>
    <t>https://www.youtube.com/watch?v=Q0gYQrebGwY</t>
  </si>
  <si>
    <t>The Mighty River | Ganga: River From The Skies | National Geographic</t>
  </si>
  <si>
    <t>https://www.youtube.com/watch?v=X-PR_YUjHOA</t>
  </si>
  <si>
    <t>Valiant Efforts of The Indian Air Force | #IndianAirforceDay | #NatGeoIndia</t>
  </si>
  <si>
    <t>https://www.youtube.com/watch?v=YqRfoCY4pHU</t>
  </si>
  <si>
    <t>On Duty 24/7: Nation’s Pride | #IndependenceDay | National Geographic</t>
  </si>
  <si>
    <t>https://www.youtube.com/watch?v=6Fa2OuHcssY</t>
  </si>
  <si>
    <t>?? BEST SAMPLE PAPER SOLUTION | SIMPLEST WAY | CLASS 10TH MATHS SAMPLE PAPER SOLUTIONS</t>
  </si>
  <si>
    <t>https://www.youtube.com/watch?v=yltyRufw9Sk</t>
  </si>
  <si>
    <t>Essay Writing | Essay Writing UPSC/Railway/SSC | How To Write An Essay | Format/Tips/Method/Tricks</t>
  </si>
  <si>
    <t>https://www.youtube.com/watch?v=hP3vcnsVZ00</t>
  </si>
  <si>
    <t>Time Management Strategy To Crack Your Exams | Time Table Creation | Study Tips And More</t>
  </si>
  <si>
    <t>https://www.youtube.com/watch?v=YOlDklc49mY</t>
  </si>
  <si>
    <t>Exclusive 2021 Calculation Booster | Maths Tricks | Vedic Maths Tricks For Fast Calculation | Math</t>
  </si>
  <si>
    <t>freeCodeCamp.org</t>
  </si>
  <si>
    <t>https://www.youtube.com/watch?v=Kbauf9IgsC4</t>
  </si>
  <si>
    <t>Build a Webshop – Angular, Node.js, TypeScript, Stripe</t>
  </si>
  <si>
    <t>https://www.youtube.com/watch?v=7BHs1BzA4fs</t>
  </si>
  <si>
    <t>Code a 2D Game Using JavaScript, HTML, and CSS (w/ Free Game Assets) – Tutorial</t>
  </si>
  <si>
    <t>https://www.youtube.com/watch?v=rfscVS0vtbw</t>
  </si>
  <si>
    <t>Learn Python - Full Course for Beginners [Tutorial]</t>
  </si>
  <si>
    <t>https://www.youtube.com/watch?v=DPnqb74Smug</t>
  </si>
  <si>
    <t>Learn HTML5 - full course with code samples</t>
  </si>
  <si>
    <t>https://www.youtube.com/watch?v=kTp5xUtcalw</t>
  </si>
  <si>
    <t>Docker Containers and Kubernetes Fundamentals – Full Hands-On Course</t>
  </si>
  <si>
    <t>Yash Mittra - YMGrad </t>
  </si>
  <si>
    <t>https://www.youtube.com/watch?v=E4oFltejOfc</t>
  </si>
  <si>
    <t>Transfer university in the USA || 5 Easy Steps - Domestic &amp; International transfers</t>
  </si>
  <si>
    <t>https://www.youtube.com/watch?v=i9M35-ostWc</t>
  </si>
  <si>
    <t>What no one tells you about the H-1B Visa || The harsh reality of H-1B</t>
  </si>
  <si>
    <t>https://www.youtube.com/watch?v=s6BiJIaW-WA</t>
  </si>
  <si>
    <t>3 reasons I will never want a Green Card</t>
  </si>
  <si>
    <t>https://www.youtube.com/watch?v=Pc0HlKqf_lM</t>
  </si>
  <si>
    <t>WHY I QUIT MY MS IN CS || DROPPING OUT OF MY MASTERS IN USA</t>
  </si>
  <si>
    <t>https://www.youtube.com/watch?v=Z3KKfGaGkbw</t>
  </si>
  <si>
    <t>Scoring 1500+ on the SAT in 1 month || Complete Plan, No Coaching Needed, Free Study Material</t>
  </si>
  <si>
    <t>Rajshri</t>
  </si>
  <si>
    <t>https://www.youtube.com/watch?v=jUsTkJtGpJg</t>
  </si>
  <si>
    <t>Best Comedy Scene Of Mehmood | King Of Comedy | Ameeta | Helen | Chhote Nawab</t>
  </si>
  <si>
    <t>https://www.youtube.com/watch?v=4JvB9S8yQlA</t>
  </si>
  <si>
    <t>Guddu Full Movie | Shahrukh Khan | Manisha Koirala | Romantic Movie</t>
  </si>
  <si>
    <t>https://www.youtube.com/watch?v=rerwio14Fes</t>
  </si>
  <si>
    <t>Uunchai - Official Trailer | Amitabh Bachchan, Anupam Kher, Boman Irani | Rajshri Movie</t>
  </si>
  <si>
    <t>https://www.youtube.com/watch?v=MzZe0o_QkLw</t>
  </si>
  <si>
    <t>Agar Chot Lagti Toh Pura Thobda Kharab Ho Jaata | Mehmood Comedy Scene | Aruna Irani | Kishore Kumar</t>
  </si>
  <si>
    <t>https://www.youtube.com/watch?v=ae4KGCFKCrM</t>
  </si>
  <si>
    <t>Rani Mukerji Ki Superhit Movie | Faraaz Khan | Shakti Kapoor | Mehndi (1998)</t>
  </si>
  <si>
    <t>https://www.youtube.com/watch?v=m_46_VnMZ4Y</t>
  </si>
  <si>
    <t>Jubin Nautiyal: Meri Mai (Audio) | Payal Dev, Manoj Muntashir, Lovesh Nagar | Hindi Song | Bhushan K</t>
  </si>
  <si>
    <t>https://www.youtube.com/watch?v=cxA2y9Tgl7o</t>
  </si>
  <si>
    <t>Drishyam 2: OFFICIAL TRAILER | Ajay Devgn Akshaye Khanna Tabu Shriya Saran Abhishek Pathak Bhushan K</t>
  </si>
  <si>
    <t>https://www.youtube.com/watch?v=rwfbmNbVTaw</t>
  </si>
  <si>
    <t>Vande Mataram: Code Name Tiranga | Parineeti C, Harrdy S | Shankar Mahadevan, Vipin Patwa, Kumaar</t>
  </si>
  <si>
    <t>https://www.youtube.com/watch?v=FnUwmOdDhtg</t>
  </si>
  <si>
    <t>Ki Kariye (Video): Harrdy Sandhu | Parineeti Chopra | Sakshi H, Jaidev K, Kumaar | Code Name Tiranga</t>
  </si>
  <si>
    <t>https://www.youtube.com/watch?v=Igu8urJYvOY</t>
  </si>
  <si>
    <t>DARKHAAST (LoFi Mix) - SHIVAAY | DJ YOGII | Arijit Singh &amp; Sunidhi Chauhan | Ajay Devgn | T-Series</t>
  </si>
  <si>
    <t>Times Music</t>
  </si>
  <si>
    <t>https://www.youtube.com/watch?v=dRr_eF3YifA</t>
  </si>
  <si>
    <t>KAKA New Punjabi Song - Mitti De Tibbe (Official Video) | Afsha Khan | Latest Punjabi Songs 2022</t>
  </si>
  <si>
    <t>https://www.youtube.com/watch?v=PhLkP0axmd8</t>
  </si>
  <si>
    <t>Rumor | Full Audio | Chet Singh | Arshiya Makkar | Prabh Bains | Latest Punjabi Songs 2022</t>
  </si>
  <si>
    <t>https://www.youtube.com/watch?v=9fJTssABZSY</t>
  </si>
  <si>
    <t>Raanjhana Ve - Full Audio - Antara Mitra - Soham Naik - Uddipan - Sonu -Latest Hindi Love Songs 2021</t>
  </si>
  <si>
    <t>https://www.youtube.com/watch?v=qjdaO-5pIps</t>
  </si>
  <si>
    <t>Mundri | Lyrical Video | Teri Meri Gal Ban Gayi | Akhil | Rubina | Master Saleem | Gulrez Akhtar</t>
  </si>
  <si>
    <t>https://www.youtube.com/watch?v=suGE0EITXMg</t>
  </si>
  <si>
    <t>Cappuccino | Lyrical Video | Niti Taylor | Abhishek Verma | R Naaz | Latest Punjabi Song 2022</t>
  </si>
  <si>
    <t>XTREME MOTO ADVENTURE</t>
  </si>
  <si>
    <t>https://www.youtube.com/watch?v=KUlDp0WUunQ</t>
  </si>
  <si>
    <t>HOW I ENTERED POK ( PAKISTAN ) ???????? | NEELUM VALLEY | KERAN | EP- 13</t>
  </si>
  <si>
    <t>https://www.youtube.com/watch?v=xgGzboDOIOo</t>
  </si>
  <si>
    <t>Believe it or not - The last land of India - DHANUSHKODI</t>
  </si>
  <si>
    <t>https://www.youtube.com/watch?v=lbYdzEtQm0c</t>
  </si>
  <si>
    <t>MEET MY SISTER ?? A LONG PENDING PROMISE</t>
  </si>
  <si>
    <t>https://www.youtube.com/watch?v=VGazMYH1X-0</t>
  </si>
  <si>
    <t>ZANSKAR ride Starts ?? Manali To SHINKULA PAAS ? LADAKH 2022 || EP- 3</t>
  </si>
  <si>
    <t>https://www.youtube.com/watch?v=6AVIKH178N0</t>
  </si>
  <si>
    <t>WAYANAD ?????? ?? ?? South India ?? ?Kerala ? SOOJIPARA Waterfall ?ATTAMALA VIEW POINT</t>
  </si>
  <si>
    <t>LeapScholar - Study Abroad Expert </t>
  </si>
  <si>
    <t>https://www.youtube.com/watch?v=wRAZN-Ltuz8</t>
  </si>
  <si>
    <t>A Day in Deakin University Melbourne | Leap Scholar ft. @Tushar Bareja</t>
  </si>
  <si>
    <t>https://www.youtube.com/watch?v=9JHaPCoMBI4</t>
  </si>
  <si>
    <t>Top Courses in Australia for PR | Expert Hour by LeapScholar</t>
  </si>
  <si>
    <t>https://www.youtube.com/watch?v=D-k83V6btSc</t>
  </si>
  <si>
    <t>Education Counsellor Kiran Mahajan is searching for her jersey | LeapScholar</t>
  </si>
  <si>
    <t>https://www.youtube.com/watch?v=QBgGSX2tQig</t>
  </si>
  <si>
    <t>Where to Study Abroad For FREE in 2022 | Leap Scholar</t>
  </si>
  <si>
    <t>https://www.youtube.com/watch?v=DX283suhaFM</t>
  </si>
  <si>
    <t>Most Affordable Countries to Study Abroad | Budget Friendly | Free Education</t>
  </si>
  <si>
    <t>YouTube Creators India</t>
  </si>
  <si>
    <t>https://www.youtube.com/watch?v=TelEiGn76wQ</t>
  </si>
  <si>
    <t>Copyright violation ki vajah se video hataaya jaana aur Content ID - Copyright on YouTube</t>
  </si>
  <si>
    <t>https://www.youtube.com/watch?v=XbwvutE-ro0</t>
  </si>
  <si>
    <t>Creator Basics: How to Set Up &amp; Optimize Your Channel | ???? ???? ?? ??? ?? ?? ?????????? ????</t>
  </si>
  <si>
    <t>https://www.youtube.com/watch?v=h3SaG0Fkkco</t>
  </si>
  <si>
    <t>Creator Basics: How To Navigate YouTube Studio | ??????? ???????? ??????? ????</t>
  </si>
  <si>
    <t>https://www.youtube.com/watch?v=3w4UcraTSTc</t>
  </si>
  <si>
    <t>Aapke video kitne lambe hone chaahiye?</t>
  </si>
  <si>
    <t>https://www.youtube.com/watch?v=RUJULNdq70A</t>
  </si>
  <si>
    <t>Youtube ?? ??? ??????? ????</t>
  </si>
  <si>
    <t>Chandoo</t>
  </si>
  <si>
    <t>https://www.youtube.com/watch?v=v2oNWja7M2E</t>
  </si>
  <si>
    <t>Beginner to Pro FREE Excel Data Analysis Course</t>
  </si>
  <si>
    <t>https://www.youtube.com/watch?v=pIbL4aSUIas</t>
  </si>
  <si>
    <t>BUSINESS Analyst vs. DATA Analyst - What do they do, skills &amp; career paths…</t>
  </si>
  <si>
    <t>https://www.youtube.com/watch?v=bSaLlNLAW44</t>
  </si>
  <si>
    <t>Data Cleaning PRO Tip: Dealing with text &amp; numbers in same column</t>
  </si>
  <si>
    <t>https://www.youtube.com/watch?v=5I0pnj_-LLA</t>
  </si>
  <si>
    <t>Convert PDF to Excel effortlessly (one file or combine many)</t>
  </si>
  <si>
    <t>https://www.youtube.com/watch?v=gVr9f1GJdZc</t>
  </si>
  <si>
    <t>5 key skills you need to become a GREAT Data Analyst ~ Lessons from 15 years of analytics experience</t>
  </si>
  <si>
    <t>AbbyViral</t>
  </si>
  <si>
    <t>https://www.youtube.com/watch?v=WqdYByAXnpU</t>
  </si>
  <si>
    <t>???? POWERFUL RAP SONG on HANUMAN CHALISA | AbbyViral</t>
  </si>
  <si>
    <t>https://www.youtube.com/watch?v=H5zW0eYrDhk</t>
  </si>
  <si>
    <t>MAHABHARAT ?? ????? RAP ???</t>
  </si>
  <si>
    <t>https://www.youtube.com/watch?v=nVjaMid3HpA</t>
  </si>
  <si>
    <t>KALYUG VS KRISHNA RAP BATTLE MAHABHARAT FT. @Mr. $even</t>
  </si>
  <si>
    <t>https://www.youtube.com/watch?v=PAMEsuEhHyM</t>
  </si>
  <si>
    <t>I Love Myself | Kendrick Lamar Cover Rap Song in Hindi</t>
  </si>
  <si>
    <t>https://www.youtube.com/watch?v=XBf5mRSkXHM</t>
  </si>
  <si>
    <t>Let's Do It | Epic Motivational Video by Abby Viral | UNACADEMY | Abby Viral</t>
  </si>
  <si>
    <t>Buddhism</t>
  </si>
  <si>
    <t>https://www.youtube.com/watch?v=iTEVJ-0rvBE</t>
  </si>
  <si>
    <t>4 Types of Toxic People to Avoid | Buddhism In English</t>
  </si>
  <si>
    <t>https://www.youtube.com/watch?v=-pMnlwVgpFY</t>
  </si>
  <si>
    <t>Why bad things happen to good people | Buddhism In English I Inner Guide Special Video</t>
  </si>
  <si>
    <t>https://www.youtube.com/watch?v=HTJIhjN8qS8</t>
  </si>
  <si>
    <t>InnerGuide Q&amp;A | How to Stop Laziness.... | Buddhism In English</t>
  </si>
  <si>
    <t>https://www.youtube.com/watch?v=voWSBBoAVYE</t>
  </si>
  <si>
    <t>Be Like Water | Inner Guide Ep 13 | Buddhism In English</t>
  </si>
  <si>
    <t>https://www.youtube.com/watch?v=OxfxpdxfbQQ</t>
  </si>
  <si>
    <t>Discipline Your Mind | Buddhism In English</t>
  </si>
  <si>
    <t>https://www.youtube.com/watch?v=kkDgvudNSq8</t>
  </si>
  <si>
    <t>How The Mind Works? By Sandeep Maheshwari | Hindi</t>
  </si>
  <si>
    <t>https://www.youtube.com/watch?v=TWSCCmFQteY</t>
  </si>
  <si>
    <t>Meet Khan Sir | Episode 29</t>
  </si>
  <si>
    <t>https://www.youtube.com/watch?v=ZfPISsIIKQw</t>
  </si>
  <si>
    <t>POWERFUL MOTIVATIONAL VIDEO By Sandeep Maheshwari | Best Inspirational Quotes in Hindi</t>
  </si>
  <si>
    <t>https://www.youtube.com/watch?v=lyt7Jcl068E</t>
  </si>
  <si>
    <t>Agnipath scheme explained in 5 minutes | Facts vs Myth Agnipath | Abhi and Niyu</t>
  </si>
  <si>
    <t>https://www.youtube.com/watch?v=F9bkUM3Fgqo</t>
  </si>
  <si>
    <t>Russia is destroying Europe to win the war | Russia vs Europe | Abhi and Niyu</t>
  </si>
  <si>
    <t>https://www.youtube.com/watch?v=k_indcC331o</t>
  </si>
  <si>
    <t>Chattrapati Sambhaji Maharaj | The Forgotten Prince of India | Abhi and Niyu</t>
  </si>
  <si>
    <t>https://www.youtube.com/watch?v=P9GbXGkbZ0k</t>
  </si>
  <si>
    <t>Top Richest Temples of India | Richest Temples in the world are in India | Abhi and Niyu</t>
  </si>
  <si>
    <t>https://www.youtube.com/watch?v=fobFUISgj_M</t>
  </si>
  <si>
    <t>Investing in your 20s can make you a CROREPATI | Investing for beginners | Abhi and Niyu</t>
  </si>
  <si>
    <t>https://www.youtube.com/watch?v=A7Iyq9LTPOU</t>
  </si>
  <si>
    <t>Making MONEY at the AGE of 15, CONTENT and MORE! | Money talks with Anushka Rathod | Warikoo Hindi</t>
  </si>
  <si>
    <t>https://www.youtube.com/watch?v=JBX7-71euk4</t>
  </si>
  <si>
    <t>Study in US, UK, Canada | Is it Worth it? | Ankur Warikoo Hindi</t>
  </si>
  <si>
    <t>https://www.youtube.com/watch?v=xkm6dhRkMQ8</t>
  </si>
  <si>
    <t>LIFE CHANGING Habits you NEED to WATCH! | Ankur Warikoo Hindi</t>
  </si>
  <si>
    <t>https://www.youtube.com/watch?v=EE8iTK9_xa8</t>
  </si>
  <si>
    <t>5 IMPORTANT Life Decisions you SHOULD take on an Excel Sheet | Ankur Warikoo Hindi</t>
  </si>
  <si>
    <t>https://www.youtube.com/watch?v=p6c7_QLw4no</t>
  </si>
  <si>
    <t>30+% RETURNS? | Momentum Investing EXPLAINED for Beginners! | Warikoo Hindi</t>
  </si>
  <si>
    <t xml:space="preserve">
Ankit Bhatia</t>
  </si>
  <si>
    <t>https://www.youtube.com/watch?v=fCAEz66lDc4</t>
  </si>
  <si>
    <t>How I color grade to create moody videos</t>
  </si>
  <si>
    <t>https://www.youtube.com/watch?v=4CzgM9PNvew</t>
  </si>
  <si>
    <t>WHO AM I ? What do I do? My Education ? How much I Earn ? Ankit Bhatia</t>
  </si>
  <si>
    <t>https://www.youtube.com/watch?v=iRFiwsBjVTs</t>
  </si>
  <si>
    <t>NANEMACHI Waterfall - The best Monsoon Trek in Maharashtra | Varandha Ghat | @JeevanKadamVlogs</t>
  </si>
  <si>
    <t>https://www.youtube.com/watch?v=X86JUbrXsg8</t>
  </si>
  <si>
    <t>7 CINEMATIC CAMERA GIMBAL shots | DJI RS3</t>
  </si>
  <si>
    <t>https://www.youtube.com/watch?v=VyLC6hRIXxU</t>
  </si>
  <si>
    <t>How winter Feels like in Himachal?</t>
  </si>
  <si>
    <t>https://www.youtube.com/watch?v=hyyEYQ5QTgI</t>
  </si>
  <si>
    <t>Grouping Data On Pivot Tables</t>
  </si>
  <si>
    <t>Imran Khan</t>
  </si>
  <si>
    <t>Abhistu</t>
  </si>
  <si>
    <t>https://www.youtube.com/watch?v=AhBKK8h9ZF4</t>
  </si>
  <si>
    <t>Best Demotivational Video | Abhistu</t>
  </si>
  <si>
    <t>Alexander Babu</t>
  </si>
  <si>
    <t>https://www.youtube.com/watch?v=qiRvZUNdx9o</t>
  </si>
  <si>
    <t>Iraivanidam Kai Yendhungal Cover - Home Videos</t>
  </si>
  <si>
    <t xml:space="preserve">CallMeShazzam Vines
</t>
  </si>
  <si>
    <t>https://www.youtube.com/watch?v=AmXs7nudg48</t>
  </si>
  <si>
    <t>Pixel 7 Pro | First Impression !!! | Malayalam</t>
  </si>
  <si>
    <t>Parithabangal</t>
  </si>
  <si>
    <t>https://www.youtube.com/watch?v=JFTqQcTTB1k</t>
  </si>
  <si>
    <t>Aayudha Poojai Paavangal | Parithabangal</t>
  </si>
  <si>
    <t>Tech Boss</t>
  </si>
  <si>
    <t>https://www.youtube.com/watch?v=AcLIPO6Zyac</t>
  </si>
  <si>
    <t>Unboxing All New Apple Watch Ultrawatch 8 Se At Dubai</t>
  </si>
  <si>
    <t>Madan Gowri</t>
  </si>
  <si>
    <t>https://www.youtube.com/watch?v=U-Z-M-J5DRE</t>
  </si>
  <si>
    <t>Rajendra Chola - Greatest Tamil King | Madan Gowri | MG</t>
  </si>
  <si>
    <t>Geekytamizha</t>
  </si>
  <si>
    <t>https://www.youtube.com/watch?v=RBGElPK343M</t>
  </si>
  <si>
    <t>Speed - Airtel 5G Speedtest in Chennai! | Best 5G Place in Chennai</t>
  </si>
  <si>
    <t>Tamil Trekke</t>
  </si>
  <si>
    <t>https://www.youtube.com/watch?v=DDu_zdYgVno</t>
  </si>
  <si>
    <t>My First Day Impression Inside Syria | Tamil Trekker</t>
  </si>
  <si>
    <t>Dr. Ashwin Vijay</t>
  </si>
  <si>
    <t>https://www.youtube.com/watch?v=Q-PSncgFG8Y</t>
  </si>
  <si>
    <t>Covid-19 Vaccine Do'S &amp; Dont'S Explained In Tamil</t>
  </si>
  <si>
    <t>Dr.Asha Lenin</t>
  </si>
  <si>
    <t>https://www.youtube.com/watch?v=IGYc8xCkmZw</t>
  </si>
  <si>
    <t>Icthyosis- Dry Skin Scope Of Homeopathy Treatment</t>
  </si>
  <si>
    <t>20Mins Walk : Indian Doctor Channel</t>
  </si>
  <si>
    <t>https://www.youtube.com/watch?v=4rUktRipN4U</t>
  </si>
  <si>
    <t>What Happens When You Quit Smoking Cigarettes | [Help Stop Smoking] - In Hindi</t>
  </si>
  <si>
    <t>Skin Diaries</t>
  </si>
  <si>
    <t>https://www.youtube.com/watch?v=EtY0mkGsQ5I</t>
  </si>
  <si>
    <t>Common Skincare Tips And Facts | Skin Diaries</t>
  </si>
  <si>
    <t>Dr.Deepthi Jammi </t>
  </si>
  <si>
    <t>https://www.youtube.com/watch?v=hVADcQ-ktac</t>
  </si>
  <si>
    <t>Abdominal Pain During Pregnancy</t>
  </si>
  <si>
    <t>Tamil Beauty TV</t>
  </si>
  <si>
    <t>https://www.youtube.com/c/tamilbeautytv</t>
  </si>
  <si>
    <t>Full Body Skin Whitening Treatment Oil | Tamil Beauty TV</t>
  </si>
  <si>
    <t>https://www.youtube.com/watch?v=3FMqGnweWks</t>
  </si>
  <si>
    <t>Venkatesh Bhat Makes Mushroom Dhum Biriyani | Recipe In Tamil | Mushroom Dhum Biriyani | Biriyani</t>
  </si>
  <si>
    <t>Vishu Shriv</t>
  </si>
  <si>
    <t>https://www.youtube.com/watch?v=a-v6Biv99kY</t>
  </si>
  <si>
    <t>Daily Skin Whitening Remedy For Milk Like Bright And Fair Skin</t>
  </si>
  <si>
    <t>Nutri Life Tamil</t>
  </si>
  <si>
    <t>https://www.youtube.com/watch?v=gyrjQaGRGCY</t>
  </si>
  <si>
    <t>Best Foods For Strong Teeth In Tamil</t>
  </si>
  <si>
    <t>Adobe Tamizha</t>
  </si>
  <si>
    <t>https://www.youtube.com/watch?v=n_a__YnzV2Y</t>
  </si>
  <si>
    <t>3 Awesome Tricks In Illustrator ?? Tamil Illustrator Tutorials</t>
  </si>
  <si>
    <t>Chef Deena’s Kitchen</t>
  </si>
  <si>
    <t>https://www.youtube.com/watch?v=i3fD9erbmo4</t>
  </si>
  <si>
    <t>Cauliflower Fried Rice With Gopi Fry | Fried Rice Recipe | Cdk 607 | Chef Deena'S Kitchen</t>
  </si>
  <si>
    <t>Food Area Tamil</t>
  </si>
  <si>
    <t>https://www.youtube.com/watch?v=_jjP8cz721Y</t>
  </si>
  <si>
    <t>Chicken Kofta Biryani Recipe In Tamil | Easy Cooking With Jabbar Bhai</t>
  </si>
  <si>
    <t>https://www.youtube.com/watch?v=44vofe3z1Ow</t>
  </si>
  <si>
    <t>Mutton Biriyani &amp; Peanut Chicken, Aziza Restaurant - Irfan's View</t>
  </si>
  <si>
    <t>Behindwoods Air News</t>
  </si>
  <si>
    <t>https://www.youtube.com/watch?v=eHSrxo1GNiw</t>
  </si>
  <si>
    <t>160 Feet Flying Man's MAGIC Trick Revealed! | Magician Vignesh Reveals</t>
  </si>
  <si>
    <t>Payilagam</t>
  </si>
  <si>
    <t>https://www.youtube.com/watch?v=Z7bX3xM5ySQ</t>
  </si>
  <si>
    <t>SQL In Tamil | | By Guhan | Joins (Left, Right, Inner, Full) | SQL Training In Chennai | Payilagam</t>
  </si>
  <si>
    <t>Education World</t>
  </si>
  <si>
    <t>https://www.youtube.com/watch?v=bhF5iR1rufo</t>
  </si>
  <si>
    <t>Learn Tamil In 5 Days - Conversation For Beginners</t>
  </si>
  <si>
    <t>Tamil Hacks 2.0</t>
  </si>
  <si>
    <t>https://www.youtube.com/watch?v=OQ2448utWIE</t>
  </si>
  <si>
    <t>Learn Html In Tamil | Beginner To Website | Complete Guide And Tutorial | Tamil Hacks</t>
  </si>
  <si>
    <t>Vj Techno Wizard</t>
  </si>
  <si>
    <t>https://www.youtube.com/watch?v=gmparjlRJnY</t>
  </si>
  <si>
    <t>React Js Full Course In Tamil | React Js Tutorial For Beginners In Tamil | Vj Techno Wizard</t>
  </si>
  <si>
    <t>Curious Freaks</t>
  </si>
  <si>
    <t>https://www.youtube.com/watch?v=Ny-JuFnoOds</t>
  </si>
  <si>
    <t>How I Learnt Coding By Myself (Tamil)??My Coding From Start To Till Getting Placed</t>
  </si>
  <si>
    <t>KaaShiv InfoTech</t>
  </si>
  <si>
    <t>https://www.youtube.com/watch?v=CzWJoMNKPgw</t>
  </si>
  <si>
    <t>React Js Full Course 2 ??? ????????? - React Js Course For Beginners - React Tutorial In Tamil</t>
  </si>
  <si>
    <t>Tutor Joe's Stanley </t>
  </si>
  <si>
    <t>https://www.youtube.com/watch?v=Yp_tqu22zIU</t>
  </si>
  <si>
    <t>Learn Python In Tamil | Complete Python Tutorial In One Video Tamil</t>
  </si>
  <si>
    <t>ChuChuTV Tamil</t>
  </si>
  <si>
    <t>https://www.youtube.com/watch?v=pV__qHbDBfE</t>
  </si>
  <si>
    <t>Dosai Amma Dosai Tamil Film &amp; Animation Songs COLLECTION - ChuChu TV ????? Tamil Rhymes For Children</t>
  </si>
  <si>
    <t>Bike Doctor Tamil</t>
  </si>
  <si>
    <t>https://www.youtube.com/watch?v=4oPiL_EVENY</t>
  </si>
  <si>
    <t>How To Charge Battery At Home In Tamil</t>
  </si>
  <si>
    <t>Emperor Keys</t>
  </si>
  <si>
    <t>https://www.youtube.com/watch?v=hOzig6PJlR4</t>
  </si>
  <si>
    <t>Nenjukul Peidhidum - Keyboard Tutorial | Tamil | Harris Jayaraj</t>
  </si>
  <si>
    <t>100marks</t>
  </si>
  <si>
    <t>https://www.youtube.com/watch?v=URHCICLqslI</t>
  </si>
  <si>
    <t>Learn Python In Tamil - Online Course For Beginners By Ancy - [ Episode-1 ] Python Introduction</t>
  </si>
  <si>
    <t>ChuChu TV Nursery Rhymes &amp; Film &amp; Animation Songs</t>
  </si>
  <si>
    <t>https://www.youtube.com/watch?v=4HFfhoXxFbE</t>
  </si>
  <si>
    <t>Garden Friends Song - Bugs Song - Dumblikans Learning Songs - ChuChuTV Dinosaur Cartoon for Children</t>
  </si>
  <si>
    <t>ChuChuTV Police &amp; Surprise Eggs</t>
  </si>
  <si>
    <t>https://www.youtube.com/watch?v=7GYUpvtJGUg</t>
  </si>
  <si>
    <t>How To Draw A Fox + More Drawings With Chuchu - Chuchu Tv Drawing Lessons For Film &amp; Animation</t>
  </si>
  <si>
    <t>ChuChuTV Storytime for Film &amp; Animation</t>
  </si>
  <si>
    <t>https://www.youtube.com/watch?v=HN_Uub5JJR0</t>
  </si>
  <si>
    <t>The Clever Ox + More ChuChu TV Storytime Adventures For Film &amp; Animation</t>
  </si>
  <si>
    <t>Amit Thinks</t>
  </si>
  <si>
    <t>https://www.youtube.com/watch?v=IqYfmckxeyE</t>
  </si>
  <si>
    <t>How To Install Mysql 8.0.27 Server And Workbench Latest Version On Windows 11</t>
  </si>
  <si>
    <t>Pavan Lalwani</t>
  </si>
  <si>
    <t>https://www.youtube.com/watch?v=t3MaKf_J6bg</t>
  </si>
  <si>
    <t>3.1 Calculated Columns Vs Measures | Implicit Vs Explicit Measures In Dax In Power Bi Dax Pavan Lalw</t>
  </si>
  <si>
    <t>https://www.youtube.com/watch?v=q85n1RQBjno</t>
  </si>
  <si>
    <t>Excel Tutorial for Beginners in Hindi - Complete Microsoft Excel tutorial in Hindi for Excel users</t>
  </si>
  <si>
    <t>Manya Tyagi</t>
  </si>
  <si>
    <t>mybigguide</t>
  </si>
  <si>
    <t>https://www.youtube.com/watch?v=b0Ahsovnk0E</t>
  </si>
  <si>
    <t>Microsoft Excel in Just 60 minutes 2022 - Excel User Should Know - Complete Excel Tutorial Hindi</t>
  </si>
  <si>
    <t>https://www.youtube.com/watch?v=fcbB0nkDik8</t>
  </si>
  <si>
    <t>Introduction to Microsoft Excel - Excel Basics Tutorial</t>
  </si>
  <si>
    <t>Goela School of Finance LLP</t>
  </si>
  <si>
    <t>https://www.youtube.com/watch?v=ZuE9fdkRVP8</t>
  </si>
  <si>
    <t>Trading Journal: How to Record Your Stock Trades Using Excel | Technical Analysis | Aditya Goela</t>
  </si>
  <si>
    <t>Excel for beginners</t>
  </si>
  <si>
    <t>https://www.youtube.com/watch?v=UWvRG5BkuNs</t>
  </si>
  <si>
    <t>Excel Lecture 1 | Excel for Beginners ( ????? ) | Excel Tutorials By CA Neeraj Arora</t>
  </si>
  <si>
    <t>KB Tech India</t>
  </si>
  <si>
    <t>https://www.youtube.com/watch?v=0uEZNv1rIlU</t>
  </si>
  <si>
    <t>MS Excel - Full Course | Hindi/ Urdu | KB Tech India</t>
  </si>
  <si>
    <t>My Live Support</t>
  </si>
  <si>
    <t>https://www.youtube.com/watch?v=z5Y6qetYZ14</t>
  </si>
  <si>
    <t>MS Excel Full Course For Free with Certificate | Hindi</t>
  </si>
  <si>
    <t>Anuv Jain</t>
  </si>
  <si>
    <t>https://www.youtube.com/watch?v=PJWemSzExXs</t>
  </si>
  <si>
    <t>BAARISHEIN (Studio) Anuv Jain</t>
  </si>
  <si>
    <t>https://www.youtube.com/watch?v=PSblBluOQf8</t>
  </si>
  <si>
    <t>Indian Cricket Dressing Room Vlog ft. Dhoni, Kohli and Pandya | TVF</t>
  </si>
  <si>
    <t>https://www.youtube.com/watch?v=uO5PBXJLYuc</t>
  </si>
  <si>
    <t>Sisters | E01 - Poles Apart ft. Ahsaas Channa &amp; Namita Dubey | Mini Web Series | Girliyapa</t>
  </si>
  <si>
    <t>Eros Now Movies Preview</t>
  </si>
  <si>
    <t>https://www.youtube.com/watch?v=IDsAUSFCm_M</t>
  </si>
  <si>
    <t>Kya Hum Hindi Me Baat Kar Sakte Hain | English Vinglish Movie Best Scenes | Sridevi, Amitabh Bachhan</t>
  </si>
  <si>
    <t xml:space="preserve">Alright </t>
  </si>
  <si>
    <t>https://www.youtube.com/watch?v=-PwumQ6UlYE</t>
  </si>
  <si>
    <t>Modern Parivaar | EP 1/3 Love Affair | Ft. Kritika Avasthi &amp; Alam Khan | Mini Web Series | Alright!</t>
  </si>
  <si>
    <t>RVCJ Media</t>
  </si>
  <si>
    <t>https://www.youtube.com/watch?v=aEHGql64d6M</t>
  </si>
  <si>
    <t>Wrong Number | Web Series | S01E01 - Missed Call | Apoorva Arora, Ambrish, Badri &amp; Anjali | RVCJ</t>
  </si>
  <si>
    <t>Bhagavad Gita</t>
  </si>
  <si>
    <t>https://www.youtube.com/watch?v=dd0PZ9BwfBs</t>
  </si>
  <si>
    <t>You Will Never Be Lazy Again After Watching This Story - Swami Mukundananda</t>
  </si>
  <si>
    <t>Filter Copy</t>
  </si>
  <si>
    <t>https://www.youtube.com/watch?v=QHmtz9rRihA</t>
  </si>
  <si>
    <t>FilterCopy | Neighbourhood Romance: Meeting Your Crush After A Long Time | Ft. Devishi &amp; Omkar</t>
  </si>
  <si>
    <t>https://www.youtube.com/watch?v=kBo3ipDEH6k</t>
  </si>
  <si>
    <t>POWERFUL MOTIVATIONAL VIDEO By Sandeep Maheshwari | Best Motivational Quotes</t>
  </si>
  <si>
    <t>https://www.youtube.com/watch?v=L0kgz2fHn_s</t>
  </si>
  <si>
    <t>Ignore ???? ????? ?? ??? ???? | SONU SHARMA </t>
  </si>
  <si>
    <t>Apni Kaksha</t>
  </si>
  <si>
    <t>https://www.youtube.com/watch?v=4-Q6BTHjkKY</t>
  </si>
  <si>
    <t>Class 12 Board | (Commerce) - How to study to get Top Scores | Pro-Insights #7</t>
  </si>
  <si>
    <t xml:space="preserve">Mahatmaji Technical </t>
  </si>
  <si>
    <t>https://www.youtube.com/watch?v=jFs2w9QmDVg</t>
  </si>
  <si>
    <t>What To Do After 12th Commerce With And Without Maths In 2021 || </t>
  </si>
  <si>
    <t xml:space="preserve">Tal Education </t>
  </si>
  <si>
    <t>https://www.youtube.com/watch?v=UA35l3AyDtQ</t>
  </si>
  <si>
    <t>Career options for COMMERCE students after 12th in 2022 | ???? ?? ??? OPPORTUNITIES ???? ???</t>
  </si>
  <si>
    <t>Akash Agrawal</t>
  </si>
  <si>
    <t>https://www.youtube.com/watch?v=MN1bujHrVZ4</t>
  </si>
  <si>
    <t>One Shot Commission, Discount &amp; Brokerage | Class 12th Commerce | Maths 2 | HSC 2022 |</t>
  </si>
  <si>
    <t>Padhle commerce</t>
  </si>
  <si>
    <t>https://www.youtube.com/watch?v=leKaOkx4Mwo</t>
  </si>
  <si>
    <t>Best Timetable for Class 12 Commerce Students | By Heer Ma'am | Padhle</t>
  </si>
  <si>
    <t>Nisha Rathod</t>
  </si>
  <si>
    <t>https://www.youtube.com/watch?v=jllOM3XCls8</t>
  </si>
  <si>
    <t>Don't miss this @ Mapro Garden l Mahabaleshwar l Fresh Strawberry Ice-cream &amp; Fresh Strawberry Cream</t>
  </si>
  <si>
    <t>Chef Ranveer</t>
  </si>
  <si>
    <t>https://www.youtube.com/watch?v=zAICu_dIlUs</t>
  </si>
  <si>
    <t>Easy Tawa Pizza | ??? ?????? ?????? | Pizza at home without oven without yeast | Chef Ranveer Brar</t>
  </si>
  <si>
    <t>HRX</t>
  </si>
  <si>
    <t>https://www.youtube.com/watch?v=IpUQElrETw4</t>
  </si>
  <si>
    <t>KABIR AND BEYOND | Hrithik Roshan's Transformation | The HRX Story</t>
  </si>
  <si>
    <t>Aditya Saini</t>
  </si>
  <si>
    <t>https://www.youtube.com/watch?v=MSPTx9jKr3A</t>
  </si>
  <si>
    <t>Byju's SCAM ?? | How Byju's is Killing The Youth ? | Business Case Study</t>
  </si>
  <si>
    <t>https://www.youtube.com/watch?v=HmCfiqW0Y0I</t>
  </si>
  <si>
    <t>AIB Podcast</t>
  </si>
  <si>
    <t>https://www.youtube.com/watch?v=CLNd2XY_01k</t>
  </si>
  <si>
    <t>Chidiya Ghar</t>
  </si>
  <si>
    <t>https://www.youtube.com/watch?v=qkxuFKqJXWY</t>
  </si>
  <si>
    <t>Roommate - Stand Up Comedy</t>
  </si>
  <si>
    <t>https://www.youtube.com/watch?v=xrR3xQNeB_Y</t>
  </si>
  <si>
    <t>Sasta Shaark Tank</t>
  </si>
  <si>
    <t>Atif Aslam</t>
  </si>
  <si>
    <t>Coke Studio Season 12 | Wohi Khuda Hai</t>
  </si>
  <si>
    <t>Cartoon Network India</t>
  </si>
  <si>
    <t>https://www.youtube.com/watch?v=HtgXGm6rvE8</t>
  </si>
  <si>
    <t>Ben 10 | Rustbucket Moments</t>
  </si>
  <si>
    <t>Castrol</t>
  </si>
  <si>
    <t>https://www.youtube.com/watch?v=xPFckIKt8zg</t>
  </si>
  <si>
    <t>Need For Speed Motorsport</t>
  </si>
  <si>
    <t>https://www.youtube.com/watch?v=890wWM0lg94</t>
  </si>
  <si>
    <t>Biggest Mystery in Aviation | What happened to MH370 Flight?</t>
  </si>
  <si>
    <t>Gaurav</t>
  </si>
  <si>
    <t>https://www.youtube.com/watch?v=BD1o6sFDr0Y</t>
  </si>
  <si>
    <t>Moving to a New City in USA</t>
  </si>
  <si>
    <t>Green Gold TV</t>
  </si>
  <si>
    <t>https://www.youtube.com/watch?v=k6pTulbKhcw</t>
  </si>
  <si>
    <t>Chhota Bheem - Adla Badli</t>
  </si>
  <si>
    <t>https://www.youtube.com/watch?v=3xtntVX3uCM</t>
  </si>
  <si>
    <t>School PTM</t>
  </si>
  <si>
    <t>Kunal k vlogs</t>
  </si>
  <si>
    <t>https://www.youtube.com/watch?v=FYqd567qgno</t>
  </si>
  <si>
    <t>Manali Tourist Places &amp; Manali Tour Budget | A-Z Plan | Manali Travel Guide | Himachal Pradesh</t>
  </si>
  <si>
    <t>https://www.youtube.com/watch?v=KKnhgkmV7k8</t>
  </si>
  <si>
    <t>PRINTING ENGINEERING | Standup Comedy by Samay Raina</t>
  </si>
  <si>
    <t>World Of Hemant</t>
  </si>
  <si>
    <t>https://www.youtube.com/watch?v=7CgXm2ZveHs</t>
  </si>
  <si>
    <t>Byjus | Difference Inside vs Direct vs Centre Sale | BDA sale department 2022 #bda #byjus</t>
  </si>
  <si>
    <t>Ishan Llb</t>
  </si>
  <si>
    <t>https://www.youtube.com/watch?v=e8vL7BA_rFU</t>
  </si>
  <si>
    <t>Formula of Sum, Percentage, If Function, Merge &amp; Center MS Excel 2007 Tutorial in Hindi</t>
  </si>
  <si>
    <t>Entertainment Live</t>
  </si>
  <si>
    <t>https://www.youtube.com/watch?v=Mf75YbFN2Sk</t>
  </si>
  <si>
    <t>Vilen ?? ?? ???? Kaare Hathiyar ?? ???? ???? ?? ?????, ???? ?? ??? ?? Vilen ???? ?? ???? | ENT LIVE</t>
  </si>
  <si>
    <t>Arun Prabhudesai</t>
  </si>
  <si>
    <t>https://www.youtube.com/watch?v=w15pCPU2-cA</t>
  </si>
  <si>
    <t>Nothing Phone (1) Indian Retail Unit Unboxing &amp; First Impressions?A Breath of Fresh Air</t>
  </si>
  <si>
    <t>Tanmay Singh</t>
  </si>
  <si>
    <t>Sahil Jakhar</t>
  </si>
  <si>
    <t>https://www.youtube.com/watch?v=4_ShUZ38hbI</t>
  </si>
  <si>
    <t>Why R u Running ?? @7seaSPRAYGOD ??</t>
  </si>
  <si>
    <t>Adarsh Singh</t>
  </si>
  <si>
    <t>https://www.youtube.com/watch?v=8jyk-fT7alE</t>
  </si>
  <si>
    <t>TRUE Love Found on OMEGLE ??</t>
  </si>
  <si>
    <t>Akshat Shrivastava</t>
  </si>
  <si>
    <t>https://www.youtube.com/watch?v=ivSUWKG925k</t>
  </si>
  <si>
    <t xml:space="preserve">Kam ????? mai ek ???? PORTFOLIO kaise banayein? | Akshat Shrivastava Hindi
</t>
  </si>
  <si>
    <t>An Open Letter 001</t>
  </si>
  <si>
    <t>https://www.youtube.com/watch?v=ymjQSW4GtQA</t>
  </si>
  <si>
    <t xml:space="preserve">Is HOMEOPATHY a SCAM?
</t>
  </si>
  <si>
    <t>Anuj N</t>
  </si>
  <si>
    <t>https://www.youtube.com/watch?v=KWJaBJYJIjI</t>
  </si>
  <si>
    <t>Driving Mumbai - SoBo (Downtown) [2018]</t>
  </si>
  <si>
    <t>Asset Yogi</t>
  </si>
  <si>
    <t>https://www.youtube.com/watch?v=cXjbB9TuQeo</t>
  </si>
  <si>
    <t xml:space="preserve">Zerodha Kite Trading Tutorial with Buy, Sell Process | Zerodha App ???? Use ?????| Intraday, GTT
</t>
  </si>
  <si>
    <t>Bekifaayati</t>
  </si>
  <si>
    <t>https://www.youtube.com/watch?v=ZfjOJiwaTTo</t>
  </si>
  <si>
    <t xml:space="preserve">5 Insanely EASY Ways To Make Money Online [Zero Investment] | Part Time Jobs For Students
</t>
  </si>
  <si>
    <t>Campus X</t>
  </si>
  <si>
    <t>https://www.youtube.com/watch?v=1xtrIEwY_zY</t>
  </si>
  <si>
    <t xml:space="preserve">Movie Recommender System Project | Content Based Recommender System with Heroku Deployment
</t>
  </si>
  <si>
    <t>https://www.youtube.com/watch?v=8u8RGsvo_1o</t>
  </si>
  <si>
    <t xml:space="preserve">UNBOXING A GAMING BEAST - ASUS ROG PHONE 3
</t>
  </si>
  <si>
    <t>Munawar Faruqui</t>
  </si>
  <si>
    <t>https://www.youtube.com/watch?v=gxfrdy8xL_w</t>
  </si>
  <si>
    <t>Khatron Ke Khiladi, First Love &amp; Pandemic || Stand-up Comedy by Munawar Faruqui || 2022</t>
  </si>
  <si>
    <t>newslanudry</t>
  </si>
  <si>
    <t>https://www.youtube.com/watch?v=k2XHHyaiNds</t>
  </si>
  <si>
    <t>EXPOSED: The Hindu-Muslim TRP game | TV Newsance 187</t>
  </si>
  <si>
    <t>SonyLIV</t>
  </si>
  <si>
    <t>https://www.youtube.com/watch?v=isiSvURJc8A</t>
  </si>
  <si>
    <t>PV Sindhu Wins Gold | Women's Badminton | Highlights | Commonwealth Games | 8th August 2022</t>
  </si>
  <si>
    <t>Virda Warsi</t>
  </si>
  <si>
    <t>https://www.youtube.com/watch?v=_8gfCdt3H00&amp;t=87s</t>
  </si>
  <si>
    <t>Customer Psychology, Four Views Of Consumer Decision Making</t>
  </si>
  <si>
    <t>https://www.youtube.com/watch?v=7EGD9edu-ls</t>
  </si>
  <si>
    <t>I Attended Spider-Man : No Way Home Premiere | Ashish Chanchlani | LA vlog</t>
  </si>
  <si>
    <t>Sasta Biig Bosss | Parody | Ashish Chanchlani</t>
  </si>
  <si>
    <t>Aniruddha Patil</t>
  </si>
  <si>
    <t>https://www.youtube.com/watch?v=lt_40Uv1uZo</t>
  </si>
  <si>
    <t>The Thrilling Climb of KALAVANTIN DURG | Kalavantin Durg Trek</t>
  </si>
  <si>
    <t>Bakhandi Blow</t>
  </si>
  <si>
    <t>https://www.youtube.com/watch?v=ZmeQvz0wFAg</t>
  </si>
  <si>
    <t>Delivery Leli aj New Bike ki First in India | First in Uttarakhand</t>
  </si>
  <si>
    <t>Dev Mtr</t>
  </si>
  <si>
    <t>https://www.youtube.com/watch?v=DxeB1y1Hglc</t>
  </si>
  <si>
    <t>All New Tvs Apache RTR 160 2V All Black Review | On Road Price New Features Mileage | DevMtr</t>
  </si>
  <si>
    <t>https://www.youtube.com/watch?v=f8XUxe6ZnO0</t>
  </si>
  <si>
    <t>Baccho ko Dekhte hi Rone lagi..</t>
  </si>
  <si>
    <t>Jatt Prabhjot</t>
  </si>
  <si>
    <t>https://www.youtube.com/watch?v=I2GqiKy4LZE</t>
  </si>
  <si>
    <t>Kawasaki H2 ki delivery par PAPA bhi chal rahe hai</t>
  </si>
  <si>
    <t>JS Films</t>
  </si>
  <si>
    <t>https://www.youtube.com/watch?v=YWmlu_oSBrA</t>
  </si>
  <si>
    <t>9 months later.. fallen in Love with unique beautiful DUCATI V4S</t>
  </si>
  <si>
    <t>Moto Zip</t>
  </si>
  <si>
    <t>https://www.youtube.com/watch?v=7PJqzus9i6k</t>
  </si>
  <si>
    <t>Mahindra XUV 400 EV full review by Motozip</t>
  </si>
  <si>
    <t>MotorOctane</t>
  </si>
  <si>
    <t>https://www.youtube.com/watch?v=mongXLCje2I</t>
  </si>
  <si>
    <t>This Beast SUV should replace Endeavour.</t>
  </si>
  <si>
    <t>MotoVlogger Jannu Stuntz</t>
  </si>
  <si>
    <t>https://www.youtube.com/watch?v=cDqGQBPid-8</t>
  </si>
  <si>
    <t>Aj toh Bawal ride ho gaye|| @MotoVlogger Jannu Stuntz || back training workout</t>
  </si>
  <si>
    <t>MSK</t>
  </si>
  <si>
    <t>https://www.youtube.com/watch?v=2LgKPtbRne8</t>
  </si>
  <si>
    <t>Thar Se Uttarakhand Aate Hii Khatarnaak Landslide Dekhne Ko Mila</t>
  </si>
  <si>
    <t>My country My Ride</t>
  </si>
  <si>
    <t>https://www.youtube.com/watch?v=xVwgyebWDOA</t>
  </si>
  <si>
    <t>Range Rover VELAR IS HERE FINALLY</t>
  </si>
  <si>
    <t>Piston salam india</t>
  </si>
  <si>
    <t>https://www.youtube.com/watch?v=JxB6ZYjYyo4</t>
  </si>
  <si>
    <t>Best Scooter in India 2022 Under 1 Lakh ft. Suzuki Avenis 125, Honda Activa 125 - #2022 #scooters</t>
  </si>
  <si>
    <t>The UK07 Rider</t>
  </si>
  <si>
    <t>https://www.youtube.com/watch?v=js3Lq2YW7GU</t>
  </si>
  <si>
    <t>Aakhir Apni New Superbike Hayabusa Lane Ki Good News Mil Gayi Lekin Ladai Hogai</t>
  </si>
  <si>
    <t>Vlogon With Prashant</t>
  </si>
  <si>
    <t>https://www.youtube.com/watch?v=uI28nolXB-Q</t>
  </si>
  <si>
    <t>Hidden Village Of Sikkim / RANIDHUNGA TREK / Tour Guide / West Sikkim/ Day-4</t>
  </si>
  <si>
    <t>https://www.youtube.com/watch?v=IgFZnuR_aQ0</t>
  </si>
  <si>
    <t>MERI FLIGHT KI EMERGENCY LANDING HUI - DELHI TO ??</t>
  </si>
  <si>
    <t>Z900 Rider</t>
  </si>
  <si>
    <t>https://www.youtube.com/watch?v=ZjzrjJhcnq8</t>
  </si>
  <si>
    <t>Reving hard My ZX10R While taking to Girls Meet|ZX10R ka Atank|Z900 Rider</t>
  </si>
  <si>
    <t>https://www.youtube.com/watch?v=w_5OOc8eO88</t>
  </si>
  <si>
    <t>Scout &amp; RANDOMS - Battlegrounds Mobile India | Best Of Scout : Ep 1</t>
  </si>
  <si>
    <t>https://www.youtube.com/watch?v=52kmumrAEW8</t>
  </si>
  <si>
    <t>Scout &amp; BLOOPERS [ Fails ] - Behind the Scenes Compilation *EPIC </t>
  </si>
  <si>
    <t>https://www.youtube.com/watch?v=GE6fpDE8CSU</t>
  </si>
  <si>
    <t>PUBG MOBILE &amp; MEMORABLE MOMENTS | Best Of Scout - Ep 2 | BGMI</t>
  </si>
  <si>
    <t>https://www.youtube.com/watch?v=KjNONpAdopg</t>
  </si>
  <si>
    <t>TEAM IND To TEAM OR - The Esports Journey | Best Of Scout - EP 3 | Battlegrounds Mobile India</t>
  </si>
  <si>
    <t>https://www.youtube.com/watch?v=Uc4_jMrB0iw</t>
  </si>
  <si>
    <t>V-24 | MALAYSIA FOR ESL ONE! - DAY 1 VLOG | ft MortaL, Thug | Life Uncut</t>
  </si>
  <si>
    <t>Siddhant Agnihotri</t>
  </si>
  <si>
    <t>https://www.youtube.com/watch?v=z8qSUNvvpHE</t>
  </si>
  <si>
    <t>A Geopolitical Tour of This World</t>
  </si>
  <si>
    <t>Lokesh Lalwani</t>
  </si>
  <si>
    <t>https://www.youtube.com/watch?v=dsq818YAS8o</t>
  </si>
  <si>
    <t>Excel Tricks To earn 800 rs. in 15 minutes</t>
  </si>
  <si>
    <t>Rohit Negi</t>
  </si>
  <si>
    <t>https://www.youtube.com/watch?v=zmSjV0_t6-8</t>
  </si>
  <si>
    <t>How To Start Coding</t>
  </si>
  <si>
    <t>Saurabh Diwedi</t>
  </si>
  <si>
    <t>https://www.youtube.com/watch?v=rtLbdwAVZZM</t>
  </si>
  <si>
    <t>T20 World Cup 2022 Team India ??? Sanju Samson ?? ???? ???? ???? ?? ?? Video Viral ?? ??? | Pant</t>
  </si>
  <si>
    <t>Harman Singh</t>
  </si>
  <si>
    <t>https://www.youtube.com/watch?v=Wn9iALMyS7c</t>
  </si>
  <si>
    <t>First Day at @Accenture Gurugram Office | Work From Office | Office Tour | Management Consultant</t>
  </si>
  <si>
    <t>Colors Cineplex</t>
  </si>
  <si>
    <t>https://www.youtube.com/watch?v=tERFbEtkv0k</t>
  </si>
  <si>
    <t>England Legends VS West Indies Legends</t>
  </si>
  <si>
    <t>Shlok Srivastava.</t>
  </si>
  <si>
    <t>https://www.youtube.com/watch?v=bu6bCgfwUf4</t>
  </si>
  <si>
    <t>I Went to Apple Park for the first time</t>
  </si>
  <si>
    <t>Rewadia</t>
  </si>
  <si>
    <t>https://www.youtube.com/watch?v=eEmUX0xLO7Y</t>
  </si>
  <si>
    <t>How to create Captain America Shield VFX</t>
  </si>
  <si>
    <t>https://www.youtube.com/watch?v=-s579jPjPUk</t>
  </si>
  <si>
    <t>TURKEY SOUP | Traditional Turkey Soup Recipe Cooking in Village | Vaan Kozhi | Healthy Soup Recipes</t>
  </si>
  <si>
    <t>TAMIL</t>
  </si>
  <si>
    <t>Mohamad Moosa</t>
  </si>
  <si>
    <t>Tamil Speech Box</t>
  </si>
  <si>
    <t>https://www.youtube.com/watch?v=ei9EHWHt4TM</t>
  </si>
  <si>
    <t>Dr Sivaraman speech in Tamil</t>
  </si>
  <si>
    <t>Cheran Academy</t>
  </si>
  <si>
    <t>https://www.youtube.com/watch?v=xqilyVvdRoQ</t>
  </si>
  <si>
    <t>MARKET RESEARCH TAMIL|#shorts #tamil</t>
  </si>
  <si>
    <t>Ankit Bansal</t>
  </si>
  <si>
    <t>https://www.youtube.com/watch?v=e1SVjR-xoto</t>
  </si>
  <si>
    <t>Brilliant SQL Interview Question | Solve it without using CTE, Sub Query, Window functions</t>
  </si>
  <si>
    <t>Testbook SuperCoaching</t>
  </si>
  <si>
    <t>https://www.youtube.com/watch?v=5YwO192ft1o</t>
  </si>
  <si>
    <t>Top 1000 Static GK MCQs for SSC CGL, STENO, CPO | Current Affairs for all Exams -Day 05 | Gaurav Sir</t>
  </si>
  <si>
    <t>https://www.youtube.com/watch?v=G02rG33U2Uw</t>
  </si>
  <si>
    <t>ESCAPE THE CARNIVAL OF TERROR</t>
  </si>
  <si>
    <t>Rahul M</t>
  </si>
  <si>
    <t>https://www.youtube.com/watch?v=yjScq1TlcxE</t>
  </si>
  <si>
    <t>How Content Creators Make Huge Money On Social Media - Exposed!</t>
  </si>
  <si>
    <t>Money Pechu</t>
  </si>
  <si>
    <t>https://www.youtube.com/watch?v=XcY9HFgvRgk</t>
  </si>
  <si>
    <t>30 ???????????? ???????? ?????? ????? ???????????!!! ????? ????????????? ????? ???????????!!</t>
  </si>
  <si>
    <t>Irfan's view</t>
  </si>
  <si>
    <t>https://www.youtube.com/watch?v=mfUQxJ3aZ64</t>
  </si>
  <si>
    <t>Chicken with Rangabashyam, Fun with Temple Monkeys - Irfan's View</t>
  </si>
  <si>
    <t>A2D Channel</t>
  </si>
  <si>
    <t>https://www.youtube.com/watch?v=lQgLizpNqNs</t>
  </si>
  <si>
    <t>?? .100,000 GAMING PC BUILD | Intel i5 PC Build Tamil | Build Your Own PC</t>
  </si>
  <si>
    <t>Engineering Facts</t>
  </si>
  <si>
    <t>https://www.youtube.com/watch?v=jv3Dpe3xThc</t>
  </si>
  <si>
    <t>5 Things to ask before buying ELECTRIC VEHICLE</t>
  </si>
  <si>
    <t>https://www.youtube.com/watch?v=iQeeqEeAK08</t>
  </si>
  <si>
    <t>How I Became a TRAVEL VLOGGER | Make Money Even if You're Just Starting Out as a YouTuber!</t>
  </si>
  <si>
    <t>JTS - Jolly Talks</t>
  </si>
  <si>
    <t>https://www.youtube.com/watch?v=0WyxPaAs44g</t>
  </si>
  <si>
    <t>Living on Rs.0 for 24 Hours Challenge In Banglore</t>
  </si>
  <si>
    <t>D Mommy Talks</t>
  </si>
  <si>
    <t>https://www.youtube.com/watch?v=ssux-QcBwJ0</t>
  </si>
  <si>
    <t>CHOKING - first-aid for infants and toddlers in tamil /Gagging and choking difference</t>
  </si>
  <si>
    <t>E-Learning Bridge</t>
  </si>
  <si>
    <t>https://www.youtube.com/watch?v=HEkdvhYSTv0</t>
  </si>
  <si>
    <t>Data Analyst Complete ROADMAP - 2022 ??! 15+ LPA CTC ?? Skills &amp; FREE Resources EXPLAINED</t>
  </si>
  <si>
    <t>Un Signed</t>
  </si>
  <si>
    <t>https://www.youtube.com/watch?v=IMK0Liq9swE</t>
  </si>
  <si>
    <t>Moon Landing</t>
  </si>
  <si>
    <t>FrozenReel</t>
  </si>
  <si>
    <t>https://www.youtube.com/watch?v=UxASuCN4dEk</t>
  </si>
  <si>
    <t>Best Typing Job ?? Captcha Entry Job &amp; Data EntryJob</t>
  </si>
  <si>
    <t>Forex Tamil</t>
  </si>
  <si>
    <t>https://www.youtube.com/watch?v=KbXiIenH4DA</t>
  </si>
  <si>
    <t>Must Watch Forex Scam in Tamil Nadu</t>
  </si>
  <si>
    <t>BLACKSHEEP</t>
  </si>
  <si>
    <t>https://www.youtube.com/watch?v=XBHE2IFLz2A</t>
  </si>
  <si>
    <t>Kashmir's Floating Post Office</t>
  </si>
  <si>
    <t>RishiPedia</t>
  </si>
  <si>
    <t>https://www.youtube.com/watch?v=n0xWZDll_fI</t>
  </si>
  <si>
    <t>That "One" Boxing Story You Should Know!!</t>
  </si>
  <si>
    <t>GALATTA TAMIL</t>
  </si>
  <si>
    <t>https://www.youtube.com/watch?v=SVNwjektUO4</t>
  </si>
  <si>
    <t>WOW: Dhee &amp; Anirudh's Rocking "Rakita Rakita" performance</t>
  </si>
  <si>
    <t>Tamil Pokkisham</t>
  </si>
  <si>
    <t>https://www.youtube.com/watch?v=6qO60iA0S0I</t>
  </si>
  <si>
    <t>Einstein vs Tholkappiyam</t>
  </si>
  <si>
    <t>m4tech</t>
  </si>
  <si>
    <t>https://www.youtube.com/watch?v=oTMZdHfM8Ok</t>
  </si>
  <si>
    <t>Boat making with 10000 Plastic bottles </t>
  </si>
  <si>
    <t>MALAYALAM</t>
  </si>
  <si>
    <t>KERALA</t>
  </si>
  <si>
    <t>Village Food Channel</t>
  </si>
  <si>
    <t>https://www.youtube.com/watch?v=EfYjETMZcXg</t>
  </si>
  <si>
    <t>300 Kg WHOLE BEEF ROAST | 6 Hours Roasting a Whole Buffalo Tandoor | Beef Mandhi Recipe</t>
  </si>
  <si>
    <t>unboxingdude</t>
  </si>
  <si>
    <t>https://www.youtube.com/watch?v=HiHrtrfvszA</t>
  </si>
  <si>
    <t>THEATER SETTUP</t>
  </si>
  <si>
    <t>KARTHYytube</t>
  </si>
  <si>
    <t>https://www.youtube.com/watch?v=5G0PUU6c5IY</t>
  </si>
  <si>
    <t>how to get 1000 subscribers on youtube | Real subscribers | karthy ytube | Malayalam</t>
  </si>
  <si>
    <t>IKRU Entertainments</t>
  </si>
  <si>
    <t>Lovely Siblings - Father's Day Special / Malayalam Vine / Ikru</t>
  </si>
  <si>
    <t>https://www.youtube.com/watch?v=VkMuJwgBBgQ</t>
  </si>
  <si>
    <t>Living On 50 Rs. For 24 Hours Challenge | Hungry Birds Challenge</t>
  </si>
  <si>
    <t>Demonetization</t>
  </si>
  <si>
    <t>BBC News Tamil</t>
  </si>
  <si>
    <t>E-Rupee in India:</t>
  </si>
  <si>
    <t>tamil</t>
  </si>
  <si>
    <t>Aleena Rais Live</t>
  </si>
  <si>
    <t>https://www.youtube.com/watch?v=Rok1OxHL16k</t>
  </si>
  <si>
    <t>“I prepare whole English sentences in mind before speaking out” - do you also do this?</t>
  </si>
  <si>
    <t>Discover Agriculture</t>
  </si>
  <si>
    <t>https://www.youtube.com/watch?v=fShMEWv3Br8</t>
  </si>
  <si>
    <t>INTEGRATED FARMING - This farmer is Earning 30 Lakh / Year | Farmers Success Story</t>
  </si>
  <si>
    <t>Aniqua Point</t>
  </si>
  <si>
    <t>https://www.youtube.com/watch?v=jxvjwCuJFYE</t>
  </si>
  <si>
    <t>How to Draw a Fish easily at home | Aniqua Point</t>
  </si>
  <si>
    <t>Anita Bokepalli</t>
  </si>
  <si>
    <t>https://www.youtube.com/watch?v=3VISaKnaKlE</t>
  </si>
  <si>
    <t>I Meditated Twice A Day For 30 Days. Here’s What Happened.</t>
  </si>
  <si>
    <t>Crazy Prank TV</t>
  </si>
  <si>
    <t>https://www.youtube.com/watch?v=OxT-lOLHXUo</t>
  </si>
  <si>
    <t>Making People Laugh (Part 3) | Spreading Happiness!!</t>
  </si>
  <si>
    <t>https://www.youtube.com/watch?v=Nlbc47WyFGQ</t>
  </si>
  <si>
    <t>Youtube Monetization Big Update | Ab 4000 Hrs</t>
  </si>
  <si>
    <t>Arusuvai Kitchen</t>
  </si>
  <si>
    <t>https://www.youtube.com/watch?v=3_h1LGff6kU</t>
  </si>
  <si>
    <t>Building a New House in Dubai ??~ New Farm House ~ Early Morning Routine ~ Day in My Life ~Tamil Vlog</t>
  </si>
  <si>
    <t>https://www.youtube.com/watch?v=dOFd6TVMwcE</t>
  </si>
  <si>
    <t>How this college dropout made Rs. 100 crore</t>
  </si>
  <si>
    <t>Sagar Mali</t>
  </si>
  <si>
    <t>Airtel India</t>
  </si>
  <si>
    <t>https://www.youtube.com/watch?v=TkOCjc25Gz4</t>
  </si>
  <si>
    <t>Presenting India’s first 5G VR classroom</t>
  </si>
  <si>
    <t>https://www.youtube.com/watch?v=ou3uDjeLTJs</t>
  </si>
  <si>
    <t>What Goes Into Making India's Largest English Newspaper | In collaboration with Times of India</t>
  </si>
  <si>
    <t>https://www.youtube.com/watch?v=PRsWm8WNwDk</t>
  </si>
  <si>
    <t>How Harvard Is "SCAMMING" Indian Students</t>
  </si>
  <si>
    <t>https://www.youtube.com/watch?v=zHYDh3Cgbg4</t>
  </si>
  <si>
    <t>The World Can Learn a lot from India says IMF | Major Prediction for Indian Economy by 2028</t>
  </si>
  <si>
    <t>SonyMusicIndiaVEVO</t>
  </si>
  <si>
    <t>https://www.youtube.com/watch?v=g6fnFALEseI</t>
  </si>
  <si>
    <t>Kesariya - Official Lyric|Brahm?stra|Ranbir, Alia, Pritam, Arijit Singh, Amitabh</t>
  </si>
  <si>
    <t>Sony SAB</t>
  </si>
  <si>
    <t>https://www.youtube.com/watch?v=bJ1FucxXX7o</t>
  </si>
  <si>
    <t>Taarak Mehta Ka Ooltah Chashmah - Episode 488 - Full Episode</t>
  </si>
  <si>
    <t>WiFiStudy 2.0</t>
  </si>
  <si>
    <t>https://www.youtube.com/watch?v=cPMDRPfiPFI</t>
  </si>
  <si>
    <t>??????? ?? ?????? ?? RBI ?? SC ?? ????? | Analysis by Ankit Avasthi</t>
  </si>
  <si>
    <t>Aman Sawarkar</t>
  </si>
  <si>
    <t>https://www.youtube.com/watch?v=2vLXHMqlH_k</t>
  </si>
  <si>
    <t>My First College Tour | Indira College Pune | Indira College | Pune | ICCS Pune | Aman Sawarkar</t>
  </si>
  <si>
    <t>https://www.youtube.com/watch?v=AxVkRZhPOEs</t>
  </si>
  <si>
    <t>CODING Karlo Kahin Se, PLACEMENT Hoga Yahin Se !! ?? Check Description ???? COLLEGE WALLAH</t>
  </si>
  <si>
    <t>IAS Academy</t>
  </si>
  <si>
    <t>https://www.youtube.com/watch?v=fsBzwPEwjl8</t>
  </si>
  <si>
    <t>Distractions ?? ???? ?? ??? Hair Cut??????? ??? ?? | shruti sharma | upsc topper |shruti sharma speech</t>
  </si>
  <si>
    <t>Ayush Singh</t>
  </si>
  <si>
    <t>https://www.youtube.com/watch?v=y0uvJT2xnAY</t>
  </si>
  <si>
    <t>Course to Get Hired as a Data Scientist ?? | @ Google, Microsoft, Etc..</t>
  </si>
  <si>
    <t>Prime Video India</t>
  </si>
  <si>
    <t>https://www.youtube.com/watch?v=ntnROge8-Zk</t>
  </si>
  <si>
    <t>Every Desi Parent Once Said... | The Family Man | Manoj Bajpayee, Priyamani | Prime Video</t>
  </si>
  <si>
    <t>BBC India Hindi</t>
  </si>
  <si>
    <t>https://www.youtube.com/watch?v=tkqrzD24lCY</t>
  </si>
  <si>
    <t>Jugadu Kamlesh: Shark Tank India Show ??? ???? ???? ??????? ????? ?? ?????. (BBC Hindi)</t>
  </si>
  <si>
    <t>https://www.youtube.com/watch?v=RIkptrRayDw</t>
  </si>
  <si>
    <t>Har Har Mahadev | Bajiprabhu Hindi Teaser | 25th Oct 2022 | Sharad K |Subodh B | Zee Studios</t>
  </si>
  <si>
    <t>Tech Raj</t>
  </si>
  <si>
    <t>https://www.youtube.com/watch?v=bCNzez540a8</t>
  </si>
  <si>
    <t>I hacked my own app to show you how hackers do it.. (SQL Injection)</t>
  </si>
  <si>
    <t>Varun Mayya</t>
  </si>
  <si>
    <t>https://www.youtube.com/watch?v=CEX0dPo0otw</t>
  </si>
  <si>
    <t>10 Life Lessons I Learned The HARD Way!</t>
  </si>
  <si>
    <t>Nomad Shubham</t>
  </si>
  <si>
    <t>https://www.youtube.com/watch?v=g6uqAVo_kVk</t>
  </si>
  <si>
    <t>Taliban Raaj me Afghanistan Kaisa Hai ?</t>
  </si>
  <si>
    <t>The Corporate Diaries</t>
  </si>
  <si>
    <t>https://www.youtube.com/watch?v=QxL9_fKojQs</t>
  </si>
  <si>
    <t>Grow Your Salary Exponentially ????</t>
  </si>
  <si>
    <t>TRS Clips</t>
  </si>
  <si>
    <t>https://www.youtube.com/watch?v=FZlz_qVwMHk</t>
  </si>
  <si>
    <t>Before Marrying Someone, ASK THEM THESE QUESTIONS - Deepika Bhardwaj</t>
  </si>
  <si>
    <t>Racer Fauji</t>
  </si>
  <si>
    <t>https://www.youtube.com/watch?v=0R3ywLWNF58</t>
  </si>
  <si>
    <t xml:space="preserve"> KILL ME AND F**CK OFF | MAJOR VIVEK JACOB | 9&amp;11 PARA SF </t>
  </si>
  <si>
    <t>https://www.youtube.com/watch?v=Kdo0eygxl9E</t>
  </si>
  <si>
    <t>Hand Transplant Surgery : ??? ?? ????? ??? ?????, ?? ????? ?? ??? ???? ???? ??? (BBC Hindi)</t>
  </si>
  <si>
    <t>https://www.youtube.com/watch?v=W3Y9_djUMGA</t>
  </si>
  <si>
    <t>Why You Should NEVER START a Restaurant!</t>
  </si>
  <si>
    <t>CamerawaleBhaiyya</t>
  </si>
  <si>
    <t>https://www.youtube.com/watch?v=0bvWNF7kFWw</t>
  </si>
  <si>
    <t>Buying TUXEDO Going NEPAL || UPDATE VLOG</t>
  </si>
  <si>
    <t>PJ Explained</t>
  </si>
  <si>
    <t>https://www.youtube.com/watch?v=WyBKPg6zxvQ</t>
  </si>
  <si>
    <t>Pagal Kardiya! Bhai Kya Dekh Liya Maine ?? ? KANTARA Review</t>
  </si>
  <si>
    <t>Snow Tune Unique</t>
  </si>
  <si>
    <t>https://www.youtube.com/watch?v=RCR5LFGGcJk</t>
  </si>
  <si>
    <t>money heist dialogue Hindi | Berlin dialogue || WhatsApp status|| money heist status</t>
  </si>
  <si>
    <t>Kunal Kushwaha</t>
  </si>
  <si>
    <t>https://www.youtube.com/watch?v=BjIxwyJDbC4</t>
  </si>
  <si>
    <t>Do You Need Visa for Working Remotely?</t>
  </si>
  <si>
    <t>https://www.youtube.com/watch?v=SJGxqMd2Krc</t>
  </si>
  <si>
    <t>Dark Truth of Self Made Billionaire | Reality of Self Made Billionaire | Business Case Study</t>
  </si>
  <si>
    <t>https://www.youtube.com/watch?v=Tv2yasXTClU</t>
  </si>
  <si>
    <t>Russia’s Bridge Destroyed in Ukraine War | Crimea Bridge Video Goes Viral Worldwide</t>
  </si>
  <si>
    <t>https://www.youtube.com/watch?v=XXdUBWsZFcE</t>
  </si>
  <si>
    <t>I made 5 Lakhs in 3 Months from Freelancing!!</t>
  </si>
  <si>
    <t>https://www.youtube.com/watch?v=dAa22QjYLKY</t>
  </si>
  <si>
    <t>money heist dialogue hindi | Berlin dialogue || whatsapp status|| moneyheist status || nairobistatus</t>
  </si>
  <si>
    <t>CAT2CET (C2C) Mentors</t>
  </si>
  <si>
    <t>https://www.youtube.com/watch?v=mdg7S7iKDgo</t>
  </si>
  <si>
    <t>I am NO IIM, JBIMS Still got 20 lacs Package | 80% le in MBA CET | I was selected from 7000 Students</t>
  </si>
  <si>
    <t>https://www.youtube.com/watch?v=1BdqoZjPmyo</t>
  </si>
  <si>
    <t>School Dropout To 15,000 Crores | How MDH Became The KING of Indian Spices</t>
  </si>
  <si>
    <t>Preparation to Placement- Newton School</t>
  </si>
  <si>
    <t>https://www.youtube.com/watch?v=v4_I7s-aYuw</t>
  </si>
  <si>
    <t>CRED hiring Freshers | OffCampus Job Opporunity for Freshers | Batch - 2023</t>
  </si>
  <si>
    <t>https://www.youtube.com/watch?v=JlD_ALoujtM</t>
  </si>
  <si>
    <t>https://www.youtube.com/watch?v=mZRB6q4EcqM</t>
  </si>
  <si>
    <t>First Day in Taliban Control AFGHANISTAN</t>
  </si>
  <si>
    <t>Gyan Jara Hatke</t>
  </si>
  <si>
    <t>https://www.youtube.com/watch?v=9EBsBu4u15w</t>
  </si>
  <si>
    <t>Protest against China’s Xi Jinping days before Communist Party congress</t>
  </si>
  <si>
    <t>Applause Entertainment</t>
  </si>
  <si>
    <t>https://www.youtube.com/watch?v=_H0CRBl0Nic</t>
  </si>
  <si>
    <t>Best of Pankaj &amp; Anupriya | Criminal Justice: Behind Closed Doors | Disney+ Hotstar VIP</t>
  </si>
  <si>
    <t>https://www.youtube.com/watch?v=kWvhysk4BUE</t>
  </si>
  <si>
    <t>5 Smartest Purchases I've Made In My 20s</t>
  </si>
  <si>
    <t>https://www.youtube.com/watch?v=FHEPx4KjlG8</t>
  </si>
  <si>
    <t>How I made $100K as Excel Freelancer - 4 life lessons + 4 tips for you</t>
  </si>
  <si>
    <t>https://www.youtube.com/watch?v=tTlwfnZAdQk</t>
  </si>
  <si>
    <t>Why is China taking over Indian BORDERS and what is INDIA doing? : Geopolitical case study</t>
  </si>
  <si>
    <t>What Schools don’t teach you about Chhatrapati Shivaji Maharaj? : Case study</t>
  </si>
  <si>
    <t>Ishan Arora</t>
  </si>
  <si>
    <t>https://www.youtube.com/watch?v=Z6z4afrcDxM</t>
  </si>
  <si>
    <t>High Paying Finance Courses you CAN'T Miss in 2022!</t>
  </si>
  <si>
    <t>Konversations By Inside IIM</t>
  </si>
  <si>
    <t>https://www.youtube.com/watch?v=TkZT0mW7dKs</t>
  </si>
  <si>
    <t>I Did An MBA, Kyunki Job Chahiye Thi | Ft. Mihir M | Ex McKinsey | Piramal | NMIMS Alum</t>
  </si>
  <si>
    <t>https://www.youtube.com/watch?v=j3gsnl7YNqQ</t>
  </si>
  <si>
    <t>PM Modi will not travel to UK says British media | India UK Free Trade Deal Stopped</t>
  </si>
  <si>
    <t>https://www.youtube.com/watch?v=3ZP6SF_QgQA</t>
  </si>
  <si>
    <t>Avalon -- Year in Review</t>
  </si>
  <si>
    <t>https://www.youtube.com/watch?v=SerI8N1jh7E</t>
  </si>
  <si>
    <t>US Finally Understands India’s Importance | India Mentioned 8 Times in National Security Strategy</t>
  </si>
  <si>
    <t>Convey By FinovationZ</t>
  </si>
  <si>
    <t>https://www.youtube.com/watch?v=iBfAp5RHKWg</t>
  </si>
  <si>
    <t>How India Is Winning Against Global Economic Turbulence?</t>
  </si>
  <si>
    <t>https://www.youtube.com/watch?v=v1kJ9GvD0PU</t>
  </si>
  <si>
    <t>India to buy 2,00,000 KG Gold from UAE at Discount Price</t>
  </si>
  <si>
    <t>https://www.youtube.com/watch?v=pskMbM-2QQQ</t>
  </si>
  <si>
    <t>Permanent Solution to 4 Common Health Problems (Dark Lips, Bad Breath, Snoring &amp; Acidity)</t>
  </si>
  <si>
    <t>Ride With Mistic</t>
  </si>
  <si>
    <t>https://www.youtube.com/watch?v=st7g-qzFTLE</t>
  </si>
  <si>
    <t>?? WARNING | Your Heading Towards ILLNESS | FOUR WAYS to Clean Colon | SADHGURU</t>
  </si>
  <si>
    <t>Josh Talk Marathi</t>
  </si>
  <si>
    <t>https://www.youtube.com/watch?v=32UtnGfQUfA</t>
  </si>
  <si>
    <t>RJ Soham ????? ? ?????? ??????????? ?????? ?? | RJ Soham | Josh Talks Marathi</t>
  </si>
  <si>
    <t>Marathi</t>
  </si>
  <si>
    <t>https://www.youtube.com/watch?v=NFLP2k7nxRc</t>
  </si>
  <si>
    <t>Satakshi Sharma</t>
  </si>
  <si>
    <t>https://www.youtube.com/watch?v=hqE1dB79LGo</t>
  </si>
  <si>
    <t>My Consulting Story - Cons and Benefits of working in Management Consulting.</t>
  </si>
  <si>
    <t>Intellectual Indies</t>
  </si>
  <si>
    <t>https://www.youtube.com/watch?v=flSBXhlobg4</t>
  </si>
  <si>
    <t>Why 60% Restaurants Close In 1st Year Of Business</t>
  </si>
  <si>
    <t>https://www.youtube.com/watch?v=698iD0GS68M</t>
  </si>
  <si>
    <t>Biz Tak</t>
  </si>
  <si>
    <t>https://www.youtube.com/watch?v=OoK0-qhMhl8</t>
  </si>
  <si>
    <t>TATA TIAGO EV ?? ?? ?? ??????, ?? ????? ??? ??? ?? ?? ???!| BIZ Tak</t>
  </si>
  <si>
    <t>Hindustan Times</t>
  </si>
  <si>
    <t>https://www.youtube.com/watch?v=6qFlNIMTwgI</t>
  </si>
  <si>
    <t>Putin breaks protocol, gives his jacket to UAE president Mohammed Bin Zayed Al Nahyan | Watch</t>
  </si>
  <si>
    <t xml:space="preserve">Josh Talk </t>
  </si>
  <si>
    <t>https://www.youtube.com/watch?v=gG1UVh6k2Vg</t>
  </si>
  <si>
    <t>Watch This Talk If You Don't Feel Beautiful | Aastha Shah | Josh Talks</t>
  </si>
  <si>
    <t>world Affairs</t>
  </si>
  <si>
    <t>https://www.youtube.com/watch?v=1VoI_JFN9ys</t>
  </si>
  <si>
    <t>Russia Hits Ukraine With 75 Missiles! German Embassy Building also Hit! Pressure on India to vote</t>
  </si>
  <si>
    <t>Ck cetking</t>
  </si>
  <si>
    <t>https://www.youtube.com/watch?v=xm6SrdJexxA</t>
  </si>
  <si>
    <t>Surprise! 30k Salary after MBA from Good College! Hows that's Possible? | Average salary 10Lpa</t>
  </si>
  <si>
    <t>Gaurav Kaushal</t>
  </si>
  <si>
    <t>https://www.youtube.com/watch?v=5-IzyhhRv7s</t>
  </si>
  <si>
    <t>Now AGNIPATH 2.0 for UPSC Civil Services? | Gaurav Kaushal</t>
  </si>
  <si>
    <t>witty Space</t>
  </si>
  <si>
    <t>https://www.youtube.com/watch?v=PKfZoaJEi7k</t>
  </si>
  <si>
    <t>I discovered the real Truth behind Ghost Villages in Uttarakhand</t>
  </si>
  <si>
    <t>Vitthal Kangane</t>
  </si>
  <si>
    <t>https://www.youtube.com/watch?v=YDlGUgXSshA</t>
  </si>
  <si>
    <t>???? ???? | Swami Vivekananda Career Academy Parbhani | Vitthal Kangane Sir</t>
  </si>
  <si>
    <t>https://www.youtube.com/watch?v=TO9LdWFtl-U</t>
  </si>
  <si>
    <t>Meet Satender Singh | Speak English With Confidence | Episode 47</t>
  </si>
  <si>
    <t>Dainik Jagran</t>
  </si>
  <si>
    <t>https://www.youtube.com/watch?v=HA-8mddttbc</t>
  </si>
  <si>
    <t>Border ?? ??? ??? ?? Jawan ?? ??-??? ?? ?????? ?? ??? ?? | Ex Indian Army Jawan</t>
  </si>
  <si>
    <t>Dixit Sir</t>
  </si>
  <si>
    <t>https://www.youtube.com/watch?v=0CzJ_f6DDLY</t>
  </si>
  <si>
    <t>Finally, I Quit my Job</t>
  </si>
  <si>
    <t>MBA Karlo</t>
  </si>
  <si>
    <t>https://www.youtube.com/watch?v=X_LuvKLHrqQ</t>
  </si>
  <si>
    <t>JBIMS MSc Finance 2022 Forms are Out - Admission, Cut-off, Salary | JBIMS Mumbai | MBA Karlo</t>
  </si>
  <si>
    <t>https://www.youtube.com/watch?v=WYt9VnY6PmY</t>
  </si>
  <si>
    <t>How to Purify Your Blood Naturally?</t>
  </si>
  <si>
    <t>Geeky Show</t>
  </si>
  <si>
    <t>https://www.youtube.com/watch?v=NbNgUqIuhv8</t>
  </si>
  <si>
    <t>How reels and shorts are affecting programmers brain (Hindi)</t>
  </si>
  <si>
    <t>Defence Direct Education</t>
  </si>
  <si>
    <t>https://www.youtube.com/watch?v=YmYuXckBKE4</t>
  </si>
  <si>
    <t>Decoding Training &amp; Recruitment of R&amp;AW Officers</t>
  </si>
  <si>
    <t>Jugadu Fauji</t>
  </si>
  <si>
    <t>https://www.youtube.com/watch?v=4XwXZeQ-6Pg</t>
  </si>
  <si>
    <t>Revisiting School as an Officer ????? | Life Before and After</t>
  </si>
  <si>
    <t>Knowledge Seekers</t>
  </si>
  <si>
    <t>https://www.youtube.com/watch?v=yfuFGYBTVOI</t>
  </si>
  <si>
    <t>IIM Nagpur Campus | IIM Nagpur Mihan Campus Tour and Facilities</t>
  </si>
  <si>
    <t>Data Gyan</t>
  </si>
  <si>
    <t>https://www.youtube.com/watch?v=mEWNgapblkk</t>
  </si>
  <si>
    <t>Live Mock Interview For Data Analyst| Data Science By Ranjan Sir | Datagyan</t>
  </si>
  <si>
    <t>Anuj Bhaiya</t>
  </si>
  <si>
    <t>https://www.youtube.com/watch?v=Rx0xGI0i05c</t>
  </si>
  <si>
    <t>How to Become A Successful Data Analyst | From Rejections to SUCCESS | Podcast</t>
  </si>
  <si>
    <t>https://www.youtube.com/watch?v=reMtp_jWEeA</t>
  </si>
  <si>
    <t>6 Reasons Why Srikant Tiwari Is Everyone's Favourite | The Family Man | Prime Video</t>
  </si>
  <si>
    <t>https://www.youtube.com/watch?v=UmZf_EEzhC0</t>
  </si>
  <si>
    <t>Periods &amp; Professional Sports - Jemimah Rodrigues Explains What Women Experience</t>
  </si>
  <si>
    <t>TrakinTech Marathi</t>
  </si>
  <si>
    <t>https://www.youtube.com/watch?v=isAadU65lXs</t>
  </si>
  <si>
    <t>?????? ????? ????? VLOG Feat. GoPro Hero 11 Black &amp; iPhone 14 Pro</t>
  </si>
  <si>
    <t>https://www.youtube.com/watch?v=Vg67cXQG2fg</t>
  </si>
  <si>
    <t>From Tier 3 College To Google | 6 Lakh CTC to 1000% Salary Hike ?? Inspirational Podcast</t>
  </si>
  <si>
    <t>https://www.youtube.com/watch?v=PeVyHyupjCI</t>
  </si>
  <si>
    <t>Use Your Computer From a Browser Tab (Amazing Technology)</t>
  </si>
  <si>
    <t>https://www.youtube.com/watch?v=tU6FGaOAHIo</t>
  </si>
  <si>
    <t>India's Biggest SCHOLARSHIP Test ?? Worth Rs 50 Crores !! PWNSAT</t>
  </si>
  <si>
    <t>Codepedia By Newton School</t>
  </si>
  <si>
    <t>https://www.youtube.com/watch?v=8ZWHRfGw5tA</t>
  </si>
  <si>
    <t>Google Cloud Tech Camp Program| Free Resources + Certificate + Goodies Event #googlecloudready</t>
  </si>
  <si>
    <t>https://www.youtube.com/watch?v=n_80Mids1Tw</t>
  </si>
  <si>
    <t>Top 10 MBA Colleges in Pune 2021 | Best Mba colleges in Pune 2021</t>
  </si>
  <si>
    <t>Skillsiya</t>
  </si>
  <si>
    <t>https://www.youtube.com/watch?v=L1hwH93mdsY</t>
  </si>
  <si>
    <t>Free Certification Training by TCS | Get Job | ?15000 Training FREE | Career Counsellor</t>
  </si>
  <si>
    <t>Learn With Lokesh Lalwani</t>
  </si>
  <si>
    <t>https://www.youtube.com/watch?v=33NKOIw9Zj8</t>
  </si>
  <si>
    <t>IT Job No Coding - No Experience | 100% placement Guaranteed | Package 6 LPA</t>
  </si>
  <si>
    <t>Adiyogi</t>
  </si>
  <si>
    <t>https://www.youtube.com/watch?v=nlrbZgDw7NQ</t>
  </si>
  <si>
    <t>Rama Does Not Know How to Treat Sita! | Mahabharata | Ramayana | Sadhguru | Adiyogi</t>
  </si>
  <si>
    <t>DW Hindi</t>
  </si>
  <si>
    <t>https://www.youtube.com/watch?v=9KsCvONfwS8</t>
  </si>
  <si>
    <t>Sehat Talk with Isha Bhatia Sanan, S2, Ep.17: Is acidity related to piles? [??????, ??????? ?? ???]</t>
  </si>
  <si>
    <t>https://www.youtube.com/watch?v=7YwsUAcMX60</t>
  </si>
  <si>
    <t>How to Cleanse Your Liver Naturally?</t>
  </si>
  <si>
    <t>Sadguru Mystic Yogi</t>
  </si>
  <si>
    <t>https://www.youtube.com/watch?v=t4kzkbiNs9A</t>
  </si>
  <si>
    <t>Sadhguru - STOP EATING EGG | SMY</t>
  </si>
  <si>
    <t>Taliyan Fitness</t>
  </si>
  <si>
    <t>https://www.youtube.com/watch?v=HCGQEziLdtw</t>
  </si>
  <si>
    <t>59 years old ??? ??? ????? bodybuilding ???? ?? ??????? asia ?? world @Taliyan fitness</t>
  </si>
  <si>
    <t>Torq4712</t>
  </si>
  <si>
    <t>https://www.youtube.com/watch?v=_55VfbtYEsY</t>
  </si>
  <si>
    <t>Decision Making Skills | Torq Calls #80</t>
  </si>
  <si>
    <t>https://www.youtube.com/watch?v=Tl13Z42277s</t>
  </si>
  <si>
    <t>How to Take Daily Vitamins and Minerals through Common Foods?</t>
  </si>
  <si>
    <t>https://www.youtube.com/watch?v=DzUrMX1MbBE</t>
  </si>
  <si>
    <t>Please Start Thinking In PROJECTS over CAREERS</t>
  </si>
  <si>
    <t>Wisdome Of Sadguru</t>
  </si>
  <si>
    <t>https://www.youtube.com/watch?v=QSfZdFDwcf0</t>
  </si>
  <si>
    <t>Sadhguru Answers An Impossible Question ??</t>
  </si>
  <si>
    <t>https://www.youtube.com/watch?v=XJL6DutnBGs</t>
  </si>
  <si>
    <t>Have a Messed Up Career? Watch This!</t>
  </si>
  <si>
    <t>DisneyPlusHotstar</t>
  </si>
  <si>
    <t>https://www.youtube.com/watch?v=9E6U-n3vR2k</t>
  </si>
  <si>
    <t>Hotstar Specials The Legend of Hanuman Season 2 | Official Trailer</t>
  </si>
  <si>
    <t>BeWithSadguru</t>
  </si>
  <si>
    <t>https://www.youtube.com/watch?v=q3dClhUAHO8</t>
  </si>
  <si>
    <t>Evil Effects Of WATCHING P*RN EXPLAINED By SADHGURU! &amp; Simple TIP To Overcome It - Sadhguru</t>
  </si>
  <si>
    <t>Mithili  thakur</t>
  </si>
  <si>
    <t>https://www.youtube.com/watch?v=DEGcIi9aij8</t>
  </si>
  <si>
    <t>Aigiri Nandini (Mahisasurmardini Stotram) Maithili Thakur</t>
  </si>
  <si>
    <t>Nayi Zindagi</t>
  </si>
  <si>
    <t>https://www.youtube.com/watch?v=hfVNOUMU5FM</t>
  </si>
  <si>
    <t>51 shaktipeeth of mata sati</t>
  </si>
  <si>
    <t>Subha Ranjan Patra</t>
  </si>
  <si>
    <t>Couple Life Vlogs</t>
  </si>
  <si>
    <t>https://www.youtube.com/watch?v=XiNNDtbO_5Y</t>
  </si>
  <si>
    <t>Love Marriage Life Village Life Vlog</t>
  </si>
  <si>
    <t>BA Professional</t>
  </si>
  <si>
    <t>https://www.youtube.com/watch?v=EwfP1TPJvoI</t>
  </si>
  <si>
    <t>How did I become Business Analyst as a Fresher? @BA Professional</t>
  </si>
  <si>
    <t>Megha Johari</t>
  </si>
  <si>
    <t>https://www.youtube.com/watch?v=RrDs86ay18U</t>
  </si>
  <si>
    <t>Homecenter, Ajio, Nestasia Haul  Home Decor &amp; Kitchen Serveware Living Alone In India</t>
  </si>
  <si>
    <t>Adbhut Tv India</t>
  </si>
  <si>
    <t>https://www.youtube.com/watch?v=VCDMhiPGAWg</t>
  </si>
  <si>
    <t>????? ????? ?? ?? ????? ???? ?? ?? ????????? ??? ????? ???</t>
  </si>
  <si>
    <t>Arbind??Janklin (ARJAAN)</t>
  </si>
  <si>
    <t>https://www.youtube.com/watch?v=wwHIAcTsaNQ&amp;t=4s</t>
  </si>
  <si>
    <t>?????? ??????? Part -2 ?????</t>
  </si>
  <si>
    <t>Odia</t>
  </si>
  <si>
    <t>The Traditional Life</t>
  </si>
  <si>
    <t>https://www.youtube.com/watch?v=ws74tX21j28</t>
  </si>
  <si>
    <t>Soft Idli With Idli Sambar &amp; 2 Chutneys</t>
  </si>
  <si>
    <t xml:space="preserve">
Mirza Creation 5</t>
  </si>
  <si>
    <t>https://www.youtube.com/watch?v=09FMo_VW61E</t>
  </si>
  <si>
    <t>Arijit Singh ?? heart broken Lo-fi song relaxed ?? mind release depression ??</t>
  </si>
  <si>
    <t>MEE Puch Puch</t>
  </si>
  <si>
    <t>https://www.youtube.com/watch?v=BRT2SAsAv7Y</t>
  </si>
  <si>
    <t>Tumhe bolna pasand hai by MEE PUCH PUCH ??Tumhe hasna pasand hai</t>
  </si>
  <si>
    <t>Sumitra Arya</t>
  </si>
  <si>
    <t>https://www.youtube.com/watch?v=6knPJnYXCto&amp;t=104s</t>
  </si>
  <si>
    <t>odia bhaina Vlogs ???????? ??? ????? ??</t>
  </si>
  <si>
    <t>Madhur Sharma</t>
  </si>
  <si>
    <t>https://www.youtube.com/watch?v=0DnXOdHRJ5s</t>
  </si>
  <si>
    <t>Kehna Galat Galat x Halka Halka Suroor (Lyrical Video)</t>
  </si>
  <si>
    <t>DTV ODIA</t>
  </si>
  <si>
    <t>??????? ????????? ???? ?????? ??????! ??????? ???? ??????? ?????? ?????</t>
  </si>
  <si>
    <t>Moni’s Passion</t>
  </si>
  <si>
    <t>https://www.youtube.com/watch?v=Ve7PGOzs7v4</t>
  </si>
  <si>
    <t>Gold New Pola For Sankha From 2 Gram</t>
  </si>
  <si>
    <t>Manmay Dey</t>
  </si>
  <si>
    <t>https://www.youtube.com/watch?v=mud7Ir-f1hw&amp;t=183s</t>
  </si>
  <si>
    <t>mishra weds marandi</t>
  </si>
  <si>
    <t>Armaan Malik </t>
  </si>
  <si>
    <t>https://www.youtube.com/watch?v=40rGzwf-aVs</t>
  </si>
  <si>
    <t>Isliye Hum Pregnant Nhi Ho Sakte</t>
  </si>
  <si>
    <t>SILU BASU GSP</t>
  </si>
  <si>
    <t>https://www.youtube.com/watch?v=IqzpQY7NBUo&amp;t=22s</t>
  </si>
  <si>
    <t>Sasu ghara Nuhen Saraga pura??</t>
  </si>
  <si>
    <t>https://www.youtube.com/watch?v=7ym_k5576ZU</t>
  </si>
  <si>
    <t>Simple &amp; Easy Chicken Curry Recipe - Chicken Chinthamani</t>
  </si>
  <si>
    <t>Upasana Ki Duniya</t>
  </si>
  <si>
    <t>https://www.youtube.com/watch?v=vYXp4_B-q9E</t>
  </si>
  <si>
    <t>Roti Recipe for Weight Lose</t>
  </si>
  <si>
    <t>Vivek Samtani</t>
  </si>
  <si>
    <t>https://www.youtube.com/watch?v=NiD9HDCHPt0</t>
  </si>
  <si>
    <t>WOMEN - Stand Up Comedy</t>
  </si>
  <si>
    <t>Debina Decodes</t>
  </si>
  <si>
    <t>https://www.youtube.com/watch?v=HHyFK9N0jsY</t>
  </si>
  <si>
    <t>Few easy Diwali hairstyles you can easily do at home</t>
  </si>
  <si>
    <t>Nishu Tiwari Vlogs</t>
  </si>
  <si>
    <t>https://www.youtube.com/watch?v=LKvbbwh4VXM</t>
  </si>
  <si>
    <t>HOW WE MET ? *All secrets revealed* | QnA Video</t>
  </si>
  <si>
    <t>Srusthi Deshmukh Live</t>
  </si>
  <si>
    <t>https://www.youtube.com/watch?v=uDvJZZMzhwk</t>
  </si>
  <si>
    <t>ias srushti deshmukh ?? ??? ??? ?? ?? ??</t>
  </si>
  <si>
    <t>The Quiet Barbershop</t>
  </si>
  <si>
    <t>https://www.youtube.com/watch?v=5wEu2GRQ9cs</t>
  </si>
  <si>
    <t>ASMR INDIAN Head Massage</t>
  </si>
  <si>
    <t>IDIOT CLUB</t>
  </si>
  <si>
    <t>https://www.youtube.com/watch?v=lqf1LhVyJM0</t>
  </si>
  <si>
    <t>Ra ra ekaseka song / jaganath miusical</t>
  </si>
  <si>
    <t>Prepp - IAS</t>
  </si>
  <si>
    <t>https://www.youtube.com/watch?v=7tRDfcctEew</t>
  </si>
  <si>
    <t>The Hindu newspaper and editorial analysis today</t>
  </si>
  <si>
    <t>https://www.youtube.com/watch?v=uSvW2XmxLm4</t>
  </si>
  <si>
    <t>Paggal</t>
  </si>
  <si>
    <t>Jayita Mali</t>
  </si>
  <si>
    <t>https://www.youtube.com/watch?v=qCLjKjvRwW0</t>
  </si>
  <si>
    <t>I'm in Golmaal 5</t>
  </si>
  <si>
    <t>https://www.youtube.com/watch?v=LyM6NKBosjQ</t>
  </si>
  <si>
    <t>If My Mirror Could Talk</t>
  </si>
  <si>
    <t>https://www.youtube.com/watch?v=xpfSmuhGkoA</t>
  </si>
  <si>
    <t>Baap Beta Aur Office</t>
  </si>
  <si>
    <t>https://www.youtube.com/watch?v=PqEp2tNU60E</t>
  </si>
  <si>
    <t>TVF Tripling | Truth or Dare With Siblings</t>
  </si>
  <si>
    <t>https://www.youtube.com/watch?v=BQ2aeDYDdkc</t>
  </si>
  <si>
    <t>DHOKA</t>
  </si>
  <si>
    <t>Round 2 Hell</t>
  </si>
  <si>
    <t>AGE OF WATER</t>
  </si>
  <si>
    <t>Captain Nick</t>
  </si>
  <si>
    <t>https://www.youtube.com/watch?v=FSyWQGKY14c</t>
  </si>
  <si>
    <t>When Puchu Goes On A Trip</t>
  </si>
  <si>
    <t>The Bong Guy</t>
  </si>
  <si>
    <t>https://www.youtube.com/watch?v=wgalg3oP-qo</t>
  </si>
  <si>
    <t>Bhoot Vlogs Roast</t>
  </si>
  <si>
    <t>BENGALI</t>
  </si>
  <si>
    <t>Cinebap</t>
  </si>
  <si>
    <t>https://www.youtube.com/watch?v=YPYUngulh5s</t>
  </si>
  <si>
    <t>Strange Love | Ep 1</t>
  </si>
  <si>
    <t>Wonder Munna</t>
  </si>
  <si>
    <t>https://www.youtube.com/watch?v=k63M0al_DeE</t>
  </si>
  <si>
    <t>Bengali Tuition Teachers</t>
  </si>
  <si>
    <t>https://www.youtube.com/watch?v=faple3eqPU0</t>
  </si>
  <si>
    <t>Top 3 Daily Habits</t>
  </si>
  <si>
    <t>Dr Vivek Bindra</t>
  </si>
  <si>
    <t>Hostel Life vs Day Scholar how to decide</t>
  </si>
  <si>
    <t>Gaur Gopal Das</t>
  </si>
  <si>
    <t>https://www.youtube.com/watch?v=yQWA9g9GotA</t>
  </si>
  <si>
    <t>4 Things To Do To Build And Maintain Good Mental Health</t>
  </si>
  <si>
    <t>https://www.youtube.com/watch?v=Yiaatr-Noh0</t>
  </si>
  <si>
    <t>The Power of Being Alone </t>
  </si>
  <si>
    <t>Dr Ujjwal Patni</t>
  </si>
  <si>
    <t>https://www.youtube.com/watch?v=1iX9CYg98ec</t>
  </si>
  <si>
    <t>Live a Life 100% without Regrets</t>
  </si>
  <si>
    <t>Him eesh Madaan</t>
  </si>
  <si>
    <t>5 Secrets - Why Indians become CEOs of Top Companies?</t>
  </si>
  <si>
    <t>Robin Sharma</t>
  </si>
  <si>
    <t>https://www.youtube.com/watch?v=5d6IZGF6nnw</t>
  </si>
  <si>
    <t>4 Excellent Habits To Beat Distraction</t>
  </si>
  <si>
    <t>Yogesh Chabaria</t>
  </si>
  <si>
    <t>https://www.youtube.com/watch?v=O_Wvy5VBp74</t>
  </si>
  <si>
    <t>Why Every Challenge Is A Beautiful Gift</t>
  </si>
  <si>
    <t>Annurag Aggarwal</t>
  </si>
  <si>
    <t>https://www.youtube.com/watch?v=6Cf0ii3vre4</t>
  </si>
  <si>
    <t>Stock Market VS Real Estate</t>
  </si>
  <si>
    <t>CoolMitra</t>
  </si>
  <si>
    <t>https://www.youtube.com/watch?v=YedTI_Lqlc0</t>
  </si>
  <si>
    <t>Think and Grow Rich | The Psychology of MONEY Book</t>
  </si>
  <si>
    <t>StudyIQ IAS</t>
  </si>
  <si>
    <t>https://www.youtube.com/watch?v=bWts2lFGWXk</t>
  </si>
  <si>
    <t>Importance of a caste census | &amp; Why does it matter?</t>
  </si>
  <si>
    <t>https://www.youtube.com/watch?v=uDPY7XRWZKs</t>
  </si>
  <si>
    <t>Motion in a Straight Line | Acceleration, Equations of Motion</t>
  </si>
  <si>
    <t>Mahendra's</t>
  </si>
  <si>
    <t>https://www.youtube.com/watch?v=KLP6lOn-7Wk</t>
  </si>
  <si>
    <t>UPSSSC PET Paper Analysis</t>
  </si>
  <si>
    <t>https://www.youtube.com/watch?v=4O8Qp2NwW_k</t>
  </si>
  <si>
    <t>1.5 Lakh Drone Vs VIP - Top Diwali Experiments </t>
  </si>
  <si>
    <t>Fun Science</t>
  </si>
  <si>
    <t>https://www.youtube.com/watch?v=pVDqiYIxvdA</t>
  </si>
  <si>
    <t>33 AMAZING SCIENCE EXPERIMENTS! </t>
  </si>
  <si>
    <t>Lesics</t>
  </si>
  <si>
    <t>https://www.youtube.com/watch?v=i0xM23WfIQU</t>
  </si>
  <si>
    <t>Nuclear fuel and Energy | Understanding them Logically</t>
  </si>
  <si>
    <t>Neso Academy</t>
  </si>
  <si>
    <t>https://www.youtube.com/watch?v=B-irf7FZNHA</t>
  </si>
  <si>
    <t>Introduction to Binary Codes</t>
  </si>
  <si>
    <t>Pranjal Kamra</t>
  </si>
  <si>
    <t>https://www.youtube.com/watch?v=RieqxXMds64</t>
  </si>
  <si>
    <t>Stock Market Classes with Pranjal Kamra - Lesson 1</t>
  </si>
  <si>
    <t>Learnohub</t>
  </si>
  <si>
    <t>https://www.youtube.com/watch?v=wYU8_VFDHbk</t>
  </si>
  <si>
    <t>Oscillations Class 11 Physics </t>
  </si>
  <si>
    <t>https://www.youtube.com/watch?v=BPHAr4QGGVE</t>
  </si>
  <si>
    <t>SQL Full Course | SQL Tutorial For Beginners</t>
  </si>
  <si>
    <t xml:space="preserve">Dr Kanchan Ayurveda </t>
  </si>
  <si>
    <t>https://www.youtube.com/watch?v=q-p9xskvzGg</t>
  </si>
  <si>
    <t>5 Ayurveda Tips To Cure Bartholin Cyst</t>
  </si>
  <si>
    <t>https://www.youtube.com/watch?v=AzV3EA-1-yM</t>
  </si>
  <si>
    <t>20 Min Full Body Workout Routine for Beginners</t>
  </si>
  <si>
    <t>Cultfitofficial</t>
  </si>
  <si>
    <t>https://www.youtube.com/watch?v=digpucxFbMo</t>
  </si>
  <si>
    <t>Lose Belly Fat In 1 Week At Home</t>
  </si>
  <si>
    <t>Rohit Khatri Fittness</t>
  </si>
  <si>
    <t>https://www.youtube.com/watch?v=6YBdk9en8y4</t>
  </si>
  <si>
    <t>Full Day Of Eating For Lean Bulk/Muscle Building Diet</t>
  </si>
  <si>
    <t>Men's Health &amp; Fitness tips</t>
  </si>
  <si>
    <t>https://www.youtube.com/watch?v=r9YLowckoIc</t>
  </si>
  <si>
    <t>10 Simple Eating Habits to Lose Weight Naturally</t>
  </si>
  <si>
    <t>Medtalks</t>
  </si>
  <si>
    <t>https://www.youtube.com/watch?v=zCbJ1LK6gkU</t>
  </si>
  <si>
    <t>Understanding and Differentiating! NAFLD and NASH</t>
  </si>
  <si>
    <t>Best Source Nutrition pvt ltd</t>
  </si>
  <si>
    <t>https://www.youtube.com/watch?v=RAXLv6Xfa_0</t>
  </si>
  <si>
    <t>Diet For Women Heart Health Issues</t>
  </si>
  <si>
    <t>https://www.youtube.com/watch?v=dQXMftIgCYU</t>
  </si>
  <si>
    <t>Become Fit Today - 10 Easy Fitness Tips</t>
  </si>
  <si>
    <t>Guru Mann Fitness</t>
  </si>
  <si>
    <t>https://www.youtube.com/watch?v=jiA8gxRWzp0</t>
  </si>
  <si>
    <t>How to manage "Study &amp; Workout" together</t>
  </si>
  <si>
    <t>https://www.youtube.com/watch?v=QxDVogKJcBs</t>
  </si>
  <si>
    <t>Top 5 Best Smartwatches Under ?5000 In 2022?Bluetooth Calling, GPS, AMOLED &amp; More</t>
  </si>
  <si>
    <t>Geekyranjit</t>
  </si>
  <si>
    <t>https://www.youtube.com/watch?v=np9SAsaYOIE</t>
  </si>
  <si>
    <t>Airtel 5G Plus Launch In India, Speeds</t>
  </si>
  <si>
    <t>https://www.youtube.com/watch?v=6QBttlZusyk</t>
  </si>
  <si>
    <t>iPhone 14 Pro Max - After 72 Hours</t>
  </si>
  <si>
    <t>https://www.youtube.com/watch?v=AaEyfxIa76I</t>
  </si>
  <si>
    <t>Abhijit Chavda - Israel, Taliban, Sri Lanka &amp; The Global Superpowers</t>
  </si>
  <si>
    <t>Sai Prateek</t>
  </si>
  <si>
    <t>Aye Jude</t>
  </si>
  <si>
    <t>https://www.youtube.com/watch?v=iHaKZtcOKyY</t>
  </si>
  <si>
    <t>Wrong HABITS Ruining Your FACE...??(these are BASICCC...)</t>
  </si>
  <si>
    <t>TechWiser</t>
  </si>
  <si>
    <t>https://www.youtube.com/watch?v=fxLJVPPPIAI</t>
  </si>
  <si>
    <t>Moto Edge 30 Fusion - Buy or Not?</t>
  </si>
  <si>
    <t>https://www.youtube.com/watch?v=6J_yEXN2fOY</t>
  </si>
  <si>
    <t>Benefits of taking a loan  How to take loans to make money</t>
  </si>
  <si>
    <t>How to STAY FOCUSED and be SUCCESSFUL! </t>
  </si>
  <si>
    <t>StreetByte</t>
  </si>
  <si>
    <t>https://www.youtube.com/watch?v=rTUrEQNCNus</t>
  </si>
  <si>
    <t xml:space="preserve">Amazing Rayalaseema Food ,Kiran abbavaram ,RR KADAPA RUCHULU HYD </t>
  </si>
  <si>
    <t>https://www.youtube.com/watch?v=OqKu8Lxnzro</t>
  </si>
  <si>
    <t xml:space="preserve">Why is UNITED KINGDOM going BANKRUPT? : UK's economic crisis </t>
  </si>
  <si>
    <t>Thyview</t>
  </si>
  <si>
    <t>https://www.youtube.com/watch?v=9QBEh51w77c</t>
  </si>
  <si>
    <t>Kantara Movie Telugu Review</t>
  </si>
  <si>
    <t>BBC News Telugu</t>
  </si>
  <si>
    <t>https://www.youtube.com/watch?v=CfNBZFO0s6E</t>
  </si>
  <si>
    <t>Singareni Coal Mines</t>
  </si>
  <si>
    <t>https://www.youtube.com/watch?v=Llm2cbyaM98</t>
  </si>
  <si>
    <t>Pixel 7 Review: Return of the King?</t>
  </si>
  <si>
    <t>https://www.youtube.com/watch?v=sgtQT4uPbjs</t>
  </si>
  <si>
    <t xml:space="preserve">Investing vs Loan Repayment </t>
  </si>
  <si>
    <t>Autocar</t>
  </si>
  <si>
    <t>https://www.youtube.com/watch?v=hAJX0u_roY8</t>
  </si>
  <si>
    <t>2022 Hero Vida V1 review - Can it disrupt the electric scooter segment</t>
  </si>
  <si>
    <t>https://www.youtube.com/watch?v=sq-udj_OtyI</t>
  </si>
  <si>
    <t>FilterCopy | When A 21 Year Old Falls For A 31 Year Old</t>
  </si>
  <si>
    <t>Money Purse Talks</t>
  </si>
  <si>
    <t>https://www.youtube.com/watch?v=oBpUpit5Zbc</t>
  </si>
  <si>
    <t>Recession</t>
  </si>
  <si>
    <t>PowerDrift</t>
  </si>
  <si>
    <t>https://www.youtube.com/watch?v=E7I3aPqq4XE</t>
  </si>
  <si>
    <t>Volvo XC40 | BMW X1, Mercedes-Benz GLA rival gets an update, mild-hybrid power</t>
  </si>
  <si>
    <t>The Quint</t>
  </si>
  <si>
    <t>https://www.youtube.com/watch?v=h1bv9lbNJuA</t>
  </si>
  <si>
    <t>Why Are So Many Young People Dying of Heart Attacks?</t>
  </si>
  <si>
    <t>How to Reset the Gut? </t>
  </si>
  <si>
    <t>https://www.youtube.com/watch?v=kG0WIWejLeY</t>
  </si>
  <si>
    <t>You Only Need These 6 PANTS??For College</t>
  </si>
  <si>
    <t>Sagar Sheldekar Official</t>
  </si>
  <si>
    <t>https://www.youtube.com/watch?v=yMEUthOPmT4</t>
  </si>
  <si>
    <t>Ola S1 Pro Long Term Review </t>
  </si>
  <si>
    <t>Gaurav Sunil</t>
  </si>
  <si>
    <t>Instagram bio la mazaka</t>
  </si>
  <si>
    <t>200Journeys</t>
  </si>
  <si>
    <t>https://www.youtube.com/watch?v=PXbn-VmjGM0</t>
  </si>
  <si>
    <t>The British Pullman - England’s Most Luxurious Train Journey</t>
  </si>
  <si>
    <t>Hindustan Times </t>
  </si>
  <si>
    <t>https://www.youtube.com/watch?v=2wjitMLReVQ</t>
  </si>
  <si>
    <t>Gadkari tells Mercedes-Benz, ‘Can’t afford your car’; Asks to develop more under Make-In-India</t>
  </si>
  <si>
    <t>https://www.youtube.com/watch?v=-smxznU1eUI</t>
  </si>
  <si>
    <t>Indian Influencers Are WRONG About India!</t>
  </si>
  <si>
    <t>PowerTrain</t>
  </si>
  <si>
    <t>https://www.youtube.com/watch?v=3jQnP2oS8Qo</t>
  </si>
  <si>
    <t>The Policy That Will Reshape Indian Cities ????</t>
  </si>
  <si>
    <t>https://www.youtube.com/watch?v=Lc55Y7Ai23Q</t>
  </si>
  <si>
    <t>Day in the life of a Data Analyst - What I do, software I use, what I like and hate...</t>
  </si>
  <si>
    <t>Film Companion</t>
  </si>
  <si>
    <t>Rishab Shetty Interview with Anupama Chopra</t>
  </si>
  <si>
    <t>Find Your Style with ME</t>
  </si>
  <si>
    <t>https://www.youtube.com/watch?v=TJ5ie6lsYJA</t>
  </si>
  <si>
    <t>How to build your basic Wardrobe- jeans and Pants Collection @H&amp;M</t>
  </si>
  <si>
    <t>https://www.youtube.com/watch?v=euSKCZJaDy8</t>
  </si>
  <si>
    <t>Why Punjab's Youth is Leaving India</t>
  </si>
  <si>
    <t>The Hindu BusinessLine</t>
  </si>
  <si>
    <t>https://www.youtube.com/watch?v=oKOGc4fXu8M</t>
  </si>
  <si>
    <t>LatentView Analytics CEO Rajan Sethuraman bullish on growth of data analytics sector</t>
  </si>
  <si>
    <t>2 Brother Vlogs</t>
  </si>
  <si>
    <t>https://www.youtube.com/watch?v=u4VLOjkH1qo</t>
  </si>
  <si>
    <t>Who is it for?? | 13 lakhs for a scooter | Test ride of BMW C400GT | Scooter not for the Masses</t>
  </si>
  <si>
    <t>https://www.youtube.com/watch?v=gM6l3TR_6i0</t>
  </si>
  <si>
    <t>Tour an Indian student’s tiny Paris apartment with a view</t>
  </si>
  <si>
    <t>Republic World</t>
  </si>
  <si>
    <t>https://www.youtube.com/watch?v=ZEoZuht5mPU</t>
  </si>
  <si>
    <t>We Want Our Innovation System To Flourish, Not Get Stymied By Data Protection Bill': Union IT Min</t>
  </si>
  <si>
    <t>CRUX</t>
  </si>
  <si>
    <t>https://www.youtube.com/watch?v=j2EdQD_Eag0</t>
  </si>
  <si>
    <t>Russia-Ukraine War l Jaishankar Calls Out West Again, Questions 'Isn't Europe Funding The War?'</t>
  </si>
  <si>
    <t>Tanay Pratap</t>
  </si>
  <si>
    <t>Why You Should Get a Lower-Salary Job</t>
  </si>
  <si>
    <t>MensXP</t>
  </si>
  <si>
    <t>https://www.youtube.com/watch?v=W-cUGvO6LLk</t>
  </si>
  <si>
    <t>Honest Review: Kantara (Kannada) movie</t>
  </si>
  <si>
    <t>https://www.youtube.com/watch?v=TTGczb8uLA0</t>
  </si>
  <si>
    <t>The Apollo 11 Moon Landing Mystery</t>
  </si>
  <si>
    <t>https://www.youtube.com/watch?v=l8cx3p6oON4</t>
  </si>
  <si>
    <t>Unique Idiots on Indian Roads</t>
  </si>
  <si>
    <t>https://www.youtube.com/c/TechBurner/about</t>
  </si>
  <si>
    <t>Best Smartphones to buy on Amazon Great Indian Festival </t>
  </si>
  <si>
    <t>Fraz</t>
  </si>
  <si>
    <t>https://www.youtube.com/watch?v=bb4KGdvaUFA</t>
  </si>
  <si>
    <t>Gadgets from Google | Perks of working at Google</t>
  </si>
  <si>
    <t>Pathshala by Nova</t>
  </si>
  <si>
    <t>https://www.youtube.com/watch?v=P9sGNhta9EI</t>
  </si>
  <si>
    <t>The UNTOLD Reality of Engineering Placements!</t>
  </si>
  <si>
    <t>Sarcastic Sindhi</t>
  </si>
  <si>
    <t>https://www.youtube.com/watch?v=cQsGRP0bKEY</t>
  </si>
  <si>
    <t>Why Aircel Failed ? </t>
  </si>
  <si>
    <t>https://www.youtube.com/watch?v=deFXQYtmw5s</t>
  </si>
  <si>
    <t>This Sweeper Made 55,00,00,000 Working at a Grocery Store </t>
  </si>
  <si>
    <t>Abhijit Chavda</t>
  </si>
  <si>
    <t>https://www.youtube.com/watch?v=I6yspvg8cG4</t>
  </si>
  <si>
    <t>How India Saved Russia &amp; Derailed China's Superpower Hope</t>
  </si>
  <si>
    <t>iGuru Crazy</t>
  </si>
  <si>
    <t>https://www.youtube.com/watch?v=9jWeyODlFDw</t>
  </si>
  <si>
    <t>BANGKOK Was FUN</t>
  </si>
  <si>
    <t>Utsav Techie</t>
  </si>
  <si>
    <t>https://www.youtube.com/watch?v=4lJls2Yvtck</t>
  </si>
  <si>
    <t>Why Sony is Winning in India?</t>
  </si>
  <si>
    <t>https://www.youtube.com/watch?v=YImsj5QNJLk</t>
  </si>
  <si>
    <t>Flipkart New Mobile Return Policy - Reality</t>
  </si>
  <si>
    <t>https://www.youtube.com/watch?v=zqM8CaMLpqA</t>
  </si>
  <si>
    <t>Software Engineer living on a budget!</t>
  </si>
  <si>
    <t>https://www.youtube.com/watch?v=k4vuuwzdoX4</t>
  </si>
  <si>
    <t>400% SALARY HIKE in 2 YEARS from TIER-3 COLLEGE?? ANDROID Dev to DATA ANALYST in TOP COMPANY??</t>
  </si>
  <si>
    <t>Sriman Kotaru </t>
  </si>
  <si>
    <t>https://www.youtube.com/watch?v=vHG1H24Cf5M</t>
  </si>
  <si>
    <t>Rs. 1.6 CRORE MERCEDES EQS Electric is the Future</t>
  </si>
  <si>
    <t>UNFILTERED by Samdish</t>
  </si>
  <si>
    <t>https://www.youtube.com/watch?v=_9SXoI1q56Y</t>
  </si>
  <si>
    <t>Unfiltered By Samdish ft. Vineet Kumar Singh</t>
  </si>
  <si>
    <t>CoolSandBoy</t>
  </si>
  <si>
    <t>https://www.youtube.com/watch?v=iwxmsBGt4Hg</t>
  </si>
  <si>
    <t>I stayed at the most expensive hotel</t>
  </si>
  <si>
    <t>Technical Suneja</t>
  </si>
  <si>
    <t>https://www.youtube.com/watch?v=PT9QBxzVnus</t>
  </si>
  <si>
    <t>The Reality of Bench Period in Software Companies ?? Bench Hiring</t>
  </si>
  <si>
    <t>Love Babbar</t>
  </si>
  <si>
    <t>https://www.youtube.com/watch?v=H6fmjYndR_E</t>
  </si>
  <si>
    <t>A Day in The Life of A Software Engineer In Hyderabad!</t>
  </si>
  <si>
    <t>Monkey Magic</t>
  </si>
  <si>
    <t>https://www.youtube.com/watch?v=qoXB59NlNFY</t>
  </si>
  <si>
    <t>I went to Ladakh (36+ Hours) in a local HRTC Bus</t>
  </si>
  <si>
    <t>Akash Gupta</t>
  </si>
  <si>
    <t>https://www.youtube.com/watch?v=Y2Oj9gllHno</t>
  </si>
  <si>
    <t>I am chef| Akash Gupta|Stand-up comedy</t>
  </si>
  <si>
    <t>Diya Kalra</t>
  </si>
  <si>
    <t>https://www.youtube.com/watch?v=jVABt3E425g</t>
  </si>
  <si>
    <t>Investment for beginners</t>
  </si>
  <si>
    <t>Finance</t>
  </si>
  <si>
    <t>Leila Gharani</t>
  </si>
  <si>
    <t>https://www.youtube.com/watch?v=UsdedFoTA68</t>
  </si>
  <si>
    <t>Excel Pivot tables in 10 mins</t>
  </si>
  <si>
    <t>Melisssa Srivastava</t>
  </si>
  <si>
    <t>https://www.youtube.com/watch?v=Is-X3M7MHuU</t>
  </si>
  <si>
    <t>Mashup- Cover by Melissa</t>
  </si>
  <si>
    <t>Simmy Goraya</t>
  </si>
  <si>
    <t>https://www.youtube.com/watch?v=05UHID-uHVs</t>
  </si>
  <si>
    <t>Roasting Female Dating App Profiles ft. Adit Minocha | Simmy Said Whatt</t>
  </si>
  <si>
    <t>https://www.youtube.com/watch?v=9fi_PyR5w-Y</t>
  </si>
  <si>
    <t>HOW TO BECOME TOPPER</t>
  </si>
  <si>
    <t>https://www.youtube.com/watch?v=My7oET5JSRs</t>
  </si>
  <si>
    <t>Zakir Khan | Farzi Mushaira - EP 1 | Watch More Episodes Free On Amazon MiniTV</t>
  </si>
  <si>
    <t>Motivational Shorts</t>
  </si>
  <si>
    <t>https://www.youtube.com/watch?v=i9VnazVOUa4</t>
  </si>
  <si>
    <t>Meet Khan Sir with Sandeep Maheshwari Sir</t>
  </si>
  <si>
    <t>https://www.youtube.com/watch?v=tCB5ptqxN_8</t>
  </si>
  <si>
    <t>Motivational Video By Sandeep Maheshwari - Wake Up!</t>
  </si>
  <si>
    <t>Malvika Sitlani</t>
  </si>
  <si>
    <t>https://www.youtube.com/watch?v=qTCMBxYk3bA</t>
  </si>
  <si>
    <t>Underwater in MALDIVES! | Part 2 | Malvika Sitlani</t>
  </si>
  <si>
    <t>https://www.youtube.com/watch?v=PA0MRfSPp7I</t>
  </si>
  <si>
    <t>"Ek Ladka Aur Ladki Dost Nahi Ho Sakte" - Helly Shah ft Abhin | UnErase Poetry</t>
  </si>
  <si>
    <t>Blush</t>
  </si>
  <si>
    <t>https://www.youtube.com/watch?v=i-9rmShknxc</t>
  </si>
  <si>
    <t>SUNKISSED | BABYFACE - BLUSH ORIGINALS</t>
  </si>
  <si>
    <t>https://www.youtube.com/watch?v=_0ZvgNOPOdk</t>
  </si>
  <si>
    <t>FilterCopy | When You Don't Drink Alcohol | Ft. Aditya Pandey &amp; Gunit Cour</t>
  </si>
  <si>
    <t>Prateek Kuhad</t>
  </si>
  <si>
    <t>https://www.youtube.com/watch?v=j6cg2TQz9H4</t>
  </si>
  <si>
    <t>Prateek Kuhad - Favorite Peeps | Official Music Video</t>
  </si>
  <si>
    <t>Spill Poetry</t>
  </si>
  <si>
    <t>https://www.youtube.com/watch?v=H8aZ8ASYJQ0</t>
  </si>
  <si>
    <t>"Koi Toh Ho" - Nidhi Narwal | Spoken Word | Spill Poetry</t>
  </si>
  <si>
    <t>The Adar Guy</t>
  </si>
  <si>
    <t>https://www.youtube.com/watch?v=nwmTeyBKdgE</t>
  </si>
  <si>
    <t>Oh My Goat | Eid Song</t>
  </si>
  <si>
    <t>Kaneez Surkha</t>
  </si>
  <si>
    <t>https://www.youtube.com/watch?v=qvEjRvINtAI</t>
  </si>
  <si>
    <t>TGFGS S2 EP6 with Kaneez Surka Feat.Danish Sait Aishwarya Mohanraj and Kautuk Srivastava</t>
  </si>
  <si>
    <t>whats up sister</t>
  </si>
  <si>
    <t>https://www.youtube.com/watch?v=Z6UIB9FZ6Bg</t>
  </si>
  <si>
    <t>Diwali Shenanigans, Travel Plans, Numerology and more</t>
  </si>
  <si>
    <t>BKShivani</t>
  </si>
  <si>
    <t>https://www.youtube.com/watch?v=E_A0XAWwO8Y</t>
  </si>
  <si>
    <t>Manifest Desires Into Reality: Part 5: BK Shivani (English)</t>
  </si>
  <si>
    <t>https://www.youtube.com/watch?v=7cOZHzB2Yk8</t>
  </si>
  <si>
    <t>Be The Best Version Of Yourself: Part 1: Subtitles English: BK Shivani</t>
  </si>
  <si>
    <t>Vishal Punjabi</t>
  </si>
  <si>
    <t>https://www.youtube.com/watch?v=Mcry5hwKjQU</t>
  </si>
  <si>
    <t>Arpita &amp; Kunal</t>
  </si>
  <si>
    <t>Top 10 PRODUCTIVITY HACKS I USE | Control YOUR Time | Ankur Warikoo Hindi</t>
  </si>
  <si>
    <t>https://www.youtube.com/watch?v=X5auQDEJABA</t>
  </si>
  <si>
    <t>Save Money and BUILD WEALTH! | Just Keep Buying Book Review | Warikoo Hindi</t>
  </si>
  <si>
    <t>Raj Shamani</t>
  </si>
  <si>
    <t>https://www.youtube.com/watch?v=nnEZVVC4Ap8</t>
  </si>
  <si>
    <t>Shark Ashneer Grover (Founder &amp; MD, BharatPe) On Making A Profitable Business | Figuring Out 23</t>
  </si>
  <si>
    <t>https://www.youtube.com/watch?v=7gu-J9HpG2g</t>
  </si>
  <si>
    <t>https://www.youtube.com/watch?v=TBzf6jY-It4</t>
  </si>
  <si>
    <t>HOME REMEDY DE-TAN CHALLENGE! BEFORE -AFTER VIDEO!! SIMMY GORAYA</t>
  </si>
  <si>
    <t>Sid warrier</t>
  </si>
  <si>
    <t>https://www.youtube.com/watch?v=K0-1R-GW7Dc</t>
  </si>
  <si>
    <t>You NEVER knew THIS! @Abhijit Chavda | The Sid Warrier Podcast</t>
  </si>
  <si>
    <t>https://www.youtube.com/watch?v=7pIUFBzQclg</t>
  </si>
  <si>
    <t>NEUROSCIENCE OF "MAAL"</t>
  </si>
  <si>
    <t>https://www.youtube.com/watch?v=9et5qzuzbQM</t>
  </si>
  <si>
    <t>Finding WHY with Mayuri</t>
  </si>
  <si>
    <t>https://www.youtube.com/channel/UCtR0QdHQ1ia_RikzKC7YsDw</t>
  </si>
  <si>
    <t>How NOT To Create LINKEDIN PROFILE ? | LinkedIn Profile Tips | Finding WHY with Mayuri</t>
  </si>
  <si>
    <t>Kanan Gill</t>
  </si>
  <si>
    <t>https://www.youtube.com/watch?v=7sV6UPJa0DI</t>
  </si>
  <si>
    <t>MOST ACTING EVER -Main Prem Ki Diwani Hoon Review</t>
  </si>
  <si>
    <t>https://www.youtube.com/watch?v=wJR6WvMMtNY</t>
  </si>
  <si>
    <t>HOW WE MET | VLOG 08</t>
  </si>
  <si>
    <t>https://www.youtube.com/watch?v=akZ2R4RDDpY</t>
  </si>
  <si>
    <t>https://www.youtube.com/watch?v=-MB6FdKyJmg</t>
  </si>
  <si>
    <t>How Zepto/Dunzo's BUSINESS STRATEGY is CRUSHING Dmart and Reliance? : Retail Business War EXPLAINED</t>
  </si>
  <si>
    <t>https://www.youtube.com/watch?v=fIJ86j0HIxM</t>
  </si>
  <si>
    <t>Smart Steps to increase your wealth by 40% | Complete Financial Planning</t>
  </si>
  <si>
    <t>https://www.youtube.com/watch?v=eFi8uRXeVA8</t>
  </si>
  <si>
    <t>How Operators Manipulate Stock Market (5 Dirty Tricks) | Business Games</t>
  </si>
  <si>
    <t>https://www.youtube.com/watch?v=dAPc9xGvemY</t>
  </si>
  <si>
    <t>Nifty Crash Coming Soon? | CPI &amp; IIP Data | CA Rachana Ranade</t>
  </si>
  <si>
    <t>https://www.youtube.com/watch?v=2-inNDXoeVE</t>
  </si>
  <si>
    <t>An Invaluable Lesson From The Bhagavad Gita For Your Life | Sadhguru</t>
  </si>
  <si>
    <t>https://www.youtube.com/watch?v=6GNN6YkY70M</t>
  </si>
  <si>
    <t>How To Be Alone | Sadhguru</t>
  </si>
  <si>
    <t>Finladder</t>
  </si>
  <si>
    <t>https://www.youtube.com/watch?v=9aLoJUHqZ7M</t>
  </si>
  <si>
    <t>Financial Modeling | Financial Modeling Internship | What exactly is financial modeling ?</t>
  </si>
  <si>
    <t>https://www.youtube.com/watch?v=j_GNWgWrOf0</t>
  </si>
  <si>
    <t>Finance Interview Guaranteed after this!??</t>
  </si>
  <si>
    <t>Examexpert</t>
  </si>
  <si>
    <t>https://www.youtube.com/watch?v=XyblNpB4JWA</t>
  </si>
  <si>
    <t>AakashWani (In Hindi) - Expected Notification in 2023 | Expected Exam Dates | Aakash Jadhav</t>
  </si>
  <si>
    <t>https://www.youtube.com/watch?v=TVTEJ_yLwj0</t>
  </si>
  <si>
    <t>IBPS PO Pre || Live Test &amp; Analysis || Question Selection Strategy || Aakash Jadhav</t>
  </si>
  <si>
    <t>Vivek Bajaj</t>
  </si>
  <si>
    <t>https://www.youtube.com/watch?v=iMc38h2wuQM</t>
  </si>
  <si>
    <t>Top Chart Patterns a Stock Trader must know!!! #Learn2TradePro</t>
  </si>
  <si>
    <t>https://www.youtube.com/watch?v=Joq-1fourhk</t>
  </si>
  <si>
    <t>???? Logistics Sector ??? Invest ??? ? If yes, then ???? ? | Vivek Bajaj</t>
  </si>
  <si>
    <t>Deeksha Khurana</t>
  </si>
  <si>
    <t>https://www.youtube.com/watch?v=nIawItmbHMM</t>
  </si>
  <si>
    <t>My Fitness Journey | Weight Loss Transformation</t>
  </si>
  <si>
    <t>https://www.youtube.com/watch?v=8_jd1ZFPK3I</t>
  </si>
  <si>
    <t>Zara sale haul ??</t>
  </si>
  <si>
    <t>https://www.youtube.com/watch?v=UOJZTqA5Loc</t>
  </si>
  <si>
    <t>What is SQL? Future Career Scope &amp; Resources</t>
  </si>
  <si>
    <t>https://www.youtube.com/watch?v=a_ac2tKmEKw</t>
  </si>
  <si>
    <t>Happy Diwali to you and your family | Diwali Dhamaka ??</t>
  </si>
  <si>
    <t>Aanam C</t>
  </si>
  <si>
    <t>https://www.youtube.com/watch?v=OH5jl0-G-OQ</t>
  </si>
  <si>
    <t>meeting Katrina Kaif, subscribers, fellow YouTubers &amp; being exhausted</t>
  </si>
  <si>
    <t>Ayush Shukla</t>
  </si>
  <si>
    <t>https://www.youtube.com/watch?v=jYXgMTuEEnw</t>
  </si>
  <si>
    <t>Billionaire Nithin Kamath Golden Advice for Companies #shorts</t>
  </si>
  <si>
    <t>https://www.youtube.com/watch?v=OnZJlMhiUKE</t>
  </si>
  <si>
    <t>Shocking Facts about the Indian Stock Market</t>
  </si>
  <si>
    <t>Tatiana James</t>
  </si>
  <si>
    <t>https://www.youtube.com/watch?v=q-5cx1_C3D4</t>
  </si>
  <si>
    <t>It's YOUR TURN to be confident.</t>
  </si>
  <si>
    <t>PopxoDaily</t>
  </si>
  <si>
    <t>https://www.youtube.com/watch?v=eC0fcyhM8qA</t>
  </si>
  <si>
    <t>Types Of Girls When PMS Hits ft. Power Gummies - POPxo</t>
  </si>
  <si>
    <t>https://www.youtube.com/watch?v=-6P3de5Kt-A</t>
  </si>
  <si>
    <t>Festive Glam Look: Bhai Dooj Special ft. Upalina Gupta - POPxo Makeup Masterclass</t>
  </si>
  <si>
    <t>Christen Dominique</t>
  </si>
  <si>
    <t>https://www.youtube.com/watch?v=rcwJUWVOaD4</t>
  </si>
  <si>
    <t>How To Apply Eyeshadow For Beginners Step By Step | Christen Dominique</t>
  </si>
  <si>
    <t>https://www.youtube.com/watch?v=lEHiLB48pZo</t>
  </si>
  <si>
    <t>Trying NEW Viral Makeup (I found on tik tok) l Christen Dominique</t>
  </si>
  <si>
    <t>class10 maths &amp;science</t>
  </si>
  <si>
    <t>https://www.youtube.com/watch?v=zMNn0fjGIxg</t>
  </si>
  <si>
    <t>Area Of Circles | Introduction Part 2 | Chapter 12 | Class 10 Maths | NCERT</t>
  </si>
  <si>
    <t>https://www.youtube.com/watch?v=oi2uQfRB1jc</t>
  </si>
  <si>
    <t>Ex 5.3 Q20 | Arithmetic Progression | Chapter 5 | Class 10 Maths | NCERT</t>
  </si>
  <si>
    <t>MBA Pathshala</t>
  </si>
  <si>
    <t>https://www.youtube.com/watch?v=5u1JU9ouPSI</t>
  </si>
  <si>
    <t>Linear Equations | P-I | Basic to Advanced | CAT XAT IIFT | Udit Saini | | Quantitative Aptitude |</t>
  </si>
  <si>
    <t>https://www.youtube.com/watch?v=0PO8u5-6wN4</t>
  </si>
  <si>
    <t>The Boys Answered Your Questions This Week!! | #SawaalSaturday | MostlySane</t>
  </si>
  <si>
    <t>https://www.youtube.com/watch?v=BVqXTc17Rqc</t>
  </si>
  <si>
    <t>In Conversation With Melinda French Gates | #RealTalkTuesday | MostlySane</t>
  </si>
  <si>
    <t>Sakshi  Shivdasani</t>
  </si>
  <si>
    <t>https://www.youtube.com/watch?v=wr2srKwND1o</t>
  </si>
  <si>
    <t>STORY TIME: CASTING DIRECTOR ASKED ME TO STRIP( WITH FOOTAGE!!)</t>
  </si>
  <si>
    <t>https://www.youtube.com/watch?v=i2Q0euAbUrk</t>
  </si>
  <si>
    <t>MY FACE IS ON A BILL BOARD!! (shoot day vlog)</t>
  </si>
  <si>
    <t>Bright Side</t>
  </si>
  <si>
    <t>https://www.youtube.com/watch?v=jzxZUJmOu3o</t>
  </si>
  <si>
    <t>How Bluetooth Works</t>
  </si>
  <si>
    <t>Ayush Chakraborthy</t>
  </si>
  <si>
    <t>https://www.youtube.com/watch?v=iqI-1GRUZ7w</t>
  </si>
  <si>
    <t>How To Improve Looks Instantly - Fashion Bhaiyya Returns | Ranveer Allahbadia</t>
  </si>
  <si>
    <t>Gaurav zone</t>
  </si>
  <si>
    <t>https://www.youtube.com/watch?v=C2GkrzNZmX4</t>
  </si>
  <si>
    <t>Apni New Thar ME Ki Leather Jacket Ki shopping - *Cheapest Leather Jackets In Delhi*</t>
  </si>
  <si>
    <t>coding Shuttle</t>
  </si>
  <si>
    <t>https://www.youtube.com/watch?v=Bf1Vq3pGNao</t>
  </si>
  <si>
    <t>CSS Display Property | Web Development Course #20</t>
  </si>
  <si>
    <t>tedx talks</t>
  </si>
  <si>
    <t>https://www.youtube.com/watch?v=4loGOdeEM_M</t>
  </si>
  <si>
    <t>Think bigger: The James Webb Space Telescope | Alex Lockwood | TEDxKC</t>
  </si>
  <si>
    <t>The whiskeypedia</t>
  </si>
  <si>
    <t>https://www.youtube.com/watch?v=HtH3CJopAY4</t>
  </si>
  <si>
    <t>Best Way to Drink Whisky | How to drink Whisky | The Whiskeypedia</t>
  </si>
  <si>
    <t>https://www.youtube.com/watch?v=7YZ2OukIU3w</t>
  </si>
  <si>
    <t xml:space="preserve">Her Journey From Tier 3 College To Software Engineer At Adobe | Confidence Booster Podcast </t>
  </si>
  <si>
    <t>https://www.youtube.com/watch?v=3O5A_FamrcA</t>
  </si>
  <si>
    <t>Husband Wife in Cockpit Flying Together to Las Vegas USA</t>
  </si>
  <si>
    <t>https://www.youtube.com/watch?v=PJVIetDMCjE</t>
  </si>
  <si>
    <t xml:space="preserve">Story Of An Engineer Who Became A Monk - Amogh Lila Prabhu | The Ranveer Show </t>
  </si>
  <si>
    <t>https://www.youtube.com/watch?v=LNjHLoGuRJk</t>
  </si>
  <si>
    <t>Deadliest ghost prank- scariest prank in India ever</t>
  </si>
  <si>
    <t>https://www.youtube.com/watch?v=FQfNAOwzp5Y</t>
  </si>
  <si>
    <t>CSS Float &amp; Clear | CSS Overflow | Complete Web Development Course #22</t>
  </si>
  <si>
    <t>https://www.youtube.com/watch?v=NwzPSuriQMQ</t>
  </si>
  <si>
    <t>What makes a “good college” – and why it matters | Cecilia M. Orphan | TEDxMileHigh</t>
  </si>
  <si>
    <t>https://www.youtube.com/watch?v=xO6Mp8uhkVg</t>
  </si>
  <si>
    <t>Spanish Wine  INDIAN market | Radio Boka Red Wine Review | The Whiskeypedia</t>
  </si>
  <si>
    <t>Anthropology for UPSC</t>
  </si>
  <si>
    <t>https://www.youtube.com/watch?v=2L46SKGyiKM</t>
  </si>
  <si>
    <t>Paper II, Topic-3.3 Sacred Complex (with reference to Little &amp; Great tradition) Part I</t>
  </si>
  <si>
    <t>https://www.youtube.com/watch?v=si8TKULKmLE</t>
  </si>
  <si>
    <t xml:space="preserve">@College Wallah THIS REVOLUTION WON'T STOP </t>
  </si>
  <si>
    <t>Sadh guru</t>
  </si>
  <si>
    <t>https://www.youtube.com/watch?v=PoSIhO-hYC8</t>
  </si>
  <si>
    <t>Are Ramayana and Mahabharata Myths? #UnplugWithSadhguru</t>
  </si>
  <si>
    <t>https://www.youtube.com/watch?v=E2-Do3Yyyq8</t>
  </si>
  <si>
    <t>Audio: Raahi Chalne Laga (Woh 3 Din) Mohit Chauhan | Sanjay Mishra | Prarthana Gahilote, Raaj Aashoo</t>
  </si>
  <si>
    <t>Coke studio</t>
  </si>
  <si>
    <t>https://www.youtube.com/watch?v=kw4tT7SCmaY</t>
  </si>
  <si>
    <t>Coke Studio Season 9| Afreen Afreen| Rahat Fateh Ali Khan &amp; Momina Mustehsan</t>
  </si>
  <si>
    <t>Ypm vlogs</t>
  </si>
  <si>
    <t>https://www.youtube.com/watch?v=fnB3cFq7CpY</t>
  </si>
  <si>
    <t xml:space="preserve">GAREEB DI HATTI is WORST - Rs.149 UNLIMITED KATHI KABAB REALITY !! </t>
  </si>
  <si>
    <t>J S Films</t>
  </si>
  <si>
    <t>https://www.youtube.com/watch?v=7ABJVTODxYU</t>
  </si>
  <si>
    <t>Rain RIDE on s1000rr gone WRONG</t>
  </si>
  <si>
    <t>Mumbaiker nikhil</t>
  </si>
  <si>
    <t>https://www.youtube.com/watch?v=xFeX9OdScDc</t>
  </si>
  <si>
    <t>SOLO RIDE AFTER A LONG TIME AND GOOGLE MAP NE BATKA DIYA.</t>
  </si>
  <si>
    <t>https://www.youtube.com/watch?v=VwK1hmPH_e8</t>
  </si>
  <si>
    <t>TVF Tripling - Season 3 | Official Trailer | Premieres 21st Oct 2022 on ZEE5</t>
  </si>
  <si>
    <t>netflix</t>
  </si>
  <si>
    <t>https://www.youtube.com/watch?v=BmllggGO4pM</t>
  </si>
  <si>
    <t>THE GRAY MAN | Official Trailer | Netflix</t>
  </si>
  <si>
    <t>https://www.youtube.com/watch?v=JUrdodeJiIo</t>
  </si>
  <si>
    <t>THIS VIDEO WILL TREND AT #1?</t>
  </si>
  <si>
    <t>siddhu moose wala</t>
  </si>
  <si>
    <t>https://www.youtube.com/watch?v=GzFnLZ2gyBY</t>
  </si>
  <si>
    <t>F**k Em All (Official Music Video) Sidhu Moose Wala | Sunny Malton</t>
  </si>
  <si>
    <t>Narendra modi</t>
  </si>
  <si>
    <t>https://www.youtube.com/watch?v=qw8xHDvGDJs</t>
  </si>
  <si>
    <t>PM Modi addresses public meeting in Anand, Gujarat</t>
  </si>
  <si>
    <t>Diljit Dosanjh</t>
  </si>
  <si>
    <t>https://www.youtube.com/watch?v=dCmp56tSSmA</t>
  </si>
  <si>
    <t>Diljit Dosanjh: Born To Shine (Official Music Video) G.O.A.T</t>
  </si>
  <si>
    <t>explore the unseen 2.0</t>
  </si>
  <si>
    <t>https://www.youtube.com/watch?v=-n-iKgZjpMA</t>
  </si>
  <si>
    <t>Drink &amp; Drive Me Pakde Gaye Bhutan Me | ExploreTheUnseen2.0</t>
  </si>
  <si>
    <t>CodeChef</t>
  </si>
  <si>
    <t>https://www.youtube.com/watch?v=AeLrgKsjfpQ</t>
  </si>
  <si>
    <t>MEDMAXMATCH | MAXIMUM MEDIAN MATCHING | July Lunchtime 110 2022 | Problem Solutions | CodeChef</t>
  </si>
  <si>
    <t>Learning</t>
  </si>
  <si>
    <t>https://www.youtube.com/watch?v=oDHto4e8-yI</t>
  </si>
  <si>
    <t>FINDABC | FIND A, B, C | July Long Challenge -I 2022 | Problem Solutions | CodeChef</t>
  </si>
  <si>
    <t>https://www.youtube.com/watch?v=9PegceeD2B4</t>
  </si>
  <si>
    <t>DOUBTSUPPORT | DOUBT SUPPORT AVAILABILITY | May Starters40 2022 | Problem Solutions | CodeChef</t>
  </si>
  <si>
    <t>https://www.youtube.com/watch?v=AyPnXPxpiec</t>
  </si>
  <si>
    <t>AGELIMIT | AGE LIMIT | June Starters42 2022 | Problem Solutions | CodeChef</t>
  </si>
  <si>
    <t>HackerRank</t>
  </si>
  <si>
    <t>https://www.youtube.com/watch?v=POHhLTbIRME</t>
  </si>
  <si>
    <t>Discovering the tech stack fueling India’s favorite online shop with Meesho</t>
  </si>
  <si>
    <t>https://www.youtube.com/watch?v=5wNfw25MqDY</t>
  </si>
  <si>
    <t>The State of Tech Hiring today, with Prudential Asia's Pavan Desiraju</t>
  </si>
  <si>
    <t>https://www.youtube.com/watch?v=icM3BW7AVyM</t>
  </si>
  <si>
    <t>Life as a Developer on Oracle Cloud!</t>
  </si>
  <si>
    <t>https://www.youtube.com/watch?v=MnTEmEyo-6U</t>
  </si>
  <si>
    <t>Start Your Cloud Development Journey With AWS ML Hero and All Star Kesha</t>
  </si>
  <si>
    <t>https://www.youtube.com/watch?v=Q2u1heK5UiE</t>
  </si>
  <si>
    <t>Learn the Basics of Python Game Development – With All-Star Emily Brantner!</t>
  </si>
  <si>
    <t>https://www.youtube.com/watch?v=y211HDiI_s8</t>
  </si>
  <si>
    <t>Beyond Technical Acumen: Kaggle’s CEO on the Key Elements of a Data Scientist Skill Set</t>
  </si>
  <si>
    <t>https://www.youtube.com/watch?v=2N68r1NG_c0</t>
  </si>
  <si>
    <t>Recruiting the Next Generation: Diversity in Tech</t>
  </si>
  <si>
    <t>https://www.youtube.com/watch?v=c_uj5Ih4GPI</t>
  </si>
  <si>
    <t>Remote Hiring MasterClass with Walmart Labs and PhonePe</t>
  </si>
  <si>
    <t>PathFinder</t>
  </si>
  <si>
    <t>https://www.youtube.com/watch?v=X_ZgIYg79eQ</t>
  </si>
  <si>
    <t>The Hindu News Analysis Show | Daily Current Affairs | 16th October 2022 | Shubhendra Chouhan</t>
  </si>
  <si>
    <t>https://www.youtube.com/watch?v=7KJHR53pt2c</t>
  </si>
  <si>
    <t>L3: The Rajput Kingdoms l Chauhan, Tomar, Gahadvalas l Medieval History by Dr. Mahipal Rathore</t>
  </si>
  <si>
    <t>UPSC CSE Prelims 2022 Economy Current Affairs Crash Course | Set- 1 | Rahul Bhardwaj</t>
  </si>
  <si>
    <t>https://www.youtube.com/watch?v=1yuybAqQDeY</t>
  </si>
  <si>
    <t>3: Advent of Europeans - Part 1 | Modern Indian History | UPSC CSE 2021 | Dr Mahipal Rathore</t>
  </si>
  <si>
    <t>https://www.youtube.com/watch?v=TB8E7lgOeSg</t>
  </si>
  <si>
    <t>BHUJ 1971 : Real Story Of How 300 Women helped Indian Air Force during the India-Pakistan War</t>
  </si>
  <si>
    <t>https://www.youtube.com/watch?v=PjJIvYc7vHo</t>
  </si>
  <si>
    <t>L5: Indian Agriculture | Cropping Intensity &amp; Crop Rotation | Kinjal Choudhary</t>
  </si>
  <si>
    <t>Introduction to JavaScript + Setup | JavaScript Tutorial in Hindi #1</t>
  </si>
  <si>
    <t>https://www.youtube.com/watch?v=ZSPZob_1TOk</t>
  </si>
  <si>
    <t>C Language Tutorial For Beginners In Hindi (With Notes)</t>
  </si>
  <si>
    <t>Introduction to Strapi | Strapi Tutorial #1</t>
  </si>
  <si>
    <t>Introduction to Next.js | NextJs Tutorial for Beginners #1</t>
  </si>
  <si>
    <t>Introduction to Tailwind CSS &amp; Utility first Workflow: Tailwind Tutorial #1</t>
  </si>
  <si>
    <t>Introduction to React Js + Installation | Complete React Course in Hindi #1</t>
  </si>
  <si>
    <t>https://www.youtube.com/watch?v=mXjZQX3UzOs</t>
  </si>
  <si>
    <t>Android Development Tutorial For Beginners In Hindi (With Notes)</t>
  </si>
  <si>
    <t>Mycodeschool</t>
  </si>
  <si>
    <t>https://www.youtube.com/watch?v=k1wraWzqtvQ</t>
  </si>
  <si>
    <t>Graph Representation part 03 - Adjacency List</t>
  </si>
  <si>
    <t>https://www.youtube.com/watch?v=vvpDbhqPrww</t>
  </si>
  <si>
    <t>Using Arithmetic Operators - C Programming Tutorial 07</t>
  </si>
  <si>
    <t>https://www.youtube.com/watch?v=COZK7NATh4k</t>
  </si>
  <si>
    <t>Binary search tree - Implementation in C/C++</t>
  </si>
  <si>
    <t>https://www.youtube.com/watch?v=XuCbpw6Bj1U</t>
  </si>
  <si>
    <t>Data structures: Introduction to Queues</t>
  </si>
  <si>
    <t>https://www.youtube.com/watch?v=COk73cpQbFQ</t>
  </si>
  <si>
    <t>Quicksort algorithm</t>
  </si>
  <si>
    <t>https://www.youtube.com/watch?v=vcQIFT79_50</t>
  </si>
  <si>
    <t>Linked List - Implementation in C/C++</t>
  </si>
  <si>
    <t>https://www.youtube.com/watch?v=V42FBiohc6c</t>
  </si>
  <si>
    <t>Time complexity of a computer program</t>
  </si>
  <si>
    <t>Ashutalks</t>
  </si>
  <si>
    <t>https://www.youtube.com/watch?v=dBs65XNsu1s</t>
  </si>
  <si>
    <t>TCS Smart Hiring HR Interview |TCS HR Interview |TCS HR Interview for Freshers|TCS Smart Hiring 2022</t>
  </si>
  <si>
    <t>Cognizant GenC Exam Pattern 2022 Updated | Cognizant GenC Syllabus 2022 | Cognizant Recruitment 2022</t>
  </si>
  <si>
    <t>https://www.youtube.com/watch?v=u_NB4Xa5AHY</t>
  </si>
  <si>
    <t>JMAN Group Off Campus Drive 2022 | Software Engineers Hiring 2022 Freshers| Hyundai Recruitment 2022</t>
  </si>
  <si>
    <t>https://www.youtube.com/watch?v=zzclZ2SwGiw</t>
  </si>
  <si>
    <t>JIO Off Campus Drive 2022 | Graduate Engineer Trainee Freshers Hiring | Replicon Recruitment 2022</t>
  </si>
  <si>
    <t>https://www.youtube.com/watch?v=gGFM_KW4h3I</t>
  </si>
  <si>
    <t>Cisco Off Campus Drive 2022 | Cisco Recruitment 2022 | Cisco Hiring 2022 Freshers | Cisco Apprentice</t>
  </si>
  <si>
    <t>https://www.youtube.com/watch?v=EXUfRaN-lEY</t>
  </si>
  <si>
    <t>IBM Recruitment 2023 | Amazon Off Campus Drive 2022 | IBM Freshers Hiring 2022 | Amazon Internship</t>
  </si>
  <si>
    <t>https://www.youtube.com/watch?v=BBNlixo4iKg</t>
  </si>
  <si>
    <t>Toshiba Recruitment 2022 | HCL Off Campus Drive 2022 &amp; 2021 Batch | TATA HCL Fresher Hiring 2022</t>
  </si>
  <si>
    <t>https://www.youtube.com/watch?v=BOghxS8EBD4</t>
  </si>
  <si>
    <t>Accenture Recruitment 2022 | Accenture Hiring 2022-23 Freshers | Accenture Off Campus Drive 202</t>
  </si>
  <si>
    <t>https://www.youtube.com/watch?v=b_oU9Z5LlLI</t>
  </si>
  <si>
    <t>Samsung Z Fold 4 Full Review | The 'S' Fold Upgrade</t>
  </si>
  <si>
    <t>https://www.youtube.com/watch?v=AvW__DQGmAQ</t>
  </si>
  <si>
    <t>w Asus Chromebooks, Hybrid Tablet &amp; Sale Deals</t>
  </si>
  <si>
    <t>https://www.youtube.com/watch?v=HPVN5No5GL8</t>
  </si>
  <si>
    <t>Dual Screen Laptop | Asus Zenbook Pro Duo 14 OLED Hands On Overview</t>
  </si>
  <si>
    <t>https://www.youtube.com/watch?v=uyhcaPrrM5o</t>
  </si>
  <si>
    <t>WiFi Routers Everything You Should Know - Geekyranjit Explains</t>
  </si>
  <si>
    <t>https://www.youtube.com/watch?v=_loaiUbeHmo</t>
  </si>
  <si>
    <t>Xiaomi Notebook Pro 120G Review | Macbook for Windows?</t>
  </si>
  <si>
    <t>https://www.youtube.com/watch?v=ol0kkY4W_dU</t>
  </si>
  <si>
    <t>JBL Tune 130NC Active Noise Cancellation TWS Headphones Overview</t>
  </si>
  <si>
    <t>https://www.youtube.com/watch?v=kbFF5W2HuAA</t>
  </si>
  <si>
    <t>Infosys Recruitment 2022 | Infosys Off Campus Drive | Infosys Hiring Freshers 2021 2022 Batch</t>
  </si>
  <si>
    <t>https://www.youtube.com/watch?v=jF5rJAXUY4A</t>
  </si>
  <si>
    <t>Adipurush (Official Teaser) Hindi | Prabhas | Saif Ali Khan | Kriti Sanon | Om Raut | Bhushan Kumar</t>
  </si>
  <si>
    <t xml:space="preserve">Entertainment </t>
  </si>
  <si>
    <t>https://www.youtube.com/watch?v=Vl0H-qTclOg</t>
  </si>
  <si>
    <t>Microsoft Excel Tutorial for Beginners - Full Course</t>
  </si>
  <si>
    <t>https://www.youtube.com/watch?v=dge667qWJ7A</t>
  </si>
  <si>
    <t>Nokia Mystery Box Unboxing - Nokia 2660 Flip &amp; Nokia 8210 4G</t>
  </si>
  <si>
    <t>https://www.youtube.com/watch?v=ekBSE2zF2O0</t>
  </si>
  <si>
    <t>GTA 6 First Look | Buying Private Jet | iPhone 14 Pro | STM #300</t>
  </si>
  <si>
    <t>https://www.youtube.com/watch?v=k6uhGy8AHLw</t>
  </si>
  <si>
    <t>Big Data Analytics | Big Data Analytics Use-Cases | Big Data Tutorial | Edureka Rewind - 6</t>
  </si>
  <si>
    <t>Simplilearn</t>
  </si>
  <si>
    <t>https://www.youtube.com/watch?v=UBVzucVpG7k</t>
  </si>
  <si>
    <t>Business Analyst Full Course In 2 Hours | Business Analyst Training For Beginners | Simplilearn</t>
  </si>
  <si>
    <t>https://www.youtube.com/watch?v=Osa53-RYBk4</t>
  </si>
  <si>
    <t>How To Introduce Yourself In Interview | Self Introduction In Interview For Freshers </t>
  </si>
  <si>
    <t>https://www.youtube.com/watch?v=nU-IIXBWlS4</t>
  </si>
  <si>
    <t>Digital Marketing Course Part - 1 🔥| Digital Marketing Tutorial For Beginners </t>
  </si>
  <si>
    <t>https://www.youtube.com/watch?v=OYRkIGaP80M</t>
  </si>
  <si>
    <t>SEO Tutorial For Beginners | SEO Full Course | Search Engine Optimization Tutorial | Simplilearn</t>
  </si>
  <si>
    <t>https://www.youtube.com/watch?v=PlHnamdwGmw</t>
  </si>
  <si>
    <t>Cyber Security Full Course - Learn Cyber Security In 8 Hours | Cyber Security Training |Simplilearn</t>
  </si>
  <si>
    <t>https://www.youtube.com/watch?v=9f-GarcDY58</t>
  </si>
  <si>
    <t>Machine Learning Full Course | Learn Machine Learning | Machine Learning Tutorial | Simplilearn</t>
  </si>
  <si>
    <t>https://www.youtube.com/watch?v=RLd_XTyt-w8</t>
  </si>
  <si>
    <t>AWS Tutorial For Beginners | AWS Full Course🔥 | AWS Solutions Architect Certification | Simplilearn</t>
  </si>
  <si>
    <t>https://www.youtube.com/watch?v=8Pyy2d3SZuM</t>
  </si>
  <si>
    <t>Artificial Intelligence Tutorial | Artificial Intelligence Full Course | AI Tutorial | Simplilearn</t>
  </si>
  <si>
    <t>codebasics</t>
  </si>
  <si>
    <t>https://www.youtube.com/watch?v=_eAl7vuVu3U</t>
  </si>
  <si>
    <t>Learn data analyst skills in 3 months, step by step | Complete data analyst roadmap in 2022</t>
  </si>
  <si>
    <t>https://www.youtube.com/watch?v=HuZiJ44_71M</t>
  </si>
  <si>
    <t>How to Design an Effective Data Visualization Dashboard?</t>
  </si>
  <si>
    <t>https://www.youtube.com/watch?v=HLU4oDOinzo</t>
  </si>
  <si>
    <t>What is Metaverse? Metaverse Career Opportunities</t>
  </si>
  <si>
    <t>https://www.youtube.com/watch?v=m7KWxX23zCU</t>
  </si>
  <si>
    <t>Simple explanation of Modified Z Score | Modified Z Score to detect outliers with python code</t>
  </si>
  <si>
    <t>https://www.youtube.com/watch?v=buQSI8NLOMw</t>
  </si>
  <si>
    <t>Data Analyst &amp; Software Engineer Resume Tips and Templates</t>
  </si>
  <si>
    <t>https://www.youtube.com/watch?v=cElCnuA40os</t>
  </si>
  <si>
    <t>Data Analytics In Power BI Tutorials For Beginners:</t>
  </si>
  <si>
    <t>https://www.youtube.com/watch?v=bns5ELvbzVk</t>
  </si>
  <si>
    <t>Deep learning project end to end | Potato Disease Classification - 2 :Data collection, preprocessing</t>
  </si>
  <si>
    <t>End to End</t>
  </si>
  <si>
    <t>https://www.youtube.com/watch?v=et8tAUTwcvY</t>
  </si>
  <si>
    <t>End to End Project- Power BI | [HINDI]-90 MIN | Dashboard | Beginners | Complete project - 2021</t>
  </si>
  <si>
    <t>https://www.youtube.com/watch?v=98pOldgPQLQ</t>
  </si>
  <si>
    <t>Data Visualization Project | Html, Css, JavaScript | Crypto Dashboard | 2022 | ApexCharts.js</t>
  </si>
  <si>
    <t>https://www.youtube.com/watch?v=JFnycLF8uh0</t>
  </si>
  <si>
    <t>Data Visualization in Power BI - End to End Project Series Power BI | Hindi 2022 | For Beginners</t>
  </si>
  <si>
    <t>https://www.youtube.com/watch?v=PHIaaSl5JzE</t>
  </si>
  <si>
    <t>Let's Create NLP Web App | End to End Project - @HuggingFace | Data Summarization | Hindi 2021</t>
  </si>
  <si>
    <t>https://www.youtube.com/watch?v=HqQH2CzxamY</t>
  </si>
  <si>
    <t>Deploy Flask App on PythonAnywhere With/Without Git &amp; GitHub | FREE | HINDI 2021</t>
  </si>
  <si>
    <t>Java Home Cloud</t>
  </si>
  <si>
    <t>https://www.youtube.com/watch?v=gdbA3vR2eDs</t>
  </si>
  <si>
    <t>Deploying docker app using Jenkins pipeline | CI/CD Of Docker | DevOps - Jenkins Pipeline Tutorial</t>
  </si>
  <si>
    <t>https://www.youtube.com/watch?v=NpOsE6_JwHo</t>
  </si>
  <si>
    <t>AWS EBS Volume | Recorded Session Java Home Training | For AWS Complete Trainings</t>
  </si>
  <si>
    <t>https://www.youtube.com/watch?v=O4h69KMm2tE</t>
  </si>
  <si>
    <t>AWS EKS Demo | AWS Elastic Kubernetes Service | Deploy Application on EKS | EKS</t>
  </si>
  <si>
    <t>https://www.youtube.com/watch?v=pbsQ0XyP030</t>
  </si>
  <si>
    <t>What is DevOps | DevOps Demo | DeOps Online Training</t>
  </si>
  <si>
    <t>https://www.youtube.com/watch?v=KiJ5C38ZsS4</t>
  </si>
  <si>
    <t>AWS Lambda find unused volumes and send email | AWS Lambda | Lambda Tutorial</t>
  </si>
  <si>
    <t>https://www.youtube.com/watch?v=00qQaoC-5ig</t>
  </si>
  <si>
    <t>AWS DevOps CI/CD | CI CD Setup Using CodeBuild CodePipeline ECS | ECS Fargate | CI CD Setup</t>
  </si>
  <si>
    <t>Attack on India's Sovereignty in USA</t>
  </si>
  <si>
    <t>https://www.youtube.com/watch?v=E1BD7D3Thi4</t>
  </si>
  <si>
    <t>Massive Protests in China agianst Traitor Xi Jinping</t>
  </si>
  <si>
    <t>https://www.youtube.com/watch?v=xpcAS0Bb9Wc</t>
  </si>
  <si>
    <t>Chola Empire did not Follow Hindu Religion? Huge controversy starts over movie</t>
  </si>
  <si>
    <t>https://www.youtube.com/watch?v=ExeKBKMcIvw</t>
  </si>
  <si>
    <t>FALL OF USSR - When USA Laughed &amp; India was Shocked | World History</t>
  </si>
  <si>
    <t>https://www.youtube.com/watch?v=_6M4rX-PYzs</t>
  </si>
  <si>
    <t>Cuba Missile Crisis | How USA and Soviet Union almost started WW3 | Dhruv Rathee</t>
  </si>
  <si>
    <t>https://www.youtube.com/watch?v=mX3ZWEG9lyw</t>
  </si>
  <si>
    <t>Hiroshima and Nagasaki | Why USA destroyed Japan? | WW2 | Dhruv Rathee</t>
  </si>
  <si>
    <t>https://www.youtube.com/watch?v=t_cSk9tQQkk</t>
  </si>
  <si>
    <t>Chernobyl Nuclear Disaster | Why it happened? | Dhruv Rathee</t>
  </si>
  <si>
    <t>https://www.youtube.com/watch?v=mcdIV1eWjJg</t>
  </si>
  <si>
    <t>Bhopal Gas Tragedy | Who was Responsible? | Dhruv Rathee</t>
  </si>
  <si>
    <t>https://www.youtube.com/watch?v=vorTEXxK-vE</t>
  </si>
  <si>
    <t>100 Vande Bharat in Latur Factory, BEL Semiconductor</t>
  </si>
  <si>
    <t>https://www.youtube.com/watch?v=6pasWuZ5ah0</t>
  </si>
  <si>
    <t>2km long ropeway in Ujjain, Mumbai Monorail Update, LCH Prachand</t>
  </si>
  <si>
    <t>The Economic Times</t>
  </si>
  <si>
    <t>https://www.youtube.com/watch?v=cEXyiYv0ApQ</t>
  </si>
  <si>
    <t>Amazon's Great Indian Festival sale finale: Some heavily discounted gadgets you may find attractive</t>
  </si>
  <si>
    <t xml:space="preserve">Rajasthan </t>
  </si>
  <si>
    <t>https://www.youtube.com/watch?v=VhENwuIXlu0</t>
  </si>
  <si>
    <t>BSF captures drone carrying drugs in Amritsar border</t>
  </si>
  <si>
    <t>https://www.youtube.com/watch?v=_mFC_fhyXjQ</t>
  </si>
  <si>
    <t>HCL Tech Q2 Results: Profit up 7% YoY; firm declares interim dividend of Rs 10 per share</t>
  </si>
  <si>
    <t>https://www.youtube.com/watch?v=JW7iyZFQdY0</t>
  </si>
  <si>
    <t>India-Armenia arms deal amid the coming together of '3 Brothers</t>
  </si>
  <si>
    <t>https://www.youtube.com/watch?v=726OvBc_WNY</t>
  </si>
  <si>
    <t>Agnipath scheme: What's in it for the Agniveers?</t>
  </si>
  <si>
    <t>The Cyber Mentor</t>
  </si>
  <si>
    <t>https://www.youtube.com/watch?v=fNzpcB7ODxQ</t>
  </si>
  <si>
    <t>Ethical Hacking in 12 Hours - Full Course - Learn to Hack!</t>
  </si>
  <si>
    <t>https://www.youtube.com/watch?v=7utwZYKweho</t>
  </si>
  <si>
    <t>Python for Beginners - Full Course</t>
  </si>
  <si>
    <t>https://www.youtube.com/watch?v=HE6yyRsG_gY</t>
  </si>
  <si>
    <t>How I Got a Scammer's Location</t>
  </si>
  <si>
    <t>Pardeep</t>
  </si>
  <si>
    <t>https://www.youtube.com/watch?v=2CPnJs6nXM0</t>
  </si>
  <si>
    <t>Realme 10 Pro+ 5G India,Uber 32 Lakh Bill😮,T20 In Theatres,Iqoo Neo 7 First Look,Charging Danger</t>
  </si>
  <si>
    <t>The Rawknee Games</t>
  </si>
  <si>
    <t>https://www.youtube.com/watch?v=7h6gw6BUyAc</t>
  </si>
  <si>
    <t>I Bought The Weirdest Gaming Keyboard On Amazon</t>
  </si>
  <si>
    <t>https://www.youtube.com/watch?v=iCDQDFIB8BI</t>
  </si>
  <si>
    <t>Yeh Kya Hogaya Hamare Sath | Total Surprise</t>
  </si>
  <si>
    <t>Rishi Gaming</t>
  </si>
  <si>
    <t>https://www.youtube.com/watch?v=ETUutCHGMPk</t>
  </si>
  <si>
    <t>Life Re - Call End 💔| Last Part | Garu And Vishnu End ? Free Fire Short Action Film || Rishi Gaming</t>
  </si>
  <si>
    <t>https://www.youtube.com/watch?v=ZOy07X_BMRQ</t>
  </si>
  <si>
    <t>Police Caught Us On My 29Th Birthday 😰</t>
  </si>
  <si>
    <t>That Glam Couple</t>
  </si>
  <si>
    <t>https://www.youtube.com/watch?v=rlHnfoHqEDo</t>
  </si>
  <si>
    <t>Announcing This With Our Family | All Your Doubts Cleared Finally ❤️</t>
  </si>
  <si>
    <t>Gaurav Chaudhary</t>
  </si>
  <si>
    <t>https://www.youtube.com/watch?v=GguM158QH1o</t>
  </si>
  <si>
    <t>असली Technical Guruji Kaun? Tg2.0🔥🔥🔥</t>
  </si>
  <si>
    <t xml:space="preserve">Chef Ranveer Brar </t>
  </si>
  <si>
    <t>https://www.youtube.com/watch?v=pqGMxHIfcXg</t>
  </si>
  <si>
    <t>Spicy Egg Curry 🥚 | होटल जैसे अंडा करी की आसान रेसिपी | Easy Masala Anda Curry | Chef Ranveer Brar</t>
  </si>
  <si>
    <t>Rachitroo</t>
  </si>
  <si>
    <t>https://www.youtube.com/watch?v=gBpNzuRg4Ck</t>
  </si>
  <si>
    <t>Gta 6 Is Almost Here So I Played All Gta Games In One Video</t>
  </si>
  <si>
    <t>https://www.youtube.com/watch?v=sJV76UDVeoU</t>
  </si>
  <si>
    <t>झटपट 1 कप मैदा बनाए 1 किलो क्रिस्पी चकली वो भी बिना मशीन /1 Kilo Chakli Recipe /Maida Ki Chakli</t>
  </si>
  <si>
    <t>https://www.youtube.com/watch?v=l23D-rGRnAc</t>
  </si>
  <si>
    <t>Mismatched Promotions Vlog! | Mostlysane</t>
  </si>
  <si>
    <t>https://www.youtube.com/watch?v=zgzpbJs9jYw</t>
  </si>
  <si>
    <t>न चीनी चशनी न मावा 6दिवाली की मिठाई देख चौक जयेंगे Diwali No Sugar Sweet Recipes | Sugar Free Sweets</t>
  </si>
  <si>
    <t>https://www.youtube.com/watch?v=8uStOuyb-ms</t>
  </si>
  <si>
    <t>Crewmate Diya Toh Me 3Rd Impostor #Mortalarmy</t>
  </si>
  <si>
    <t>https://www.youtube.com/watch?v=VMgz3Uv4khs</t>
  </si>
  <si>
    <t>Khatti Meethi Cholafali | खट्टी मिठी चोळाफल्ली | Sanjeev Kapoor Khazana</t>
  </si>
  <si>
    <t>Bedrest | Chalna Firna Band</t>
  </si>
  <si>
    <t>https://www.youtube.com/watch?v=iwMqiEg7BwY</t>
  </si>
  <si>
    <t>Dhoka Part-2💔- || Elvish Yadav ||</t>
  </si>
  <si>
    <t>Live Insaan</t>
  </si>
  <si>
    <t>https://www.youtube.com/watch?v=ojryauzoz90</t>
  </si>
  <si>
    <t>She Was Behind Me All The Time</t>
  </si>
  <si>
    <t>https://www.youtube.com/watch?v=jhQjkh_wgM0</t>
  </si>
  <si>
    <t>Girls On Karva Chauth | Types Of Married People | #Fun #Sketch #Comedy | Shrutiarjunanand</t>
  </si>
  <si>
    <t>Dynamo Gaming</t>
  </si>
  <si>
    <t>https://www.youtube.com/watch?v=NNUzRFJghYc</t>
  </si>
  <si>
    <t>Overwatch 2 India Live With Hydra Squad | Dynamo Gaming</t>
  </si>
  <si>
    <t xml:space="preserve">Two Side Gamers </t>
  </si>
  <si>
    <t>https://www.youtube.com/watch?v=0_w355aO_S8</t>
  </si>
  <si>
    <t>Free Fire - New Character 🥰In 1100 Diamonds | Noob To Pro In 8 Minutes 😱- Garena Free Fire</t>
  </si>
  <si>
    <t>https://www.youtube.com/watch?v=buyX6wWKbGk</t>
  </si>
  <si>
    <t>I Made A World Record In Getting Over It!</t>
  </si>
  <si>
    <t>Gyan Gaming</t>
  </si>
  <si>
    <t>https://www.youtube.com/watch?v=VqfBJUSeCQU</t>
  </si>
  <si>
    <t>Free Fire Live 4V4</t>
  </si>
  <si>
    <t>https://www.youtube.com/watch?v=xUzP4qC4meM</t>
  </si>
  <si>
    <t>Cracker Testing Diwali 2022 | All New Diwali Firecrackers Testing 😍 Part - 3</t>
  </si>
  <si>
    <t>https://www.youtube.com/watch?v=UgAz-DcXg54</t>
  </si>
  <si>
    <t>My Grandfather Dream | Ranch Simulator Part 2</t>
  </si>
  <si>
    <t>Ladkiyon Ka Best Friend</t>
  </si>
  <si>
    <t>Manas Ramuka</t>
  </si>
  <si>
    <t>https://www.youtube.com/watch?v=DZKOunP-WLQ</t>
  </si>
  <si>
    <t>https://www.youtube.com/watch?v=L4_jarMnB0c</t>
  </si>
  <si>
    <t>https://www.youtube.com/watch?v=-mJFZp84TIY</t>
  </si>
  <si>
    <t>https://www.youtube.com/watch?v=CB3pEMl9TOA</t>
  </si>
  <si>
    <t>https://www.youtube.com/watch?v=ER9SspLe4Hg</t>
  </si>
  <si>
    <t>https://www.youtube.com/watch?v=bJv2ubdGYpc</t>
  </si>
  <si>
    <t>https://www.youtube.com/watch?v=74cVT_tUpck</t>
  </si>
  <si>
    <t>https://www.youtube.com/watch?v=FttjhG9Twn</t>
  </si>
  <si>
    <t>https://www.youtube.com/watch?v=-zdsaPy2oFw</t>
  </si>
  <si>
    <t>https://www.youtube.com/watch?v=0KGI5J0bZ6w</t>
  </si>
  <si>
    <t>https://www.youtube.com/watch?v=ebdXuw8y3qc</t>
  </si>
  <si>
    <t>https://www.youtube.com/watch?v=-x6KnPi6yHQ</t>
  </si>
  <si>
    <t>https://www.youtube.com/watch?v=RVknJ6uJEEI</t>
  </si>
  <si>
    <t>https://www.youtube.com/watch?v=X3hSWT-eZ0k</t>
  </si>
  <si>
    <t>https://www.youtube.com/watch?v=GyrAx_J9QPU</t>
  </si>
  <si>
    <t>https://www.youtube.com/watch?v=dasNLuBOknA</t>
  </si>
  <si>
    <t>https://www.youtube.com/watch?v=NmrkdMnVQ1U</t>
  </si>
  <si>
    <t>https://www.youtube.com/watch?v=fJNK53x-Hi8</t>
  </si>
  <si>
    <t>https://www.youtube.com/watch?v=HofmLFn6MTo</t>
  </si>
  <si>
    <t>How US Recession will Shake the INDIAN ECONOMY? : Economic case study</t>
  </si>
  <si>
    <t>https://www.youtube.com/watch?v=jF5rJAXUY4A&amp;t=40s</t>
  </si>
  <si>
    <t>https://www.youtube.com/watch?v=xIEzhdj5G5k</t>
  </si>
  <si>
    <t>The Truth about Freebie Politics | Right or Wrong?</t>
  </si>
  <si>
    <t>https://www.youtube.com/watch?v=PNg2HrBuc5U</t>
  </si>
  <si>
    <t xml:space="preserve">Python Data Analysis Full Course 2022 | Python Data Analysis Project | Data Analytics </t>
  </si>
  <si>
    <t>https://www.youtube.com/watch?v=IEY-pJGW_Is</t>
  </si>
  <si>
    <t>How to Create a Beautiful Website in 5 - 10 Minutes</t>
  </si>
  <si>
    <t>Classified YT</t>
  </si>
  <si>
    <t>https://www.youtube.com/watch?v=aEqbuuTav3k</t>
  </si>
  <si>
    <t>OMG !! NEW SPORTS CAR AND GOD LEVEL SKINS COMING TO PUBG MOBILE AND BGMI</t>
  </si>
  <si>
    <t>https://www.youtube.com/watch?v=uYCLFvMbR3I</t>
  </si>
  <si>
    <t>Google Pixel 7 &amp; Pixel 7 Pro Review and First Look - The Ultimate Camera Experience🔥🔥🔥</t>
  </si>
  <si>
    <t>https://www.youtube.com/c/ThinkSchool/about</t>
  </si>
  <si>
    <t>Nothing Phone (1) Unboxing &amp; First Look - Perfect Balance | 5X GIVEAWAY🔥🔥🔥</t>
  </si>
  <si>
    <t>Village Cooking Channel</t>
  </si>
  <si>
    <t>https://www.youtube.com/watch?v=CbIuwsLGlrs</t>
  </si>
  <si>
    <t>BIRYANI | MUTTON LEG BIRYANI | Mutton Chops Mutton Leg Piece Biryani Recipe Cooking in Village</t>
  </si>
  <si>
    <t>https://www.youtube.com/watch?v=8pnHUuOakf8</t>
  </si>
  <si>
    <t>Samsung Galaxy F23 Review And First Impressions</t>
  </si>
  <si>
    <t>https://www.youtube.com/watch?v=zedTXnTT8SM</t>
  </si>
  <si>
    <t>Browser | Search Engine | Server | http VS https | Operating System | System Software | Application</t>
  </si>
  <si>
    <t>https://www.youtube.com/watch?v=AeAUhH8iRqA</t>
  </si>
  <si>
    <t>Chicken Frankie Recipe | Chicken Rolls Recipe By Our Grandpa for Orphan Kids</t>
  </si>
  <si>
    <t>Unq Gamer</t>
  </si>
  <si>
    <t>https://www.youtube.com/watch?v=MHi2L6-6HV4</t>
  </si>
  <si>
    <t xml:space="preserve"> PhonePe Paytm | Pubg Mobile Punju VS Petta | Live Stream #1511 </t>
  </si>
  <si>
    <t>https://www.youtube.com/watch?v=V0SQqsk5Jzs</t>
  </si>
  <si>
    <t>Other Parents Vs My Parents</t>
  </si>
  <si>
    <t xml:space="preserve">Bubbly Sir Ki Lockdown Life! | Angry Masterji 15 | </t>
  </si>
  <si>
    <t>iphone SE 2022 &amp; iPhone 13 Green Colour Quick Review &amp; First Look</t>
  </si>
  <si>
    <t xml:space="preserve">Telugu TechTuts </t>
  </si>
  <si>
    <t>https://www.youtube.com/watch?v=Jv9qo2lNaUY</t>
  </si>
  <si>
    <t>తొందరగా 4000 గంటల watch time పొందడం ఎలా</t>
  </si>
  <si>
    <t>NO MORE SINGLE: VALENTINE SPECIAL FEAT ROCKY</t>
  </si>
  <si>
    <t>https://www.youtube.com/watch?v=G-lzFmHgoyE</t>
  </si>
  <si>
    <t>5 Toxin Free Bathing Soaps in India Under Rs 199 (Not Sponsored)</t>
  </si>
  <si>
    <t>https://www.youtube.com/watch?v=-m1wDJfYc3w</t>
  </si>
  <si>
    <t xml:space="preserve">Indiaలో Best Deodorant ఏది? </t>
  </si>
  <si>
    <t>ONE CHANCE</t>
  </si>
  <si>
    <t>https://www.youtube.com/watch?v=oSKS6C8Hk54</t>
  </si>
  <si>
    <t>Review: Amazon Shoes Haul Review I Best Budget Shoes Under 1000 I New Sneakers 2022 | UCB Sneaker</t>
  </si>
  <si>
    <t>https://www.youtube.com/watch?v=0EJ07criNXM</t>
  </si>
  <si>
    <t xml:space="preserve"> TOP 10 BRANDS YOU MUST ALWAYS BUY FROM (ranked from 10 to 1) </t>
  </si>
  <si>
    <t>https://www.youtube.com/watch?v=myHAv5veJUw</t>
  </si>
  <si>
    <t xml:space="preserve">Types Of People During Diwali </t>
  </si>
  <si>
    <t>BeYourBest</t>
  </si>
  <si>
    <t>https://www.youtube.com/watch?v=J8gX5PvWEws</t>
  </si>
  <si>
    <t>5 Winter Jackets INDIAN MEN Need | Winter Style Tips | BeYourBest Fashion by San Kalra Hindi</t>
  </si>
  <si>
    <t>https://www.youtube.com/watch?v=CD_atOEJimc</t>
  </si>
  <si>
    <t>ULTIMATE ROAST BATTLE *MORTAL VS REGALTOS* 😁</t>
  </si>
  <si>
    <t>https://www.youtube.com/watch?v=XurzleCN-jM</t>
  </si>
  <si>
    <t>5 FAADUUU hairstyles 2020 me AAG lagane ke liye 🔥 | Best hairstyles for men/boys 2020</t>
  </si>
  <si>
    <t>https://www.youtube.com/watch?v=VViSs8eSIv8</t>
  </si>
  <si>
    <t>iQOO Z6 Pro 5G Review *Budget Entertainment*</t>
  </si>
  <si>
    <t>https://www.youtube.com/watch?v=Iyzpt3bKTTI</t>
  </si>
  <si>
    <t>Understanding Modulation! | ICT #7</t>
  </si>
  <si>
    <t>aha videoIN</t>
  </si>
  <si>
    <t>https://www.youtube.com/watch?v=8wN0kpIs-Vs</t>
  </si>
  <si>
    <t xml:space="preserve"> Best Intro Scene | Malik | Fahadh Faasil | Streaming now | ahavideoIN</t>
  </si>
  <si>
    <t>https://www.youtube.com/watch?v=fclAYbPR9oA</t>
  </si>
  <si>
    <t xml:space="preserve"> CHILL NIGHT STREAMS ARE BACK!? | #CoT #ClashOfTitans #MOBA | Scout is Live </t>
  </si>
  <si>
    <t>Computers adda</t>
  </si>
  <si>
    <t>https://www.youtube.com/watch?v=F67mPaWDj_8</t>
  </si>
  <si>
    <t># 6 Most IMP Tricks in Ms-Excel Telugu || Computersadda.com</t>
  </si>
  <si>
    <t>Telugu Geeks</t>
  </si>
  <si>
    <t>https://www.youtube.com/watch?v=MtqhisP5-Rw</t>
  </si>
  <si>
    <t>6 Great Stories That Will Change The Way You Think | Inspirational Stories In Telugu | Telugu Geeks</t>
  </si>
  <si>
    <t>Dostcast</t>
  </si>
  <si>
    <t>https://www.youtube.com/watch?v=MAKBsaUUZJU</t>
  </si>
  <si>
    <t>How To Make ₹₹₹ In Stocks w/ Neha Nagar | Dostcast 73</t>
  </si>
  <si>
    <t>The Formal Edit</t>
  </si>
  <si>
    <t>https://www.youtube.com/watch?v=T0hdlyRFGCo</t>
  </si>
  <si>
    <t xml:space="preserve"> 10 Hacks for ATTRACTIVE OVERALL Personality *SEXY* | Improve personality| How to be more confident </t>
  </si>
  <si>
    <t>https://www.youtube.com/watch?v=wX98gCjembg</t>
  </si>
  <si>
    <t>Best Job Opportunity for 2022 | Enter New Year with Money | Lokesh Lalwani</t>
  </si>
  <si>
    <t>https://www.youtube.com/watch?v=HpA72gMc0Mk</t>
  </si>
  <si>
    <t>Coffee Rasam | EP 02 Jumanji Food Lab | Ft. Ravi Teja and Sai Somayajulu</t>
  </si>
  <si>
    <t>https://www.youtube.com/watch?v=CA88xbOW1Ow</t>
  </si>
  <si>
    <t xml:space="preserve"> The Visa Interview | by Sabarish Kandregula | VIVA </t>
  </si>
  <si>
    <t>ETV Jabardasth</t>
  </si>
  <si>
    <t>https://www.youtube.com/watch?v=auG8UfZ-boU</t>
  </si>
  <si>
    <t>Vikram" Movie Spoof | Auto Ramprasad &amp; Getup Srinu Performance | Extra Jabardasth|7th October 2022</t>
  </si>
  <si>
    <t>https://www.youtube.com/watch?v=eKqY-oP1d_Y</t>
  </si>
  <si>
    <t xml:space="preserve"> How to Start Coding? Learn Programming for Beginners </t>
  </si>
  <si>
    <t>Random Chikibum</t>
  </si>
  <si>
    <t>https://www.youtube.com/watch?v=2Oy4HpUJSgE</t>
  </si>
  <si>
    <t xml:space="preserve"> RAHUL SUBRAMANIAN | LIVE IN BANGALORE | CROWD WORK (PART 1) </t>
  </si>
  <si>
    <t>JONATHAN Entertainment</t>
  </si>
  <si>
    <t>https://www.youtube.com/watch?v=V9y2pRuQznA</t>
  </si>
  <si>
    <t xml:space="preserve"> 21 KILLS IN BMOC | SOLO 10 KILLS | BGMI </t>
  </si>
  <si>
    <t>T-Series Telugu</t>
  </si>
  <si>
    <t>https://www.youtube.com/watch?v=qnCU6jkENoo</t>
  </si>
  <si>
    <t>Adipurush (Official Teaser) Telugu | Prabhas | Kriti Sanon | Saif Ali Khan | Om Raut | Bhushan Kumar</t>
  </si>
  <si>
    <t>Super Good Films</t>
  </si>
  <si>
    <t>https://www.youtube.com/watch?v=9GPaj0OW-No</t>
  </si>
  <si>
    <t>God Father Trailer | Megastar Chiranjeevi | Salman Khan | Mohan Raja | Thaman S | R B Choudary</t>
  </si>
  <si>
    <t>7 Arts</t>
  </si>
  <si>
    <t>https://www.youtube.com/watch?v=mGQWptIcqD0</t>
  </si>
  <si>
    <t>Sarayu Clinic 2 | 7 Arts | By SRikanth Reddy</t>
  </si>
  <si>
    <t>Celestee Skin And Hair Clinic</t>
  </si>
  <si>
    <t>https://www.youtube.com/watch?v=XBvbW1zAKlU</t>
  </si>
  <si>
    <t xml:space="preserve"> జుట్టు రాలుతోందా?| How To Stop Hair Fall In Men And Women In Telugu | Dr Raj Kirit | Celestee Clinic </t>
  </si>
  <si>
    <t>https://www.youtube.com/watch?v=qjoTvSZVg9U</t>
  </si>
  <si>
    <t xml:space="preserve"> Milk Cake Recipe | दूध से बनाएं मिल्क केक | Khoya Danedar Cake Recipe at Home |SanjeevKapoor Khazana </t>
  </si>
  <si>
    <t>https://www.youtube.com/watch?v=ZT5j1MfaJ5g</t>
  </si>
  <si>
    <t xml:space="preserve"> 5 Movies That May Create New Records At Indian Box Office | Adipurush , Pushpa2, Salaar | Thyview </t>
  </si>
  <si>
    <t>The Fashion Verge</t>
  </si>
  <si>
    <t>https://www.youtube.com/watch?v=ieVUpkOYkUY</t>
  </si>
  <si>
    <t xml:space="preserve"> HIGH Testosterone Vs LOW Testosterone | What Do You Have? | In Telugu </t>
  </si>
  <si>
    <t>Telusko</t>
  </si>
  <si>
    <t>https://www.youtube.com/watch?v=BsVQ_cBmEwg</t>
  </si>
  <si>
    <t>Sending Email using Python in 5 statements</t>
  </si>
  <si>
    <t>USA RAJA Telugu vlogs</t>
  </si>
  <si>
    <t>https://www.youtube.com/watch?v=vQaMrJbREWY</t>
  </si>
  <si>
    <t>USA Telugu Vlogs (India Travel)</t>
  </si>
  <si>
    <t>FrontLinesMedia</t>
  </si>
  <si>
    <t>https://www.youtube.com/watch?v=U60-YAa12LQ</t>
  </si>
  <si>
    <t xml:space="preserve"> What Data Science || Road Map of Data Science in Telugu || Krishna Talkz </t>
  </si>
  <si>
    <t>https://www.youtube.com/watch?v=4It6GPBvkw8</t>
  </si>
  <si>
    <t>Ishan Sharma</t>
  </si>
  <si>
    <t xml:space="preserve"> 9 MIND BLOWING Websites You Didn't Know Existed!🤯🔥 Ishan Sharma </t>
  </si>
  <si>
    <t>https://www.youtube.com/watch?v=pUcTNcH3U-o</t>
  </si>
  <si>
    <t>Sridevi Soda Center Prank | Ft. Sudheer Babu | Telugu Pranks | 70mm Entertainments | FunPataka</t>
  </si>
  <si>
    <t>https://www.youtube.com/watch?v=rDqemu6oisc</t>
  </si>
  <si>
    <t>Russian Economy is now Permanently Destroyed! | Ukraine vs Russia | Dhruv Rathee</t>
  </si>
  <si>
    <t>Sony Music India</t>
  </si>
  <si>
    <t>https://www.youtube.com/watch?v=BddP6PYo2gs</t>
  </si>
  <si>
    <t>Kesariya - Brahmāstra | Ranbir Kapoor | Alia Bhatt | Pritam | Arijit Singh | Amitabh Bhattacharya</t>
  </si>
  <si>
    <t>https://www.youtube.com/watch?v=JFcgOboQZ08</t>
  </si>
  <si>
    <t xml:space="preserve"> DILBAR Lyrical | Satyameva Jayate |John Abraham, Nora Fatehi,Tanishk B, Neha Kakkar,Dhvani, Ikka </t>
  </si>
  <si>
    <t>https://www.youtube.com/watch?v=HFXp790c4i0</t>
  </si>
  <si>
    <t>Moto g32 Mobile Unboxing || 5,000 mAh Battery TurboPower</t>
  </si>
  <si>
    <t>Srikrishna</t>
  </si>
  <si>
    <t>How GST has CHANGED/ MESSED UP the Indian Economy?: Indian Business Casestudy (Corrected Video)</t>
  </si>
  <si>
    <t>Hours</t>
  </si>
  <si>
    <t>Minutes</t>
  </si>
  <si>
    <t>Seconds</t>
  </si>
  <si>
    <t>Overall Seconds</t>
  </si>
  <si>
    <t>Row Labels</t>
  </si>
  <si>
    <t>Count of Video URL</t>
  </si>
  <si>
    <t>Column Labels</t>
  </si>
  <si>
    <t>Average of Total No of Video Views</t>
  </si>
  <si>
    <t>(Multiple Items)</t>
  </si>
  <si>
    <t>Average Thumbnail Rating</t>
  </si>
  <si>
    <t>Average No of  Views</t>
  </si>
  <si>
    <t>Average of Trustworthiness of the Video (Rating of 1 to 10)</t>
  </si>
  <si>
    <t>Average of Total No of Video Likes</t>
  </si>
  <si>
    <t>Average of Total No of Comments</t>
  </si>
  <si>
    <t>Likes Per 10000 Views</t>
  </si>
  <si>
    <t>Comment Per 10K Views</t>
  </si>
  <si>
    <t>Sum of Likes Per 10000 Views</t>
  </si>
  <si>
    <t>Average of Likes Per 10000 Views</t>
  </si>
  <si>
    <t>0-299</t>
  </si>
  <si>
    <t>300-599</t>
  </si>
  <si>
    <t>600-899</t>
  </si>
  <si>
    <t>900-1199</t>
  </si>
  <si>
    <t>1200-1499</t>
  </si>
  <si>
    <t>1500-1799</t>
  </si>
  <si>
    <t>1800-2099</t>
  </si>
  <si>
    <t>2100-2399</t>
  </si>
  <si>
    <t>2400-2699</t>
  </si>
  <si>
    <t>2700-2999</t>
  </si>
  <si>
    <t>3000-3299</t>
  </si>
  <si>
    <t>3300-3599</t>
  </si>
  <si>
    <t>3600-3899</t>
  </si>
  <si>
    <t>2017</t>
  </si>
  <si>
    <t>2018</t>
  </si>
  <si>
    <t>2019</t>
  </si>
  <si>
    <t>2020</t>
  </si>
  <si>
    <t>2021</t>
  </si>
  <si>
    <t>2022</t>
  </si>
  <si>
    <t>Years2</t>
  </si>
  <si>
    <t>Jan</t>
  </si>
  <si>
    <t>Feb</t>
  </si>
  <si>
    <t>Mar</t>
  </si>
  <si>
    <t>Apr</t>
  </si>
  <si>
    <t>May</t>
  </si>
  <si>
    <t>Jun</t>
  </si>
  <si>
    <t>Jul</t>
  </si>
  <si>
    <t>Aug</t>
  </si>
  <si>
    <t>Sep</t>
  </si>
  <si>
    <t>Oct</t>
  </si>
  <si>
    <t>Nov</t>
  </si>
  <si>
    <t>Dec</t>
  </si>
  <si>
    <t>(All)</t>
  </si>
  <si>
    <t>Average of Trustworthiness of the Thumbnail (Rating of 1 to 10)</t>
  </si>
  <si>
    <t>B funk</t>
  </si>
  <si>
    <t>Bharatzkitchen</t>
  </si>
  <si>
    <t>Unacademy</t>
  </si>
  <si>
    <t>No Of Content Creator</t>
  </si>
  <si>
    <t>No Of Language</t>
  </si>
  <si>
    <t>No Of State</t>
  </si>
  <si>
    <t>•Music has Highest Rating In term of Thumbnail and Viewers</t>
  </si>
  <si>
    <t>•Thumbnail Rating of 8 has Higher View Compare to Others</t>
  </si>
  <si>
    <t>•Non SME Content Has Higher Viewers For Content Quality</t>
  </si>
  <si>
    <t>• After Covid Phase SME Content Is on Rise.</t>
  </si>
  <si>
    <t>•September Has Lowest Rating for both Quality and Thumbnail</t>
  </si>
  <si>
    <t>•Trustable Content By Viewers Have More Comments.</t>
  </si>
  <si>
    <t>No of  Video</t>
  </si>
  <si>
    <t>•Covid Period Has led to Downfall In Quality Content in 2 years.</t>
  </si>
  <si>
    <t>•After Covid, Need For SME is Also on Rise.</t>
  </si>
  <si>
    <t xml:space="preserve">    •Non SME Has Higher Rating for Content Quality.</t>
  </si>
  <si>
    <t xml:space="preserve">   •Learning  has Higher Likeability By Viewers </t>
  </si>
  <si>
    <t xml:space="preserve">  •Method Content Have Low SME rate compare to Others</t>
  </si>
  <si>
    <t xml:space="preserve">   •Higher The Content Quality More The Likes On Content.</t>
  </si>
  <si>
    <t xml:space="preserve">  •Longer The Video Content, More The Need For SME.</t>
  </si>
  <si>
    <t xml:space="preserve">   •SME Content has Higher Viewers For a Thumbnail</t>
  </si>
  <si>
    <t xml:space="preserve">    •Non Expertise Content Seem More Trustable</t>
  </si>
  <si>
    <t xml:space="preserve">          •September Has High No Of Non Trustable Content Compared to Others</t>
  </si>
  <si>
    <t xml:space="preserve"> •For Some long Video ,SME Increase The Quality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</si>
</sst>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_-;\-* #,##0.00_-;_-* &quot;-&quot;??_-;_-@_-"/>
    <numFmt numFmtId="165" formatCode="[$-14009]h:mm:ss;@"/>
    <numFmt numFmtId="166" formatCode="[$-14009]hh:mm:ss;@"/>
    <numFmt numFmtId="167" formatCode="[$-14009]dd\-mm\-yyyy;@"/>
    <numFmt numFmtId="168" formatCode="_(* #,##0_);_(* \(#,##0\);_(* &quot;-&quot;??_);_(@_)"/>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0"/>
      <color rgb="FF0F0F0F"/>
      <name val="Calibri"/>
      <family val="2"/>
      <scheme val="minor"/>
    </font>
    <font>
      <sz val="8"/>
      <name val="Calibri"/>
      <family val="2"/>
      <scheme val="minor"/>
    </font>
    <font>
      <sz val="50"/>
      <color theme="1"/>
      <name val="Calibri"/>
      <family val="2"/>
      <scheme val="minor"/>
    </font>
    <font>
      <b/>
      <sz val="14"/>
      <color theme="1"/>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0" fontId="19" fillId="0" borderId="0" applyNumberFormat="0" applyFill="0" applyBorder="0" applyAlignment="0" applyProtection="0"/>
  </cellStyleXfs>
  <cellXfs count="49">
    <xf numFmtId="0" fontId="0" fillId="0" borderId="0" xfId="0"/>
    <xf numFmtId="21" fontId="0" fillId="0" borderId="0" xfId="0" applyNumberFormat="1"/>
    <xf numFmtId="14" fontId="0" fillId="0" borderId="0" xfId="0" applyNumberFormat="1"/>
    <xf numFmtId="3" fontId="0" fillId="0" borderId="0" xfId="0" applyNumberFormat="1"/>
    <xf numFmtId="0" fontId="19" fillId="0" borderId="0" xfId="43"/>
    <xf numFmtId="3" fontId="0" fillId="0" borderId="0" xfId="0" applyNumberFormat="1" applyAlignment="1">
      <alignment horizontal="right"/>
    </xf>
    <xf numFmtId="0" fontId="18" fillId="0" borderId="0" xfId="0" applyFont="1"/>
    <xf numFmtId="21" fontId="18" fillId="0" borderId="0" xfId="0" applyNumberFormat="1" applyFont="1"/>
    <xf numFmtId="4" fontId="18" fillId="0" borderId="0" xfId="0" applyNumberFormat="1" applyFont="1"/>
    <xf numFmtId="14" fontId="18" fillId="0" borderId="0" xfId="0" applyNumberFormat="1" applyFont="1"/>
    <xf numFmtId="3" fontId="18" fillId="0" borderId="0" xfId="0" applyNumberFormat="1" applyFont="1"/>
    <xf numFmtId="3" fontId="0" fillId="0" borderId="0" xfId="0" applyNumberFormat="1" applyAlignment="1">
      <alignment horizontal="right" vertical="center"/>
    </xf>
    <xf numFmtId="1" fontId="0" fillId="0" borderId="0" xfId="42" applyNumberFormat="1" applyFont="1" applyAlignment="1"/>
    <xf numFmtId="1" fontId="0" fillId="0" borderId="0" xfId="0" applyNumberFormat="1"/>
    <xf numFmtId="165" fontId="0" fillId="0" borderId="0" xfId="0" applyNumberFormat="1"/>
    <xf numFmtId="166" fontId="0" fillId="0" borderId="0" xfId="0" applyNumberFormat="1"/>
    <xf numFmtId="46" fontId="0" fillId="0" borderId="0" xfId="0" applyNumberFormat="1"/>
    <xf numFmtId="167" fontId="0" fillId="0" borderId="0" xfId="42" applyNumberFormat="1" applyFont="1" applyAlignment="1"/>
    <xf numFmtId="167" fontId="0" fillId="0" borderId="0" xfId="0" applyNumberFormat="1"/>
    <xf numFmtId="0" fontId="0" fillId="0" borderId="0" xfId="0" applyAlignment="1">
      <alignment horizontal="center" vertical="center"/>
    </xf>
    <xf numFmtId="0" fontId="0" fillId="0" borderId="0" xfId="0" applyAlignment="1">
      <alignment vertical="center"/>
    </xf>
    <xf numFmtId="3" fontId="20" fillId="0" borderId="0" xfId="0" applyNumberFormat="1" applyFont="1" applyAlignment="1">
      <alignment vertical="center" wrapText="1"/>
    </xf>
    <xf numFmtId="0" fontId="21" fillId="0" borderId="0" xfId="0" applyFont="1" applyAlignment="1">
      <alignment vertical="center"/>
    </xf>
    <xf numFmtId="3" fontId="0" fillId="0" borderId="0" xfId="0" applyNumberFormat="1" applyAlignment="1">
      <alignment vertical="center"/>
    </xf>
    <xf numFmtId="0" fontId="19" fillId="0" borderId="0" xfId="43" applyAlignment="1"/>
    <xf numFmtId="0" fontId="18" fillId="0" borderId="0" xfId="0" applyFont="1" applyAlignment="1">
      <alignment horizontal="right"/>
    </xf>
    <xf numFmtId="0" fontId="19" fillId="0" borderId="0" xfId="43" applyFill="1"/>
    <xf numFmtId="3" fontId="0" fillId="0" borderId="0" xfId="42" applyNumberFormat="1" applyFont="1" applyAlignment="1"/>
    <xf numFmtId="3" fontId="18" fillId="0" borderId="0" xfId="0" applyNumberFormat="1" applyFont="1" applyAlignment="1">
      <alignment horizontal="right"/>
    </xf>
    <xf numFmtId="1" fontId="18" fillId="0" borderId="0" xfId="0" applyNumberFormat="1" applyFont="1"/>
    <xf numFmtId="0" fontId="0" fillId="0" borderId="0" xfId="0" pivotButton="1"/>
    <xf numFmtId="0" fontId="0" fillId="0" borderId="0" xfId="0" applyAlignment="1">
      <alignment horizontal="left"/>
    </xf>
    <xf numFmtId="10" fontId="0" fillId="0" borderId="0" xfId="0" applyNumberFormat="1"/>
    <xf numFmtId="2" fontId="0" fillId="0" borderId="0" xfId="0" applyNumberFormat="1"/>
    <xf numFmtId="3" fontId="22" fillId="0" borderId="0" xfId="0" applyNumberFormat="1" applyFont="1"/>
    <xf numFmtId="1" fontId="0" fillId="0" borderId="0" xfId="0" applyNumberFormat="1" applyAlignment="1">
      <alignment horizontal="left"/>
    </xf>
    <xf numFmtId="168" fontId="0" fillId="0" borderId="0" xfId="0" applyNumberFormat="1"/>
    <xf numFmtId="3" fontId="0" fillId="0" borderId="0" xfId="0" applyNumberFormat="1" applyAlignment="1">
      <alignment horizontal="left"/>
    </xf>
    <xf numFmtId="0" fontId="0" fillId="0" borderId="0" xfId="0" applyAlignment="1">
      <alignment horizontal="left" indent="1"/>
    </xf>
    <xf numFmtId="43" fontId="0" fillId="0" borderId="0" xfId="0" applyNumberFormat="1"/>
    <xf numFmtId="9" fontId="0" fillId="0" borderId="0" xfId="0" applyNumberFormat="1"/>
    <xf numFmtId="0" fontId="24" fillId="33" borderId="10" xfId="0" applyFont="1" applyFill="1" applyBorder="1" applyAlignment="1">
      <alignment horizontal="center" vertical="center"/>
    </xf>
    <xf numFmtId="0" fontId="16" fillId="0" borderId="0" xfId="0" applyFont="1"/>
    <xf numFmtId="43" fontId="16" fillId="0" borderId="0" xfId="0" applyNumberFormat="1" applyFont="1"/>
    <xf numFmtId="0" fontId="25" fillId="33" borderId="10" xfId="0" applyFont="1" applyFill="1" applyBorder="1" applyAlignment="1">
      <alignment horizontal="center" vertical="center" wrapText="1"/>
    </xf>
    <xf numFmtId="0" fontId="0" fillId="0" borderId="11" xfId="0" applyBorder="1" applyAlignment="1">
      <alignment vertical="center"/>
    </xf>
    <xf numFmtId="0" fontId="0" fillId="0" borderId="12" xfId="0" applyBorder="1"/>
    <xf numFmtId="0" fontId="0" fillId="0" borderId="13" xfId="0" applyBorder="1"/>
    <xf numFmtId="0" fontId="0" fillId="0" borderId="11" xfId="0" applyBorder="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2"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1" formatCode="0"/>
    </dxf>
    <dxf>
      <numFmt numFmtId="168" formatCode="_(* #,##0_);_(* \(#,##0\);_(* &quot;-&quot;??_);_(@_)"/>
    </dxf>
    <dxf>
      <numFmt numFmtId="14" formatCode="0.00%"/>
    </dxf>
    <dxf>
      <numFmt numFmtId="35" formatCode="_(* #,##0.00_);_(* \(#,##0.00\);_(* &quot;-&quot;??_);_(@_)"/>
    </dxf>
    <dxf>
      <numFmt numFmtId="14" formatCode="0.00%"/>
    </dxf>
    <dxf>
      <numFmt numFmtId="168" formatCode="_(* #,##0_);_(* \(#,##0\);_(* &quot;-&quot;??_);_(@_)"/>
    </dxf>
    <dxf>
      <numFmt numFmtId="14" formatCode="0.00%"/>
    </dxf>
    <dxf>
      <numFmt numFmtId="1" formatCode="0"/>
    </dxf>
    <dxf>
      <numFmt numFmtId="168" formatCode="_(* #,##0_);_(* \(#,##0\);_(* &quot;-&quot;??_);_(@_)"/>
    </dxf>
    <dxf>
      <numFmt numFmtId="14" formatCode="0.00%"/>
    </dxf>
    <dxf>
      <numFmt numFmtId="35" formatCode="_(* #,##0.00_);_(* \(#,##0.00\);_(* &quot;-&quot;??_);_(@_)"/>
    </dxf>
    <dxf>
      <numFmt numFmtId="1" formatCode="0"/>
    </dxf>
    <dxf>
      <numFmt numFmtId="1" formatCode="0"/>
    </dxf>
    <dxf>
      <numFmt numFmtId="1" formatCode="0"/>
    </dxf>
    <dxf>
      <numFmt numFmtId="2" formatCode="0.00"/>
    </dxf>
    <dxf>
      <numFmt numFmtId="14" formatCode="0.00%"/>
    </dxf>
    <dxf>
      <numFmt numFmtId="35" formatCode="_(* #,##0.00_);_(* \(#,##0.00\);_(* &quot;-&quot;??_);_(@_)"/>
    </dxf>
    <dxf>
      <numFmt numFmtId="1" formatCode="0"/>
    </dxf>
    <dxf>
      <numFmt numFmtId="2" formatCode="0.00"/>
    </dxf>
    <dxf>
      <numFmt numFmtId="35" formatCode="_(* #,##0.00_);_(* \(#,##0.00\);_(* &quot;-&quot;??_);_(@_)"/>
    </dxf>
    <dxf>
      <font>
        <b/>
      </font>
    </dxf>
    <dxf>
      <font>
        <b/>
      </font>
    </dxf>
    <dxf>
      <numFmt numFmtId="35" formatCode="_(* #,##0.00_);_(* \(#,##0.00\);_(* &quot;-&quot;??_);_(@_)"/>
    </dxf>
    <dxf>
      <numFmt numFmtId="13" formatCode="0%"/>
    </dxf>
    <dxf>
      <numFmt numFmtId="14"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ANAC3(roshan3).xlsx]Sheet3!Name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Thumbnail affect the View on a Video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beve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sq">
            <a:solidFill>
              <a:schemeClr val="accent1"/>
            </a:solidFill>
            <a:bevel/>
          </a:ln>
          <a:effectLst/>
        </c:spPr>
        <c:marker>
          <c:symbol val="circle"/>
          <c:size val="5"/>
          <c:spPr>
            <a:solidFill>
              <a:schemeClr val="accent1"/>
            </a:solidFill>
            <a:ln w="9525">
              <a:solidFill>
                <a:schemeClr val="accent1"/>
              </a:solidFill>
            </a:ln>
            <a:effectLst/>
          </c:spPr>
        </c:marker>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barChart>
        <c:barDir val="col"/>
        <c:grouping val="clustered"/>
        <c:varyColors val="0"/>
        <c:ser>
          <c:idx val="1"/>
          <c:order val="1"/>
          <c:tx>
            <c:strRef>
              <c:f>Sheet3!$C$5</c:f>
              <c:strCache>
                <c:ptCount val="1"/>
                <c:pt idx="0">
                  <c:v>Average No of  Views</c:v>
                </c:pt>
              </c:strCache>
            </c:strRef>
          </c:tx>
          <c:spPr>
            <a:solidFill>
              <a:schemeClr val="accent2"/>
            </a:solidFill>
            <a:ln>
              <a:noFill/>
              <a:bevel/>
            </a:ln>
            <a:effectLst/>
          </c:spPr>
          <c:invertIfNegative val="0"/>
          <c:cat>
            <c:strRef>
              <c:f>Sheet3!$A$6:$A$15</c:f>
              <c:strCache>
                <c:ptCount val="10"/>
                <c:pt idx="0">
                  <c:v>Music</c:v>
                </c:pt>
                <c:pt idx="1">
                  <c:v>Cooking</c:v>
                </c:pt>
                <c:pt idx="2">
                  <c:v>Review</c:v>
                </c:pt>
                <c:pt idx="3">
                  <c:v>Vlog</c:v>
                </c:pt>
                <c:pt idx="4">
                  <c:v>Lifestyle</c:v>
                </c:pt>
                <c:pt idx="5">
                  <c:v>Educational</c:v>
                </c:pt>
                <c:pt idx="6">
                  <c:v>Motivation</c:v>
                </c:pt>
                <c:pt idx="7">
                  <c:v>Entertainment</c:v>
                </c:pt>
                <c:pt idx="8">
                  <c:v>Health</c:v>
                </c:pt>
                <c:pt idx="9">
                  <c:v>Employment</c:v>
                </c:pt>
              </c:strCache>
            </c:strRef>
          </c:cat>
          <c:val>
            <c:numRef>
              <c:f>Sheet3!$C$6:$C$15</c:f>
              <c:numCache>
                <c:formatCode>0</c:formatCode>
                <c:ptCount val="10"/>
                <c:pt idx="0">
                  <c:v>12671363.24</c:v>
                </c:pt>
                <c:pt idx="1">
                  <c:v>8919000.9696969688</c:v>
                </c:pt>
                <c:pt idx="2">
                  <c:v>792337.65277777775</c:v>
                </c:pt>
                <c:pt idx="3">
                  <c:v>3219198.0196078434</c:v>
                </c:pt>
                <c:pt idx="4">
                  <c:v>2218430.588983051</c:v>
                </c:pt>
                <c:pt idx="5">
                  <c:v>3043181.0274390243</c:v>
                </c:pt>
                <c:pt idx="6">
                  <c:v>4796206.5</c:v>
                </c:pt>
                <c:pt idx="7">
                  <c:v>11112541.116279069</c:v>
                </c:pt>
                <c:pt idx="8">
                  <c:v>3697871.3191489363</c:v>
                </c:pt>
                <c:pt idx="9">
                  <c:v>1841549.4938271604</c:v>
                </c:pt>
              </c:numCache>
            </c:numRef>
          </c:val>
          <c:extLst>
            <c:ext xmlns:c16="http://schemas.microsoft.com/office/drawing/2014/chart" uri="{C3380CC4-5D6E-409C-BE32-E72D297353CC}">
              <c16:uniqueId val="{00000000-FD26-485D-8CE3-9F272CDAB4D0}"/>
            </c:ext>
          </c:extLst>
        </c:ser>
        <c:dLbls>
          <c:showLegendKey val="0"/>
          <c:showVal val="0"/>
          <c:showCatName val="0"/>
          <c:showSerName val="0"/>
          <c:showPercent val="0"/>
          <c:showBubbleSize val="0"/>
        </c:dLbls>
        <c:gapWidth val="219"/>
        <c:axId val="677714832"/>
        <c:axId val="677715488"/>
      </c:barChart>
      <c:lineChart>
        <c:grouping val="stacked"/>
        <c:varyColors val="0"/>
        <c:ser>
          <c:idx val="0"/>
          <c:order val="0"/>
          <c:tx>
            <c:strRef>
              <c:f>Sheet3!$B$5</c:f>
              <c:strCache>
                <c:ptCount val="1"/>
                <c:pt idx="0">
                  <c:v>Average Thumbnail Rating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6"/>
            <c:marker>
              <c:symbol val="circle"/>
              <c:size val="5"/>
              <c:spPr>
                <a:solidFill>
                  <a:schemeClr val="accent1"/>
                </a:solidFill>
                <a:ln w="9525">
                  <a:solidFill>
                    <a:schemeClr val="accent1"/>
                  </a:solidFill>
                </a:ln>
                <a:effectLst/>
              </c:spPr>
            </c:marker>
            <c:bubble3D val="0"/>
            <c:spPr>
              <a:ln w="28575" cap="sq">
                <a:solidFill>
                  <a:schemeClr val="accent1"/>
                </a:solidFill>
                <a:bevel/>
              </a:ln>
              <a:effectLst/>
            </c:spPr>
            <c:extLst>
              <c:ext xmlns:c16="http://schemas.microsoft.com/office/drawing/2014/chart" uri="{C3380CC4-5D6E-409C-BE32-E72D297353CC}">
                <c16:uniqueId val="{00000001-A051-44C9-BA3C-F8DC7135C9A1}"/>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0FF6-4835-A253-52A853542DCE}"/>
              </c:ext>
            </c:extLst>
          </c:dPt>
          <c:cat>
            <c:strRef>
              <c:f>Sheet3!$A$6:$A$15</c:f>
              <c:strCache>
                <c:ptCount val="10"/>
                <c:pt idx="0">
                  <c:v>Music</c:v>
                </c:pt>
                <c:pt idx="1">
                  <c:v>Cooking</c:v>
                </c:pt>
                <c:pt idx="2">
                  <c:v>Review</c:v>
                </c:pt>
                <c:pt idx="3">
                  <c:v>Vlog</c:v>
                </c:pt>
                <c:pt idx="4">
                  <c:v>Lifestyle</c:v>
                </c:pt>
                <c:pt idx="5">
                  <c:v>Educational</c:v>
                </c:pt>
                <c:pt idx="6">
                  <c:v>Motivation</c:v>
                </c:pt>
                <c:pt idx="7">
                  <c:v>Entertainment</c:v>
                </c:pt>
                <c:pt idx="8">
                  <c:v>Health</c:v>
                </c:pt>
                <c:pt idx="9">
                  <c:v>Employment</c:v>
                </c:pt>
              </c:strCache>
            </c:strRef>
          </c:cat>
          <c:val>
            <c:numRef>
              <c:f>Sheet3!$B$6:$B$15</c:f>
              <c:numCache>
                <c:formatCode>0.00</c:formatCode>
                <c:ptCount val="10"/>
                <c:pt idx="0">
                  <c:v>8.8000000000000007</c:v>
                </c:pt>
                <c:pt idx="1">
                  <c:v>8.4696969696969688</c:v>
                </c:pt>
                <c:pt idx="2">
                  <c:v>8.4027777777777786</c:v>
                </c:pt>
                <c:pt idx="3">
                  <c:v>8.2058823529411757</c:v>
                </c:pt>
                <c:pt idx="4">
                  <c:v>8.0932203389830502</c:v>
                </c:pt>
                <c:pt idx="5">
                  <c:v>7.8018292682926829</c:v>
                </c:pt>
                <c:pt idx="6">
                  <c:v>7.7894736842105265</c:v>
                </c:pt>
                <c:pt idx="7">
                  <c:v>7.6511627906976747</c:v>
                </c:pt>
                <c:pt idx="8">
                  <c:v>7.5957446808510642</c:v>
                </c:pt>
                <c:pt idx="9">
                  <c:v>7.4938271604938276</c:v>
                </c:pt>
              </c:numCache>
            </c:numRef>
          </c:val>
          <c:smooth val="1"/>
          <c:extLst>
            <c:ext xmlns:c16="http://schemas.microsoft.com/office/drawing/2014/chart" uri="{C3380CC4-5D6E-409C-BE32-E72D297353CC}">
              <c16:uniqueId val="{00000001-FD26-485D-8CE3-9F272CDAB4D0}"/>
            </c:ext>
          </c:extLst>
        </c:ser>
        <c:dLbls>
          <c:showLegendKey val="0"/>
          <c:showVal val="0"/>
          <c:showCatName val="0"/>
          <c:showSerName val="0"/>
          <c:showPercent val="0"/>
          <c:showBubbleSize val="0"/>
        </c:dLbls>
        <c:marker val="1"/>
        <c:smooth val="0"/>
        <c:axId val="579994520"/>
        <c:axId val="579994192"/>
      </c:lineChart>
      <c:catAx>
        <c:axId val="67771483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77715488"/>
        <c:crosses val="autoZero"/>
        <c:auto val="1"/>
        <c:lblAlgn val="ctr"/>
        <c:lblOffset val="100"/>
        <c:noMultiLvlLbl val="0"/>
      </c:catAx>
      <c:valAx>
        <c:axId val="67771548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714832"/>
        <c:crosses val="autoZero"/>
        <c:crossBetween val="between"/>
      </c:valAx>
      <c:valAx>
        <c:axId val="579994192"/>
        <c:scaling>
          <c:orientation val="minMax"/>
          <c:min val="7"/>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994520"/>
        <c:crosses val="max"/>
        <c:crossBetween val="between"/>
      </c:valAx>
      <c:catAx>
        <c:axId val="579994520"/>
        <c:scaling>
          <c:orientation val="minMax"/>
        </c:scaling>
        <c:delete val="1"/>
        <c:axPos val="b"/>
        <c:numFmt formatCode="General" sourceLinked="1"/>
        <c:majorTickMark val="out"/>
        <c:minorTickMark val="none"/>
        <c:tickLblPos val="nextTo"/>
        <c:crossAx val="579994192"/>
        <c:crosses val="autoZero"/>
        <c:auto val="1"/>
        <c:lblAlgn val="ctr"/>
        <c:lblOffset val="100"/>
        <c:noMultiLvlLbl val="0"/>
      </c:catAx>
      <c:spPr>
        <a:noFill/>
        <a:ln>
          <a:noFill/>
        </a:ln>
        <a:effectLst/>
      </c:spPr>
    </c:plotArea>
    <c:legend>
      <c:legendPos val="b"/>
      <c:layout>
        <c:manualLayout>
          <c:xMode val="edge"/>
          <c:yMode val="edge"/>
          <c:x val="0.10744063968748091"/>
          <c:y val="0.88489683020391685"/>
          <c:w val="0.78511872062503818"/>
          <c:h val="8.3692963860286698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View Differ Quality Of The Thumbnail?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Sheet3!$B$29</c:f>
              <c:strCache>
                <c:ptCount val="1"/>
                <c:pt idx="0">
                  <c:v>Total</c:v>
                </c:pt>
              </c:strCache>
            </c:strRef>
          </c:tx>
          <c:spPr>
            <a:ln w="28575" cap="rnd">
              <a:solidFill>
                <a:schemeClr val="accent1"/>
              </a:solidFill>
              <a:round/>
            </a:ln>
            <a:effectLst/>
          </c:spPr>
          <c:marker>
            <c:symbol val="none"/>
          </c:marker>
          <c:cat>
            <c:strRef>
              <c:f>Sheet3!$A$30:$A$40</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Sheet3!$B$30:$B$40</c:f>
              <c:numCache>
                <c:formatCode>0</c:formatCode>
                <c:ptCount val="11"/>
                <c:pt idx="0">
                  <c:v>3979243</c:v>
                </c:pt>
                <c:pt idx="1">
                  <c:v>2495.25</c:v>
                </c:pt>
                <c:pt idx="2">
                  <c:v>23806</c:v>
                </c:pt>
                <c:pt idx="3">
                  <c:v>7410828.7272727275</c:v>
                </c:pt>
                <c:pt idx="4">
                  <c:v>8364262.9210526319</c:v>
                </c:pt>
                <c:pt idx="5">
                  <c:v>2403240.3965517241</c:v>
                </c:pt>
                <c:pt idx="6">
                  <c:v>6675745.0055555552</c:v>
                </c:pt>
                <c:pt idx="7">
                  <c:v>8274323.086142322</c:v>
                </c:pt>
                <c:pt idx="8">
                  <c:v>17753441.004081633</c:v>
                </c:pt>
                <c:pt idx="9">
                  <c:v>8108778.2060810812</c:v>
                </c:pt>
                <c:pt idx="10">
                  <c:v>8088445.9640287766</c:v>
                </c:pt>
              </c:numCache>
            </c:numRef>
          </c:val>
          <c:smooth val="1"/>
          <c:extLst>
            <c:ext xmlns:c16="http://schemas.microsoft.com/office/drawing/2014/chart" uri="{C3380CC4-5D6E-409C-BE32-E72D297353CC}">
              <c16:uniqueId val="{00000000-4A66-4FD7-A786-127E78459F20}"/>
            </c:ext>
          </c:extLst>
        </c:ser>
        <c:dLbls>
          <c:showLegendKey val="0"/>
          <c:showVal val="0"/>
          <c:showCatName val="0"/>
          <c:showSerName val="0"/>
          <c:showPercent val="0"/>
          <c:showBubbleSize val="0"/>
        </c:dLbls>
        <c:smooth val="0"/>
        <c:axId val="448037248"/>
        <c:axId val="448042824"/>
      </c:lineChart>
      <c:catAx>
        <c:axId val="44803724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42824"/>
        <c:crosses val="autoZero"/>
        <c:auto val="1"/>
        <c:lblAlgn val="ctr"/>
        <c:lblOffset val="100"/>
        <c:noMultiLvlLbl val="0"/>
      </c:catAx>
      <c:valAx>
        <c:axId val="448042824"/>
        <c:scaling>
          <c:orientation val="minMax"/>
          <c:min val="0"/>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3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ANAC3(roshan3).xlsx]Sheet3!name1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Which Category is More Likeable By Viewers?</a:t>
            </a:r>
          </a:p>
        </c:rich>
      </c:tx>
      <c:layout>
        <c:manualLayout>
          <c:xMode val="edge"/>
          <c:yMode val="edge"/>
          <c:x val="0.11766303088518427"/>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ellipsis"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Sheet3!$B$57</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ellipsis"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Sheet3!$A$58:$A$71</c:f>
              <c:strCache>
                <c:ptCount val="14"/>
                <c:pt idx="0">
                  <c:v>Learning</c:v>
                </c:pt>
                <c:pt idx="1">
                  <c:v>Motivation</c:v>
                </c:pt>
                <c:pt idx="2">
                  <c:v>Vlog</c:v>
                </c:pt>
                <c:pt idx="3">
                  <c:v>Entertainment</c:v>
                </c:pt>
                <c:pt idx="4">
                  <c:v>Health</c:v>
                </c:pt>
                <c:pt idx="5">
                  <c:v>Employment</c:v>
                </c:pt>
                <c:pt idx="6">
                  <c:v>Review</c:v>
                </c:pt>
                <c:pt idx="7">
                  <c:v>Lifestyle</c:v>
                </c:pt>
                <c:pt idx="8">
                  <c:v>Educational</c:v>
                </c:pt>
                <c:pt idx="9">
                  <c:v>News</c:v>
                </c:pt>
                <c:pt idx="10">
                  <c:v>Finance</c:v>
                </c:pt>
                <c:pt idx="11">
                  <c:v>Cooking</c:v>
                </c:pt>
                <c:pt idx="12">
                  <c:v>Stock Market</c:v>
                </c:pt>
                <c:pt idx="13">
                  <c:v>Music</c:v>
                </c:pt>
              </c:strCache>
            </c:strRef>
          </c:cat>
          <c:val>
            <c:numRef>
              <c:f>Sheet3!$B$58:$B$71</c:f>
              <c:numCache>
                <c:formatCode>0</c:formatCode>
                <c:ptCount val="14"/>
                <c:pt idx="0">
                  <c:v>1067.9616753571656</c:v>
                </c:pt>
                <c:pt idx="1">
                  <c:v>713.7169018974779</c:v>
                </c:pt>
                <c:pt idx="2">
                  <c:v>679.91467487311024</c:v>
                </c:pt>
                <c:pt idx="3">
                  <c:v>664.37133681694786</c:v>
                </c:pt>
                <c:pt idx="4">
                  <c:v>629.37970491798126</c:v>
                </c:pt>
                <c:pt idx="5">
                  <c:v>591.00527796425433</c:v>
                </c:pt>
                <c:pt idx="6">
                  <c:v>556.28706102596129</c:v>
                </c:pt>
                <c:pt idx="7">
                  <c:v>525.74507935324789</c:v>
                </c:pt>
                <c:pt idx="8">
                  <c:v>511.23105141582568</c:v>
                </c:pt>
                <c:pt idx="9">
                  <c:v>476.78037434844987</c:v>
                </c:pt>
                <c:pt idx="10">
                  <c:v>399.63213183851849</c:v>
                </c:pt>
                <c:pt idx="11">
                  <c:v>381.38085735487931</c:v>
                </c:pt>
                <c:pt idx="12">
                  <c:v>375.25788252524899</c:v>
                </c:pt>
                <c:pt idx="13">
                  <c:v>373.88697878202328</c:v>
                </c:pt>
              </c:numCache>
            </c:numRef>
          </c:val>
          <c:extLst>
            <c:ext xmlns:c16="http://schemas.microsoft.com/office/drawing/2014/chart" uri="{C3380CC4-5D6E-409C-BE32-E72D297353CC}">
              <c16:uniqueId val="{00000000-987D-4DA3-B35B-1FB537C8CF26}"/>
            </c:ext>
          </c:extLst>
        </c:ser>
        <c:dLbls>
          <c:dLblPos val="outEnd"/>
          <c:showLegendKey val="0"/>
          <c:showVal val="1"/>
          <c:showCatName val="0"/>
          <c:showSerName val="0"/>
          <c:showPercent val="0"/>
          <c:showBubbleSize val="0"/>
        </c:dLbls>
        <c:gapWidth val="219"/>
        <c:overlap val="-27"/>
        <c:axId val="853220064"/>
        <c:axId val="853221048"/>
      </c:barChart>
      <c:catAx>
        <c:axId val="85322006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53221048"/>
        <c:crosses val="autoZero"/>
        <c:auto val="1"/>
        <c:lblAlgn val="ctr"/>
        <c:lblOffset val="100"/>
        <c:noMultiLvlLbl val="0"/>
      </c:catAx>
      <c:valAx>
        <c:axId val="85322104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22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000"/>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ANAC3(roshan3).xlsx]Sheet3!PivotTable8</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Likes Differ With Content Quality?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Sheet3!$B$84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Sheet3!$A$85:$A$94</c:f>
              <c:strCache>
                <c:ptCount val="10"/>
                <c:pt idx="0">
                  <c:v>1</c:v>
                </c:pt>
                <c:pt idx="1">
                  <c:v>2</c:v>
                </c:pt>
                <c:pt idx="2">
                  <c:v>3</c:v>
                </c:pt>
                <c:pt idx="3">
                  <c:v>4</c:v>
                </c:pt>
                <c:pt idx="4">
                  <c:v>5</c:v>
                </c:pt>
                <c:pt idx="5">
                  <c:v>6</c:v>
                </c:pt>
                <c:pt idx="6">
                  <c:v>7</c:v>
                </c:pt>
                <c:pt idx="7">
                  <c:v>8</c:v>
                </c:pt>
                <c:pt idx="8">
                  <c:v>9</c:v>
                </c:pt>
                <c:pt idx="9">
                  <c:v>10</c:v>
                </c:pt>
              </c:strCache>
            </c:strRef>
          </c:cat>
          <c:val>
            <c:numRef>
              <c:f>Sheet3!$B$85:$B$94</c:f>
              <c:numCache>
                <c:formatCode>0</c:formatCode>
                <c:ptCount val="10"/>
                <c:pt idx="0">
                  <c:v>694.44444444444446</c:v>
                </c:pt>
                <c:pt idx="1">
                  <c:v>3099.7479674454207</c:v>
                </c:pt>
                <c:pt idx="2">
                  <c:v>2069.6601261271721</c:v>
                </c:pt>
                <c:pt idx="3">
                  <c:v>17825.493858846265</c:v>
                </c:pt>
                <c:pt idx="4">
                  <c:v>64336.079583068931</c:v>
                </c:pt>
                <c:pt idx="5">
                  <c:v>122663.09460488</c:v>
                </c:pt>
                <c:pt idx="6">
                  <c:v>174379.16832088964</c:v>
                </c:pt>
                <c:pt idx="7">
                  <c:v>179742.80791626638</c:v>
                </c:pt>
                <c:pt idx="8">
                  <c:v>153827.95983401881</c:v>
                </c:pt>
                <c:pt idx="9">
                  <c:v>185338.58472404344</c:v>
                </c:pt>
              </c:numCache>
            </c:numRef>
          </c:val>
          <c:smooth val="1"/>
          <c:extLst>
            <c:ext xmlns:c16="http://schemas.microsoft.com/office/drawing/2014/chart" uri="{C3380CC4-5D6E-409C-BE32-E72D297353CC}">
              <c16:uniqueId val="{00000000-79C1-4820-8276-E1F8B9009259}"/>
            </c:ext>
          </c:extLst>
        </c:ser>
        <c:dLbls>
          <c:showLegendKey val="0"/>
          <c:showVal val="0"/>
          <c:showCatName val="0"/>
          <c:showSerName val="0"/>
          <c:showPercent val="0"/>
          <c:showBubbleSize val="0"/>
        </c:dLbls>
        <c:marker val="1"/>
        <c:smooth val="0"/>
        <c:axId val="579106360"/>
        <c:axId val="579102752"/>
      </c:lineChart>
      <c:catAx>
        <c:axId val="57910636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102752"/>
        <c:crosses val="autoZero"/>
        <c:auto val="1"/>
        <c:lblAlgn val="ctr"/>
        <c:lblOffset val="100"/>
        <c:noMultiLvlLbl val="0"/>
      </c:catAx>
      <c:valAx>
        <c:axId val="579102752"/>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106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ANAC3(roshan3).xlsx]Sheet3!PivotTable9</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Comments Differ With Content Quality?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Sheet3!$B$108:$B$109</c:f>
              <c:strCache>
                <c:ptCount val="1"/>
                <c:pt idx="0">
                  <c:v>Not Trustable</c:v>
                </c:pt>
              </c:strCache>
            </c:strRef>
          </c:tx>
          <c:spPr>
            <a:ln w="28575" cap="rnd">
              <a:solidFill>
                <a:schemeClr val="accent1"/>
              </a:solidFill>
              <a:round/>
            </a:ln>
            <a:effectLst/>
          </c:spPr>
          <c:marker>
            <c:symbol val="none"/>
          </c:marker>
          <c:cat>
            <c:strRef>
              <c:f>Sheet3!$A$110:$A$119</c:f>
              <c:strCache>
                <c:ptCount val="10"/>
                <c:pt idx="0">
                  <c:v>1</c:v>
                </c:pt>
                <c:pt idx="1">
                  <c:v>2</c:v>
                </c:pt>
                <c:pt idx="2">
                  <c:v>3</c:v>
                </c:pt>
                <c:pt idx="3">
                  <c:v>4</c:v>
                </c:pt>
                <c:pt idx="4">
                  <c:v>5</c:v>
                </c:pt>
                <c:pt idx="5">
                  <c:v>6</c:v>
                </c:pt>
                <c:pt idx="6">
                  <c:v>7</c:v>
                </c:pt>
                <c:pt idx="7">
                  <c:v>8</c:v>
                </c:pt>
                <c:pt idx="8">
                  <c:v>9</c:v>
                </c:pt>
                <c:pt idx="9">
                  <c:v>10</c:v>
                </c:pt>
              </c:strCache>
            </c:strRef>
          </c:cat>
          <c:val>
            <c:numRef>
              <c:f>Sheet3!$B$110:$B$119</c:f>
              <c:numCache>
                <c:formatCode>0</c:formatCode>
                <c:ptCount val="10"/>
                <c:pt idx="0">
                  <c:v>0</c:v>
                </c:pt>
                <c:pt idx="1">
                  <c:v>128.57142857142858</c:v>
                </c:pt>
                <c:pt idx="2">
                  <c:v>635.85714285714289</c:v>
                </c:pt>
                <c:pt idx="3">
                  <c:v>4136.9285714285716</c:v>
                </c:pt>
                <c:pt idx="4">
                  <c:v>7528.375</c:v>
                </c:pt>
                <c:pt idx="5">
                  <c:v>6239.4571428571426</c:v>
                </c:pt>
                <c:pt idx="6">
                  <c:v>3341.875</c:v>
                </c:pt>
                <c:pt idx="7">
                  <c:v>10753.485714285714</c:v>
                </c:pt>
                <c:pt idx="8">
                  <c:v>3006.0714285714284</c:v>
                </c:pt>
                <c:pt idx="9">
                  <c:v>3812.25</c:v>
                </c:pt>
              </c:numCache>
            </c:numRef>
          </c:val>
          <c:smooth val="1"/>
          <c:extLst>
            <c:ext xmlns:c16="http://schemas.microsoft.com/office/drawing/2014/chart" uri="{C3380CC4-5D6E-409C-BE32-E72D297353CC}">
              <c16:uniqueId val="{00000000-AE55-4FA3-90CE-D14C0E489C56}"/>
            </c:ext>
          </c:extLst>
        </c:ser>
        <c:ser>
          <c:idx val="1"/>
          <c:order val="1"/>
          <c:tx>
            <c:strRef>
              <c:f>Sheet3!$C$108:$C$109</c:f>
              <c:strCache>
                <c:ptCount val="1"/>
                <c:pt idx="0">
                  <c:v>Trustable</c:v>
                </c:pt>
              </c:strCache>
            </c:strRef>
          </c:tx>
          <c:spPr>
            <a:ln w="28575" cap="rnd">
              <a:solidFill>
                <a:schemeClr val="accent2"/>
              </a:solidFill>
              <a:round/>
            </a:ln>
            <a:effectLst/>
          </c:spPr>
          <c:marker>
            <c:symbol val="none"/>
          </c:marker>
          <c:cat>
            <c:strRef>
              <c:f>Sheet3!$A$110:$A$119</c:f>
              <c:strCache>
                <c:ptCount val="10"/>
                <c:pt idx="0">
                  <c:v>1</c:v>
                </c:pt>
                <c:pt idx="1">
                  <c:v>2</c:v>
                </c:pt>
                <c:pt idx="2">
                  <c:v>3</c:v>
                </c:pt>
                <c:pt idx="3">
                  <c:v>4</c:v>
                </c:pt>
                <c:pt idx="4">
                  <c:v>5</c:v>
                </c:pt>
                <c:pt idx="5">
                  <c:v>6</c:v>
                </c:pt>
                <c:pt idx="6">
                  <c:v>7</c:v>
                </c:pt>
                <c:pt idx="7">
                  <c:v>8</c:v>
                </c:pt>
                <c:pt idx="8">
                  <c:v>9</c:v>
                </c:pt>
                <c:pt idx="9">
                  <c:v>10</c:v>
                </c:pt>
              </c:strCache>
            </c:strRef>
          </c:cat>
          <c:val>
            <c:numRef>
              <c:f>Sheet3!$C$110:$C$119</c:f>
              <c:numCache>
                <c:formatCode>0</c:formatCode>
                <c:ptCount val="10"/>
                <c:pt idx="0">
                  <c:v>0</c:v>
                </c:pt>
                <c:pt idx="1">
                  <c:v>0</c:v>
                </c:pt>
                <c:pt idx="2">
                  <c:v>101</c:v>
                </c:pt>
                <c:pt idx="3">
                  <c:v>13988.375</c:v>
                </c:pt>
                <c:pt idx="4">
                  <c:v>5705.5740740740739</c:v>
                </c:pt>
                <c:pt idx="5">
                  <c:v>11056.223140495867</c:v>
                </c:pt>
                <c:pt idx="6">
                  <c:v>15247.943089430893</c:v>
                </c:pt>
                <c:pt idx="7">
                  <c:v>9244.7475409836061</c:v>
                </c:pt>
                <c:pt idx="8">
                  <c:v>9111.3003952569161</c:v>
                </c:pt>
                <c:pt idx="9">
                  <c:v>14303.514511873351</c:v>
                </c:pt>
              </c:numCache>
            </c:numRef>
          </c:val>
          <c:smooth val="0"/>
          <c:extLst>
            <c:ext xmlns:c16="http://schemas.microsoft.com/office/drawing/2014/chart" uri="{C3380CC4-5D6E-409C-BE32-E72D297353CC}">
              <c16:uniqueId val="{00000002-B9A5-4939-A985-A03F6A221398}"/>
            </c:ext>
          </c:extLst>
        </c:ser>
        <c:dLbls>
          <c:showLegendKey val="0"/>
          <c:showVal val="0"/>
          <c:showCatName val="0"/>
          <c:showSerName val="0"/>
          <c:showPercent val="0"/>
          <c:showBubbleSize val="0"/>
        </c:dLbls>
        <c:smooth val="0"/>
        <c:axId val="449962328"/>
        <c:axId val="449967248"/>
      </c:lineChart>
      <c:catAx>
        <c:axId val="44996232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967248"/>
        <c:crosses val="autoZero"/>
        <c:auto val="1"/>
        <c:lblAlgn val="ctr"/>
        <c:lblOffset val="100"/>
        <c:noMultiLvlLbl val="0"/>
      </c:catAx>
      <c:valAx>
        <c:axId val="44996724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962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ANAC3(roshan3).xlsx]Sheet3!name2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Being SME Affect the Content Quality?</a:t>
            </a:r>
            <a:endParaRPr lang="en-US"/>
          </a:p>
        </c:rich>
      </c:tx>
      <c:layout>
        <c:manualLayout>
          <c:xMode val="edge"/>
          <c:yMode val="edge"/>
          <c:x val="0.12138503080589015"/>
          <c:y val="2.45398773006134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Sheet3!$B$133:$B$134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Sheet3!$A$135:$A$146</c:f>
              <c:strCache>
                <c:ptCount val="12"/>
                <c:pt idx="0">
                  <c:v>Cooking</c:v>
                </c:pt>
                <c:pt idx="1">
                  <c:v>Educational</c:v>
                </c:pt>
                <c:pt idx="2">
                  <c:v>Employment</c:v>
                </c:pt>
                <c:pt idx="3">
                  <c:v>Entertainment</c:v>
                </c:pt>
                <c:pt idx="4">
                  <c:v>Health</c:v>
                </c:pt>
                <c:pt idx="5">
                  <c:v>Lifestyle</c:v>
                </c:pt>
                <c:pt idx="6">
                  <c:v>Motivation</c:v>
                </c:pt>
                <c:pt idx="7">
                  <c:v>Music</c:v>
                </c:pt>
                <c:pt idx="8">
                  <c:v>News</c:v>
                </c:pt>
                <c:pt idx="9">
                  <c:v>Review</c:v>
                </c:pt>
                <c:pt idx="10">
                  <c:v>Stock Market</c:v>
                </c:pt>
                <c:pt idx="11">
                  <c:v>Vlog</c:v>
                </c:pt>
              </c:strCache>
            </c:strRef>
          </c:cat>
          <c:val>
            <c:numRef>
              <c:f>Sheet3!$B$135:$B$146</c:f>
              <c:numCache>
                <c:formatCode>0.00</c:formatCode>
                <c:ptCount val="12"/>
                <c:pt idx="0">
                  <c:v>8.8490566037735849</c:v>
                </c:pt>
                <c:pt idx="1">
                  <c:v>8.3035714285714288</c:v>
                </c:pt>
                <c:pt idx="2">
                  <c:v>8.6666666666666661</c:v>
                </c:pt>
                <c:pt idx="3">
                  <c:v>8.0466666666666669</c:v>
                </c:pt>
                <c:pt idx="4">
                  <c:v>9.1538461538461533</c:v>
                </c:pt>
                <c:pt idx="5">
                  <c:v>8.1750000000000007</c:v>
                </c:pt>
                <c:pt idx="6">
                  <c:v>8.3333333333333339</c:v>
                </c:pt>
                <c:pt idx="7">
                  <c:v>8.6666666666666661</c:v>
                </c:pt>
                <c:pt idx="8">
                  <c:v>5</c:v>
                </c:pt>
                <c:pt idx="9">
                  <c:v>7.8411214953271031</c:v>
                </c:pt>
                <c:pt idx="10">
                  <c:v>9.3333333333333339</c:v>
                </c:pt>
                <c:pt idx="11">
                  <c:v>8.4666666666666668</c:v>
                </c:pt>
              </c:numCache>
            </c:numRef>
          </c:val>
          <c:smooth val="1"/>
          <c:extLst>
            <c:ext xmlns:c16="http://schemas.microsoft.com/office/drawing/2014/chart" uri="{C3380CC4-5D6E-409C-BE32-E72D297353CC}">
              <c16:uniqueId val="{00000000-DB57-480F-A9C4-9FEA128A98A2}"/>
            </c:ext>
          </c:extLst>
        </c:ser>
        <c:ser>
          <c:idx val="1"/>
          <c:order val="1"/>
          <c:tx>
            <c:strRef>
              <c:f>Sheet3!$C$133:$C$134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Sheet3!$A$135:$A$146</c:f>
              <c:strCache>
                <c:ptCount val="12"/>
                <c:pt idx="0">
                  <c:v>Cooking</c:v>
                </c:pt>
                <c:pt idx="1">
                  <c:v>Educational</c:v>
                </c:pt>
                <c:pt idx="2">
                  <c:v>Employment</c:v>
                </c:pt>
                <c:pt idx="3">
                  <c:v>Entertainment</c:v>
                </c:pt>
                <c:pt idx="4">
                  <c:v>Health</c:v>
                </c:pt>
                <c:pt idx="5">
                  <c:v>Lifestyle</c:v>
                </c:pt>
                <c:pt idx="6">
                  <c:v>Motivation</c:v>
                </c:pt>
                <c:pt idx="7">
                  <c:v>Music</c:v>
                </c:pt>
                <c:pt idx="8">
                  <c:v>News</c:v>
                </c:pt>
                <c:pt idx="9">
                  <c:v>Review</c:v>
                </c:pt>
                <c:pt idx="10">
                  <c:v>Stock Market</c:v>
                </c:pt>
                <c:pt idx="11">
                  <c:v>Vlog</c:v>
                </c:pt>
              </c:strCache>
            </c:strRef>
          </c:cat>
          <c:val>
            <c:numRef>
              <c:f>Sheet3!$C$135:$C$146</c:f>
              <c:numCache>
                <c:formatCode>0.00</c:formatCode>
                <c:ptCount val="12"/>
                <c:pt idx="0">
                  <c:v>7.2307692307692308</c:v>
                </c:pt>
                <c:pt idx="1">
                  <c:v>7.7037037037037033</c:v>
                </c:pt>
                <c:pt idx="2">
                  <c:v>7.1166666666666663</c:v>
                </c:pt>
                <c:pt idx="3">
                  <c:v>7.4420289855072461</c:v>
                </c:pt>
                <c:pt idx="4">
                  <c:v>7.4705882352941178</c:v>
                </c:pt>
                <c:pt idx="5">
                  <c:v>8.1858974358974361</c:v>
                </c:pt>
                <c:pt idx="6">
                  <c:v>7.8620689655172411</c:v>
                </c:pt>
                <c:pt idx="7">
                  <c:v>9.0588235294117645</c:v>
                </c:pt>
                <c:pt idx="8">
                  <c:v>8.2173913043478262</c:v>
                </c:pt>
                <c:pt idx="9">
                  <c:v>7.2702702702702702</c:v>
                </c:pt>
                <c:pt idx="10">
                  <c:v>9.4</c:v>
                </c:pt>
                <c:pt idx="11">
                  <c:v>7.4482758620689653</c:v>
                </c:pt>
              </c:numCache>
            </c:numRef>
          </c:val>
          <c:smooth val="0"/>
          <c:extLst>
            <c:ext xmlns:c16="http://schemas.microsoft.com/office/drawing/2014/chart" uri="{C3380CC4-5D6E-409C-BE32-E72D297353CC}">
              <c16:uniqueId val="{00000002-83AD-4954-986F-1F8656BB9BB7}"/>
            </c:ext>
          </c:extLst>
        </c:ser>
        <c:dLbls>
          <c:dLblPos val="t"/>
          <c:showLegendKey val="0"/>
          <c:showVal val="1"/>
          <c:showCatName val="0"/>
          <c:showSerName val="0"/>
          <c:showPercent val="0"/>
          <c:showBubbleSize val="0"/>
        </c:dLbls>
        <c:marker val="1"/>
        <c:smooth val="0"/>
        <c:axId val="780115624"/>
        <c:axId val="780115952"/>
      </c:lineChart>
      <c:catAx>
        <c:axId val="78011562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115952"/>
        <c:crosses val="autoZero"/>
        <c:auto val="1"/>
        <c:lblAlgn val="ctr"/>
        <c:lblOffset val="100"/>
        <c:noMultiLvlLbl val="0"/>
      </c:catAx>
      <c:valAx>
        <c:axId val="780115952"/>
        <c:scaling>
          <c:orientation val="minMax"/>
          <c:max val="20"/>
          <c:min val="4"/>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115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ANAC3(roshan3).xlsx]Sheet3!PivotTable13</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How Does  Requirement For SME Increase The No Of Views For The Content Thumbnail?</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Sheet3!$B$194:$B$195</c:f>
              <c:strCache>
                <c:ptCount val="1"/>
                <c:pt idx="0">
                  <c:v>No</c:v>
                </c:pt>
              </c:strCache>
            </c:strRef>
          </c:tx>
          <c:spPr>
            <a:ln w="28575" cap="rnd">
              <a:solidFill>
                <a:schemeClr val="accent1"/>
              </a:solidFill>
              <a:round/>
            </a:ln>
            <a:effectLst/>
          </c:spPr>
          <c:marker>
            <c:symbol val="none"/>
          </c:marker>
          <c:cat>
            <c:strRef>
              <c:f>Sheet3!$A$196:$A$206</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Sheet3!$B$196:$B$206</c:f>
              <c:numCache>
                <c:formatCode>_(* #,##0_);_(* \(#,##0\);_(* "-"??_);_(@_)</c:formatCode>
                <c:ptCount val="11"/>
                <c:pt idx="0">
                  <c:v>3979243</c:v>
                </c:pt>
                <c:pt idx="1">
                  <c:v>1609</c:v>
                </c:pt>
                <c:pt idx="2">
                  <c:v>34623</c:v>
                </c:pt>
                <c:pt idx="3">
                  <c:v>538347</c:v>
                </c:pt>
                <c:pt idx="4">
                  <c:v>8427589.444444444</c:v>
                </c:pt>
                <c:pt idx="5">
                  <c:v>2492267.5666666669</c:v>
                </c:pt>
                <c:pt idx="6">
                  <c:v>13159951.871794872</c:v>
                </c:pt>
                <c:pt idx="7">
                  <c:v>17131206.193277311</c:v>
                </c:pt>
                <c:pt idx="8">
                  <c:v>28234713.428571429</c:v>
                </c:pt>
                <c:pt idx="9">
                  <c:v>10705749.221649485</c:v>
                </c:pt>
                <c:pt idx="10">
                  <c:v>10779871.9</c:v>
                </c:pt>
              </c:numCache>
            </c:numRef>
          </c:val>
          <c:smooth val="1"/>
          <c:extLst>
            <c:ext xmlns:c16="http://schemas.microsoft.com/office/drawing/2014/chart" uri="{C3380CC4-5D6E-409C-BE32-E72D297353CC}">
              <c16:uniqueId val="{00000000-5F65-4F5B-AA19-A5874F3DA407}"/>
            </c:ext>
          </c:extLst>
        </c:ser>
        <c:ser>
          <c:idx val="1"/>
          <c:order val="1"/>
          <c:tx>
            <c:strRef>
              <c:f>Sheet3!$C$194:$C$195</c:f>
              <c:strCache>
                <c:ptCount val="1"/>
                <c:pt idx="0">
                  <c:v>Yes</c:v>
                </c:pt>
              </c:strCache>
            </c:strRef>
          </c:tx>
          <c:spPr>
            <a:ln w="28575" cap="rnd">
              <a:solidFill>
                <a:schemeClr val="accent2"/>
              </a:solidFill>
              <a:round/>
            </a:ln>
            <a:effectLst/>
          </c:spPr>
          <c:marker>
            <c:symbol val="none"/>
          </c:marker>
          <c:cat>
            <c:strRef>
              <c:f>Sheet3!$A$196:$A$206</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Sheet3!$C$196:$C$206</c:f>
              <c:numCache>
                <c:formatCode>_(* #,##0_);_(* \(#,##0\);_(* "-"??_);_(@_)</c:formatCode>
                <c:ptCount val="11"/>
                <c:pt idx="0">
                  <c:v>0</c:v>
                </c:pt>
                <c:pt idx="1">
                  <c:v>2790.6666666666665</c:v>
                </c:pt>
                <c:pt idx="2">
                  <c:v>18397.5</c:v>
                </c:pt>
                <c:pt idx="3">
                  <c:v>9988009.375</c:v>
                </c:pt>
                <c:pt idx="4">
                  <c:v>8307269.0499999998</c:v>
                </c:pt>
                <c:pt idx="5">
                  <c:v>2372184.4069767441</c:v>
                </c:pt>
                <c:pt idx="6">
                  <c:v>1717233.8725490195</c:v>
                </c:pt>
                <c:pt idx="7">
                  <c:v>1152910.3175675676</c:v>
                </c:pt>
                <c:pt idx="8">
                  <c:v>8927106.3308270685</c:v>
                </c:pt>
                <c:pt idx="9">
                  <c:v>3169441.1764705884</c:v>
                </c:pt>
                <c:pt idx="10">
                  <c:v>3631307.4713375797</c:v>
                </c:pt>
              </c:numCache>
            </c:numRef>
          </c:val>
          <c:smooth val="0"/>
          <c:extLst>
            <c:ext xmlns:c16="http://schemas.microsoft.com/office/drawing/2014/chart" uri="{C3380CC4-5D6E-409C-BE32-E72D297353CC}">
              <c16:uniqueId val="{00000002-0C61-4E9C-8EDE-4E07B38F7541}"/>
            </c:ext>
          </c:extLst>
        </c:ser>
        <c:dLbls>
          <c:showLegendKey val="0"/>
          <c:showVal val="0"/>
          <c:showCatName val="0"/>
          <c:showSerName val="0"/>
          <c:showPercent val="0"/>
          <c:showBubbleSize val="0"/>
        </c:dLbls>
        <c:smooth val="0"/>
        <c:axId val="579137848"/>
        <c:axId val="579129648"/>
      </c:lineChart>
      <c:catAx>
        <c:axId val="57913784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129648"/>
        <c:crosses val="autoZero"/>
        <c:auto val="1"/>
        <c:lblAlgn val="ctr"/>
        <c:lblOffset val="100"/>
        <c:noMultiLvlLbl val="0"/>
      </c:catAx>
      <c:valAx>
        <c:axId val="579129648"/>
        <c:scaling>
          <c:orientation val="minMax"/>
          <c:min val="0"/>
        </c:scaling>
        <c:delete val="0"/>
        <c:axPos val="l"/>
        <c:majorGridlines>
          <c:spPr>
            <a:ln w="9525" cap="flat" cmpd="sng" algn="ctr">
              <a:noFill/>
              <a:round/>
            </a:ln>
            <a:effectLst/>
          </c:spPr>
        </c:majorGridlines>
        <c:numFmt formatCode="_(* #,##0_);_(* \(#,##0\);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137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ANAC3(roshan3).xlsx]Sheet3!PivotTable14</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How Does  Requirement For SME Increase The No Of Views For The Content Quality?</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Sheet3!$B$216:$B$217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Sheet3!$A$218:$A$227</c:f>
              <c:strCache>
                <c:ptCount val="10"/>
                <c:pt idx="0">
                  <c:v>1</c:v>
                </c:pt>
                <c:pt idx="1">
                  <c:v>2</c:v>
                </c:pt>
                <c:pt idx="2">
                  <c:v>3</c:v>
                </c:pt>
                <c:pt idx="3">
                  <c:v>4</c:v>
                </c:pt>
                <c:pt idx="4">
                  <c:v>5</c:v>
                </c:pt>
                <c:pt idx="5">
                  <c:v>6</c:v>
                </c:pt>
                <c:pt idx="6">
                  <c:v>7</c:v>
                </c:pt>
                <c:pt idx="7">
                  <c:v>8</c:v>
                </c:pt>
                <c:pt idx="8">
                  <c:v>9</c:v>
                </c:pt>
                <c:pt idx="9">
                  <c:v>10</c:v>
                </c:pt>
              </c:strCache>
            </c:strRef>
          </c:cat>
          <c:val>
            <c:numRef>
              <c:f>Sheet3!$B$218:$B$227</c:f>
              <c:numCache>
                <c:formatCode>_(* #,##0_);_(* \(#,##0\);_(* "-"??_);_(@_)</c:formatCode>
                <c:ptCount val="10"/>
                <c:pt idx="0">
                  <c:v>0</c:v>
                </c:pt>
                <c:pt idx="1">
                  <c:v>16000</c:v>
                </c:pt>
                <c:pt idx="2">
                  <c:v>43409.714285714283</c:v>
                </c:pt>
                <c:pt idx="3">
                  <c:v>236438.28571428571</c:v>
                </c:pt>
                <c:pt idx="4">
                  <c:v>369874.77777777775</c:v>
                </c:pt>
                <c:pt idx="5">
                  <c:v>585988.08620689658</c:v>
                </c:pt>
                <c:pt idx="6">
                  <c:v>408510.78145695367</c:v>
                </c:pt>
                <c:pt idx="7">
                  <c:v>292470.11309523811</c:v>
                </c:pt>
                <c:pt idx="8">
                  <c:v>323073.32837837841</c:v>
                </c:pt>
                <c:pt idx="9">
                  <c:v>419494.72499999998</c:v>
                </c:pt>
              </c:numCache>
            </c:numRef>
          </c:val>
          <c:smooth val="1"/>
          <c:extLst>
            <c:ext xmlns:c16="http://schemas.microsoft.com/office/drawing/2014/chart" uri="{C3380CC4-5D6E-409C-BE32-E72D297353CC}">
              <c16:uniqueId val="{00000000-2347-48A0-AE72-05006E2BC891}"/>
            </c:ext>
          </c:extLst>
        </c:ser>
        <c:ser>
          <c:idx val="1"/>
          <c:order val="1"/>
          <c:tx>
            <c:strRef>
              <c:f>Sheet3!$C$216:$C$217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Sheet3!$A$218:$A$227</c:f>
              <c:strCache>
                <c:ptCount val="10"/>
                <c:pt idx="0">
                  <c:v>1</c:v>
                </c:pt>
                <c:pt idx="1">
                  <c:v>2</c:v>
                </c:pt>
                <c:pt idx="2">
                  <c:v>3</c:v>
                </c:pt>
                <c:pt idx="3">
                  <c:v>4</c:v>
                </c:pt>
                <c:pt idx="4">
                  <c:v>5</c:v>
                </c:pt>
                <c:pt idx="5">
                  <c:v>6</c:v>
                </c:pt>
                <c:pt idx="6">
                  <c:v>7</c:v>
                </c:pt>
                <c:pt idx="7">
                  <c:v>8</c:v>
                </c:pt>
                <c:pt idx="8">
                  <c:v>9</c:v>
                </c:pt>
                <c:pt idx="9">
                  <c:v>10</c:v>
                </c:pt>
              </c:strCache>
            </c:strRef>
          </c:cat>
          <c:val>
            <c:numRef>
              <c:f>Sheet3!$C$218:$C$227</c:f>
              <c:numCache>
                <c:formatCode>_(* #,##0_);_(* \(#,##0\);_(* "-"??_);_(@_)</c:formatCode>
                <c:ptCount val="10"/>
                <c:pt idx="0">
                  <c:v>2.5</c:v>
                </c:pt>
                <c:pt idx="1">
                  <c:v>806.8</c:v>
                </c:pt>
                <c:pt idx="2">
                  <c:v>859</c:v>
                </c:pt>
                <c:pt idx="3">
                  <c:v>109333.93333333333</c:v>
                </c:pt>
                <c:pt idx="4">
                  <c:v>79286.793103448275</c:v>
                </c:pt>
                <c:pt idx="5">
                  <c:v>55817.240816326528</c:v>
                </c:pt>
                <c:pt idx="6">
                  <c:v>51043.34965034965</c:v>
                </c:pt>
                <c:pt idx="7">
                  <c:v>125168.37209302325</c:v>
                </c:pt>
                <c:pt idx="8">
                  <c:v>76700.647058823524</c:v>
                </c:pt>
                <c:pt idx="9">
                  <c:v>147745.19047619047</c:v>
                </c:pt>
              </c:numCache>
            </c:numRef>
          </c:val>
          <c:smooth val="0"/>
          <c:extLst>
            <c:ext xmlns:c16="http://schemas.microsoft.com/office/drawing/2014/chart" uri="{C3380CC4-5D6E-409C-BE32-E72D297353CC}">
              <c16:uniqueId val="{00000002-57B6-46EA-939F-E3956E9D897C}"/>
            </c:ext>
          </c:extLst>
        </c:ser>
        <c:dLbls>
          <c:showLegendKey val="0"/>
          <c:showVal val="0"/>
          <c:showCatName val="0"/>
          <c:showSerName val="0"/>
          <c:showPercent val="0"/>
          <c:showBubbleSize val="0"/>
        </c:dLbls>
        <c:marker val="1"/>
        <c:smooth val="0"/>
        <c:axId val="665217392"/>
        <c:axId val="665212472"/>
      </c:lineChart>
      <c:catAx>
        <c:axId val="66521739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212472"/>
        <c:crosses val="autoZero"/>
        <c:auto val="1"/>
        <c:lblAlgn val="ctr"/>
        <c:lblOffset val="100"/>
        <c:noMultiLvlLbl val="0"/>
      </c:catAx>
      <c:valAx>
        <c:axId val="665212472"/>
        <c:scaling>
          <c:orientation val="minMax"/>
          <c:min val="0"/>
        </c:scaling>
        <c:delete val="0"/>
        <c:axPos val="l"/>
        <c:majorGridlines>
          <c:spPr>
            <a:ln w="9525" cap="flat" cmpd="sng" algn="ctr">
              <a:noFill/>
              <a:round/>
            </a:ln>
            <a:effectLst/>
          </c:spPr>
        </c:majorGridlines>
        <c:numFmt formatCode="_(* #,##0_);_(* \(#,##0\);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217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ANAC3(roshan3).xlsx]Sheet3!PivotTable1</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Requirement For SME Change With Length Of Content?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Sheet3!$B$237:$B$238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Sheet3!$A$239:$A$251</c:f>
              <c:strCache>
                <c:ptCount val="13"/>
                <c:pt idx="0">
                  <c:v>0-299</c:v>
                </c:pt>
                <c:pt idx="1">
                  <c:v>300-599</c:v>
                </c:pt>
                <c:pt idx="2">
                  <c:v>600-899</c:v>
                </c:pt>
                <c:pt idx="3">
                  <c:v>900-1199</c:v>
                </c:pt>
                <c:pt idx="4">
                  <c:v>1200-1499</c:v>
                </c:pt>
                <c:pt idx="5">
                  <c:v>1500-1799</c:v>
                </c:pt>
                <c:pt idx="6">
                  <c:v>1800-2099</c:v>
                </c:pt>
                <c:pt idx="7">
                  <c:v>2100-2399</c:v>
                </c:pt>
                <c:pt idx="8">
                  <c:v>2400-2699</c:v>
                </c:pt>
                <c:pt idx="9">
                  <c:v>2700-2999</c:v>
                </c:pt>
                <c:pt idx="10">
                  <c:v>3000-3299</c:v>
                </c:pt>
                <c:pt idx="11">
                  <c:v>3300-3599</c:v>
                </c:pt>
                <c:pt idx="12">
                  <c:v>3600-3899</c:v>
                </c:pt>
              </c:strCache>
            </c:strRef>
          </c:cat>
          <c:val>
            <c:numRef>
              <c:f>Sheet3!$B$239:$B$251</c:f>
              <c:numCache>
                <c:formatCode>0.00%</c:formatCode>
                <c:ptCount val="13"/>
                <c:pt idx="0">
                  <c:v>0.4720812182741117</c:v>
                </c:pt>
                <c:pt idx="1">
                  <c:v>0.53424657534246578</c:v>
                </c:pt>
                <c:pt idx="2">
                  <c:v>0.51183431952662717</c:v>
                </c:pt>
                <c:pt idx="3">
                  <c:v>0.59405940594059403</c:v>
                </c:pt>
                <c:pt idx="4">
                  <c:v>0.5892857142857143</c:v>
                </c:pt>
                <c:pt idx="5">
                  <c:v>0.61904761904761907</c:v>
                </c:pt>
                <c:pt idx="6">
                  <c:v>0.51351351351351349</c:v>
                </c:pt>
                <c:pt idx="7">
                  <c:v>0.55555555555555558</c:v>
                </c:pt>
                <c:pt idx="8">
                  <c:v>0.81818181818181823</c:v>
                </c:pt>
                <c:pt idx="9">
                  <c:v>0.53333333333333333</c:v>
                </c:pt>
                <c:pt idx="10">
                  <c:v>0.36363636363636365</c:v>
                </c:pt>
                <c:pt idx="11">
                  <c:v>0.2857142857142857</c:v>
                </c:pt>
                <c:pt idx="12">
                  <c:v>0.25</c:v>
                </c:pt>
              </c:numCache>
            </c:numRef>
          </c:val>
          <c:smooth val="1"/>
          <c:extLst>
            <c:ext xmlns:c16="http://schemas.microsoft.com/office/drawing/2014/chart" uri="{C3380CC4-5D6E-409C-BE32-E72D297353CC}">
              <c16:uniqueId val="{00000000-2E90-48E3-A62F-E2994A9354D7}"/>
            </c:ext>
          </c:extLst>
        </c:ser>
        <c:ser>
          <c:idx val="1"/>
          <c:order val="1"/>
          <c:tx>
            <c:strRef>
              <c:f>Sheet3!$C$237:$C$238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Sheet3!$A$239:$A$251</c:f>
              <c:strCache>
                <c:ptCount val="13"/>
                <c:pt idx="0">
                  <c:v>0-299</c:v>
                </c:pt>
                <c:pt idx="1">
                  <c:v>300-599</c:v>
                </c:pt>
                <c:pt idx="2">
                  <c:v>600-899</c:v>
                </c:pt>
                <c:pt idx="3">
                  <c:v>900-1199</c:v>
                </c:pt>
                <c:pt idx="4">
                  <c:v>1200-1499</c:v>
                </c:pt>
                <c:pt idx="5">
                  <c:v>1500-1799</c:v>
                </c:pt>
                <c:pt idx="6">
                  <c:v>1800-2099</c:v>
                </c:pt>
                <c:pt idx="7">
                  <c:v>2100-2399</c:v>
                </c:pt>
                <c:pt idx="8">
                  <c:v>2400-2699</c:v>
                </c:pt>
                <c:pt idx="9">
                  <c:v>2700-2999</c:v>
                </c:pt>
                <c:pt idx="10">
                  <c:v>3000-3299</c:v>
                </c:pt>
                <c:pt idx="11">
                  <c:v>3300-3599</c:v>
                </c:pt>
                <c:pt idx="12">
                  <c:v>3600-3899</c:v>
                </c:pt>
              </c:strCache>
            </c:strRef>
          </c:cat>
          <c:val>
            <c:numRef>
              <c:f>Sheet3!$C$239:$C$251</c:f>
              <c:numCache>
                <c:formatCode>0.00%</c:formatCode>
                <c:ptCount val="13"/>
                <c:pt idx="0">
                  <c:v>0.52791878172588835</c:v>
                </c:pt>
                <c:pt idx="1">
                  <c:v>0.46575342465753422</c:v>
                </c:pt>
                <c:pt idx="2">
                  <c:v>0.48816568047337278</c:v>
                </c:pt>
                <c:pt idx="3">
                  <c:v>0.40594059405940597</c:v>
                </c:pt>
                <c:pt idx="4">
                  <c:v>0.4107142857142857</c:v>
                </c:pt>
                <c:pt idx="5">
                  <c:v>0.38095238095238093</c:v>
                </c:pt>
                <c:pt idx="6">
                  <c:v>0.48648648648648651</c:v>
                </c:pt>
                <c:pt idx="7">
                  <c:v>0.44444444444444442</c:v>
                </c:pt>
                <c:pt idx="8">
                  <c:v>0.18181818181818182</c:v>
                </c:pt>
                <c:pt idx="9">
                  <c:v>0.46666666666666667</c:v>
                </c:pt>
                <c:pt idx="10">
                  <c:v>0.63636363636363635</c:v>
                </c:pt>
                <c:pt idx="11">
                  <c:v>0.7142857142857143</c:v>
                </c:pt>
                <c:pt idx="12">
                  <c:v>0.75</c:v>
                </c:pt>
              </c:numCache>
            </c:numRef>
          </c:val>
          <c:smooth val="0"/>
          <c:extLst>
            <c:ext xmlns:c16="http://schemas.microsoft.com/office/drawing/2014/chart" uri="{C3380CC4-5D6E-409C-BE32-E72D297353CC}">
              <c16:uniqueId val="{00000002-E682-45CA-A22E-7E29ABAA60C0}"/>
            </c:ext>
          </c:extLst>
        </c:ser>
        <c:dLbls>
          <c:showLegendKey val="0"/>
          <c:showVal val="0"/>
          <c:showCatName val="0"/>
          <c:showSerName val="0"/>
          <c:showPercent val="0"/>
          <c:showBubbleSize val="0"/>
        </c:dLbls>
        <c:marker val="1"/>
        <c:smooth val="0"/>
        <c:axId val="545258664"/>
        <c:axId val="545244232"/>
      </c:lineChart>
      <c:catAx>
        <c:axId val="54525866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44232"/>
        <c:crosses val="autoZero"/>
        <c:auto val="1"/>
        <c:lblAlgn val="ctr"/>
        <c:lblOffset val="100"/>
        <c:noMultiLvlLbl val="0"/>
      </c:catAx>
      <c:valAx>
        <c:axId val="545244232"/>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58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ANAC3(roshan3).xlsx]Sheet3!Year1st</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Content Quality Change Over The Year?</a:t>
            </a:r>
            <a:endParaRPr lang="en-US"/>
          </a:p>
        </c:rich>
      </c:tx>
      <c:layout>
        <c:manualLayout>
          <c:xMode val="edge"/>
          <c:yMode val="edge"/>
          <c:x val="0.10589490107024511"/>
          <c:y val="4.0523082801501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Sheet3!$B$263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Sheet3!$A$264:$A$269</c:f>
              <c:strCache>
                <c:ptCount val="6"/>
                <c:pt idx="0">
                  <c:v>2017</c:v>
                </c:pt>
                <c:pt idx="1">
                  <c:v>2018</c:v>
                </c:pt>
                <c:pt idx="2">
                  <c:v>2019</c:v>
                </c:pt>
                <c:pt idx="3">
                  <c:v>2020</c:v>
                </c:pt>
                <c:pt idx="4">
                  <c:v>2021</c:v>
                </c:pt>
                <c:pt idx="5">
                  <c:v>2022</c:v>
                </c:pt>
              </c:strCache>
            </c:strRef>
          </c:cat>
          <c:val>
            <c:numRef>
              <c:f>Sheet3!$B$264:$B$269</c:f>
              <c:numCache>
                <c:formatCode>_(* #,##0.00_);_(* \(#,##0.00\);_(* "-"??_);_(@_)</c:formatCode>
                <c:ptCount val="6"/>
                <c:pt idx="0">
                  <c:v>8.4324324324324316</c:v>
                </c:pt>
                <c:pt idx="1">
                  <c:v>8.21875</c:v>
                </c:pt>
                <c:pt idx="2">
                  <c:v>8.2613636363636367</c:v>
                </c:pt>
                <c:pt idx="3">
                  <c:v>8.2013888888888893</c:v>
                </c:pt>
                <c:pt idx="4">
                  <c:v>7.8250000000000002</c:v>
                </c:pt>
                <c:pt idx="5">
                  <c:v>7.926960257787325</c:v>
                </c:pt>
              </c:numCache>
            </c:numRef>
          </c:val>
          <c:smooth val="1"/>
          <c:extLst>
            <c:ext xmlns:c16="http://schemas.microsoft.com/office/drawing/2014/chart" uri="{C3380CC4-5D6E-409C-BE32-E72D297353CC}">
              <c16:uniqueId val="{00000000-B3B5-4FB9-8455-6328267436CE}"/>
            </c:ext>
          </c:extLst>
        </c:ser>
        <c:dLbls>
          <c:showLegendKey val="0"/>
          <c:showVal val="0"/>
          <c:showCatName val="0"/>
          <c:showSerName val="0"/>
          <c:showPercent val="0"/>
          <c:showBubbleSize val="0"/>
        </c:dLbls>
        <c:marker val="1"/>
        <c:smooth val="0"/>
        <c:axId val="648363576"/>
        <c:axId val="648364232"/>
      </c:lineChart>
      <c:catAx>
        <c:axId val="64836357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364232"/>
        <c:crosses val="autoZero"/>
        <c:auto val="1"/>
        <c:lblAlgn val="ctr"/>
        <c:lblOffset val="100"/>
        <c:noMultiLvlLbl val="0"/>
      </c:catAx>
      <c:valAx>
        <c:axId val="648364232"/>
        <c:scaling>
          <c:orientation val="minMax"/>
        </c:scaling>
        <c:delete val="0"/>
        <c:axPos val="l"/>
        <c:majorGridlines>
          <c:spPr>
            <a:ln w="9525" cap="flat" cmpd="sng" algn="ctr">
              <a:noFill/>
              <a:round/>
            </a:ln>
            <a:effectLst/>
          </c:spPr>
        </c:majorGridlines>
        <c:numFmt formatCode="_(* #,##0.00_);_(* \(#,##0.00\);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363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ANAC3(roshan3).xlsx]Sheet3!time1</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Does Content</a:t>
            </a:r>
            <a:r>
              <a:rPr lang="en-US" baseline="0"/>
              <a:t> Quality With Thumbnail Affected Over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Sheet3!$B$287</c:f>
              <c:strCache>
                <c:ptCount val="1"/>
                <c:pt idx="0">
                  <c:v>Average of Trustworthiness of the Thumbnail (Rating of 1 to 10)</c:v>
                </c:pt>
              </c:strCache>
            </c:strRef>
          </c:tx>
          <c:spPr>
            <a:ln w="28575" cap="rnd">
              <a:solidFill>
                <a:schemeClr val="accent1"/>
              </a:solidFill>
              <a:round/>
            </a:ln>
            <a:effectLst/>
          </c:spPr>
          <c:marker>
            <c:symbol val="none"/>
          </c:marker>
          <c:cat>
            <c:strRef>
              <c:f>Sheet3!$A$288:$A$299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Sheet3!$B$288:$B$299</c:f>
              <c:numCache>
                <c:formatCode>_(* #,##0.00_);_(* \(#,##0.00\);_(* "-"??_);_(@_)</c:formatCode>
                <c:ptCount val="12"/>
                <c:pt idx="0">
                  <c:v>8.3678160919540225</c:v>
                </c:pt>
                <c:pt idx="1">
                  <c:v>7.9870129870129869</c:v>
                </c:pt>
                <c:pt idx="2">
                  <c:v>8.1219512195121943</c:v>
                </c:pt>
                <c:pt idx="3">
                  <c:v>8.3595505617977537</c:v>
                </c:pt>
                <c:pt idx="4">
                  <c:v>7.7340425531914896</c:v>
                </c:pt>
                <c:pt idx="5">
                  <c:v>8.0975609756097562</c:v>
                </c:pt>
                <c:pt idx="6">
                  <c:v>8</c:v>
                </c:pt>
                <c:pt idx="7">
                  <c:v>7.955223880597015</c:v>
                </c:pt>
                <c:pt idx="8">
                  <c:v>7.3090909090909095</c:v>
                </c:pt>
                <c:pt idx="9">
                  <c:v>7.956818181818182</c:v>
                </c:pt>
                <c:pt idx="10">
                  <c:v>8.0172413793103452</c:v>
                </c:pt>
                <c:pt idx="11">
                  <c:v>8.1818181818181817</c:v>
                </c:pt>
              </c:numCache>
            </c:numRef>
          </c:val>
          <c:smooth val="1"/>
          <c:extLst>
            <c:ext xmlns:c16="http://schemas.microsoft.com/office/drawing/2014/chart" uri="{C3380CC4-5D6E-409C-BE32-E72D297353CC}">
              <c16:uniqueId val="{00000000-9BF6-47F1-98CA-B42C14D1E5FC}"/>
            </c:ext>
          </c:extLst>
        </c:ser>
        <c:ser>
          <c:idx val="1"/>
          <c:order val="1"/>
          <c:tx>
            <c:strRef>
              <c:f>Sheet3!$C$287</c:f>
              <c:strCache>
                <c:ptCount val="1"/>
                <c:pt idx="0">
                  <c:v>Average of Trustworthiness of the Video (Rating of 1 to 10)</c:v>
                </c:pt>
              </c:strCache>
            </c:strRef>
          </c:tx>
          <c:spPr>
            <a:ln w="28575" cap="rnd">
              <a:solidFill>
                <a:schemeClr val="accent2"/>
              </a:solidFill>
              <a:round/>
            </a:ln>
            <a:effectLst/>
          </c:spPr>
          <c:marker>
            <c:symbol val="none"/>
          </c:marker>
          <c:cat>
            <c:strRef>
              <c:f>Sheet3!$A$288:$A$299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Sheet3!$C$288:$C$299</c:f>
              <c:numCache>
                <c:formatCode>_(* #,##0.00_);_(* \(#,##0.00\);_(* "-"??_);_(@_)</c:formatCode>
                <c:ptCount val="12"/>
                <c:pt idx="0">
                  <c:v>8.1494252873563227</c:v>
                </c:pt>
                <c:pt idx="1">
                  <c:v>7.8701298701298699</c:v>
                </c:pt>
                <c:pt idx="2">
                  <c:v>8.0121951219512191</c:v>
                </c:pt>
                <c:pt idx="3">
                  <c:v>8.3033707865168545</c:v>
                </c:pt>
                <c:pt idx="4">
                  <c:v>7.9361702127659575</c:v>
                </c:pt>
                <c:pt idx="5">
                  <c:v>8.0731707317073162</c:v>
                </c:pt>
                <c:pt idx="6">
                  <c:v>7.9347826086956523</c:v>
                </c:pt>
                <c:pt idx="7">
                  <c:v>7.8955223880597014</c:v>
                </c:pt>
                <c:pt idx="8">
                  <c:v>7.4272727272727277</c:v>
                </c:pt>
                <c:pt idx="9">
                  <c:v>8.1386363636363637</c:v>
                </c:pt>
                <c:pt idx="10">
                  <c:v>8.137931034482758</c:v>
                </c:pt>
                <c:pt idx="11">
                  <c:v>8.1688311688311686</c:v>
                </c:pt>
              </c:numCache>
            </c:numRef>
          </c:val>
          <c:smooth val="1"/>
          <c:extLst>
            <c:ext xmlns:c16="http://schemas.microsoft.com/office/drawing/2014/chart" uri="{C3380CC4-5D6E-409C-BE32-E72D297353CC}">
              <c16:uniqueId val="{00000001-9BF6-47F1-98CA-B42C14D1E5FC}"/>
            </c:ext>
          </c:extLst>
        </c:ser>
        <c:dLbls>
          <c:showLegendKey val="0"/>
          <c:showVal val="0"/>
          <c:showCatName val="0"/>
          <c:showSerName val="0"/>
          <c:showPercent val="0"/>
          <c:showBubbleSize val="0"/>
        </c:dLbls>
        <c:smooth val="0"/>
        <c:axId val="591113728"/>
        <c:axId val="591109792"/>
      </c:lineChart>
      <c:catAx>
        <c:axId val="59111372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109792"/>
        <c:crosses val="autoZero"/>
        <c:auto val="1"/>
        <c:lblAlgn val="ctr"/>
        <c:lblOffset val="100"/>
        <c:noMultiLvlLbl val="0"/>
      </c:catAx>
      <c:valAx>
        <c:axId val="591109792"/>
        <c:scaling>
          <c:orientation val="minMax"/>
        </c:scaling>
        <c:delete val="0"/>
        <c:axPos val="l"/>
        <c:majorGridlines>
          <c:spPr>
            <a:ln w="9525" cap="flat" cmpd="sng" algn="ctr">
              <a:noFill/>
              <a:round/>
            </a:ln>
            <a:effectLst/>
          </c:spPr>
        </c:majorGridlines>
        <c:numFmt formatCode="_(* #,##0.00_);_(* \(#,##0.00\);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113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ANAC3(roshan3).xlsx]Sheet3!time2</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Trustable a Content Is Over The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Sheet3!$B$314:$B$315</c:f>
              <c:strCache>
                <c:ptCount val="1"/>
                <c:pt idx="0">
                  <c:v>Not Trustable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Sheet3!$A$316:$A$327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Sheet3!$B$316:$B$327</c:f>
              <c:numCache>
                <c:formatCode>0.00%</c:formatCode>
                <c:ptCount val="12"/>
                <c:pt idx="0">
                  <c:v>6.8965517241379309E-2</c:v>
                </c:pt>
                <c:pt idx="1">
                  <c:v>0.11688311688311688</c:v>
                </c:pt>
                <c:pt idx="2">
                  <c:v>0.13414634146341464</c:v>
                </c:pt>
                <c:pt idx="3">
                  <c:v>4.49438202247191E-2</c:v>
                </c:pt>
                <c:pt idx="4">
                  <c:v>0.13829787234042554</c:v>
                </c:pt>
                <c:pt idx="5">
                  <c:v>0.13414634146341464</c:v>
                </c:pt>
                <c:pt idx="6">
                  <c:v>0.14492753623188406</c:v>
                </c:pt>
                <c:pt idx="7">
                  <c:v>0.11194029850746269</c:v>
                </c:pt>
                <c:pt idx="8">
                  <c:v>0.2</c:v>
                </c:pt>
                <c:pt idx="9">
                  <c:v>0.12727272727272726</c:v>
                </c:pt>
                <c:pt idx="10">
                  <c:v>0.15517241379310345</c:v>
                </c:pt>
                <c:pt idx="11">
                  <c:v>0.15584415584415584</c:v>
                </c:pt>
              </c:numCache>
            </c:numRef>
          </c:val>
          <c:smooth val="1"/>
          <c:extLst>
            <c:ext xmlns:c16="http://schemas.microsoft.com/office/drawing/2014/chart" uri="{C3380CC4-5D6E-409C-BE32-E72D297353CC}">
              <c16:uniqueId val="{00000000-2584-4E14-B955-3C8D719ABD8D}"/>
            </c:ext>
          </c:extLst>
        </c:ser>
        <c:ser>
          <c:idx val="1"/>
          <c:order val="1"/>
          <c:tx>
            <c:strRef>
              <c:f>Sheet3!$C$314:$C$315</c:f>
              <c:strCache>
                <c:ptCount val="1"/>
                <c:pt idx="0">
                  <c:v>Trustable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Sheet3!$A$316:$A$327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Sheet3!$C$316:$C$327</c:f>
              <c:numCache>
                <c:formatCode>0.00%</c:formatCode>
                <c:ptCount val="12"/>
                <c:pt idx="0">
                  <c:v>0.93103448275862066</c:v>
                </c:pt>
                <c:pt idx="1">
                  <c:v>0.88311688311688308</c:v>
                </c:pt>
                <c:pt idx="2">
                  <c:v>0.86585365853658536</c:v>
                </c:pt>
                <c:pt idx="3">
                  <c:v>0.9550561797752809</c:v>
                </c:pt>
                <c:pt idx="4">
                  <c:v>0.86170212765957444</c:v>
                </c:pt>
                <c:pt idx="5">
                  <c:v>0.86585365853658536</c:v>
                </c:pt>
                <c:pt idx="6">
                  <c:v>0.85507246376811596</c:v>
                </c:pt>
                <c:pt idx="7">
                  <c:v>0.88805970149253732</c:v>
                </c:pt>
                <c:pt idx="8">
                  <c:v>0.8</c:v>
                </c:pt>
                <c:pt idx="9">
                  <c:v>0.87272727272727268</c:v>
                </c:pt>
                <c:pt idx="10">
                  <c:v>0.84482758620689657</c:v>
                </c:pt>
                <c:pt idx="11">
                  <c:v>0.8441558441558441</c:v>
                </c:pt>
              </c:numCache>
            </c:numRef>
          </c:val>
          <c:smooth val="0"/>
          <c:extLst>
            <c:ext xmlns:c16="http://schemas.microsoft.com/office/drawing/2014/chart" uri="{C3380CC4-5D6E-409C-BE32-E72D297353CC}">
              <c16:uniqueId val="{00000002-0BC0-443A-AAEB-33D097E95A68}"/>
            </c:ext>
          </c:extLst>
        </c:ser>
        <c:dLbls>
          <c:showLegendKey val="0"/>
          <c:showVal val="0"/>
          <c:showCatName val="0"/>
          <c:showSerName val="0"/>
          <c:showPercent val="0"/>
          <c:showBubbleSize val="0"/>
        </c:dLbls>
        <c:marker val="1"/>
        <c:smooth val="0"/>
        <c:axId val="360350232"/>
        <c:axId val="360353512"/>
      </c:lineChart>
      <c:catAx>
        <c:axId val="36035023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353512"/>
        <c:crosses val="autoZero"/>
        <c:auto val="1"/>
        <c:lblAlgn val="ctr"/>
        <c:lblOffset val="100"/>
        <c:noMultiLvlLbl val="0"/>
      </c:catAx>
      <c:valAx>
        <c:axId val="360353512"/>
        <c:scaling>
          <c:orientation val="minMax"/>
          <c:max val="1"/>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350232"/>
        <c:crosses val="autoZero"/>
        <c:crossBetween val="between"/>
        <c:majorUnit val="0.1"/>
        <c:minorUnit val="4.0000000000000008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ANAC3(roshan3).xlsx]Sheet3!year2nd</c:name>
    <c:fmtId val="4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Requirement For SME Changes Over The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Sheet3!$B$335:$B$336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Sheet3!$A$337:$A$342</c:f>
              <c:strCache>
                <c:ptCount val="6"/>
                <c:pt idx="0">
                  <c:v>2017</c:v>
                </c:pt>
                <c:pt idx="1">
                  <c:v>2018</c:v>
                </c:pt>
                <c:pt idx="2">
                  <c:v>2019</c:v>
                </c:pt>
                <c:pt idx="3">
                  <c:v>2020</c:v>
                </c:pt>
                <c:pt idx="4">
                  <c:v>2021</c:v>
                </c:pt>
                <c:pt idx="5">
                  <c:v>2022</c:v>
                </c:pt>
              </c:strCache>
            </c:strRef>
          </c:cat>
          <c:val>
            <c:numRef>
              <c:f>Sheet3!$B$337:$B$342</c:f>
              <c:numCache>
                <c:formatCode>0.00%</c:formatCode>
                <c:ptCount val="6"/>
                <c:pt idx="0">
                  <c:v>0.6216216216216216</c:v>
                </c:pt>
                <c:pt idx="1">
                  <c:v>0.6875</c:v>
                </c:pt>
                <c:pt idx="2">
                  <c:v>0.54545454545454541</c:v>
                </c:pt>
                <c:pt idx="3">
                  <c:v>0.63888888888888884</c:v>
                </c:pt>
                <c:pt idx="4">
                  <c:v>0.53928571428571426</c:v>
                </c:pt>
                <c:pt idx="5">
                  <c:v>0.47798066595059074</c:v>
                </c:pt>
              </c:numCache>
            </c:numRef>
          </c:val>
          <c:smooth val="1"/>
          <c:extLst>
            <c:ext xmlns:c16="http://schemas.microsoft.com/office/drawing/2014/chart" uri="{C3380CC4-5D6E-409C-BE32-E72D297353CC}">
              <c16:uniqueId val="{00000000-73A4-498F-8485-6B188960EEB2}"/>
            </c:ext>
          </c:extLst>
        </c:ser>
        <c:ser>
          <c:idx val="1"/>
          <c:order val="1"/>
          <c:tx>
            <c:strRef>
              <c:f>Sheet3!$C$335:$C$336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Sheet3!$A$337:$A$342</c:f>
              <c:strCache>
                <c:ptCount val="6"/>
                <c:pt idx="0">
                  <c:v>2017</c:v>
                </c:pt>
                <c:pt idx="1">
                  <c:v>2018</c:v>
                </c:pt>
                <c:pt idx="2">
                  <c:v>2019</c:v>
                </c:pt>
                <c:pt idx="3">
                  <c:v>2020</c:v>
                </c:pt>
                <c:pt idx="4">
                  <c:v>2021</c:v>
                </c:pt>
                <c:pt idx="5">
                  <c:v>2022</c:v>
                </c:pt>
              </c:strCache>
            </c:strRef>
          </c:cat>
          <c:val>
            <c:numRef>
              <c:f>Sheet3!$C$337:$C$342</c:f>
              <c:numCache>
                <c:formatCode>0.00%</c:formatCode>
                <c:ptCount val="6"/>
                <c:pt idx="0">
                  <c:v>0.3783783783783784</c:v>
                </c:pt>
                <c:pt idx="1">
                  <c:v>0.3125</c:v>
                </c:pt>
                <c:pt idx="2">
                  <c:v>0.45454545454545453</c:v>
                </c:pt>
                <c:pt idx="3">
                  <c:v>0.3611111111111111</c:v>
                </c:pt>
                <c:pt idx="4">
                  <c:v>0.46071428571428569</c:v>
                </c:pt>
                <c:pt idx="5">
                  <c:v>0.52201933404940926</c:v>
                </c:pt>
              </c:numCache>
            </c:numRef>
          </c:val>
          <c:smooth val="0"/>
          <c:extLst>
            <c:ext xmlns:c16="http://schemas.microsoft.com/office/drawing/2014/chart" uri="{C3380CC4-5D6E-409C-BE32-E72D297353CC}">
              <c16:uniqueId val="{00000002-C604-46EE-8356-1C9BB90F3DA3}"/>
            </c:ext>
          </c:extLst>
        </c:ser>
        <c:dLbls>
          <c:showLegendKey val="0"/>
          <c:showVal val="0"/>
          <c:showCatName val="0"/>
          <c:showSerName val="0"/>
          <c:showPercent val="0"/>
          <c:showBubbleSize val="0"/>
        </c:dLbls>
        <c:marker val="1"/>
        <c:smooth val="0"/>
        <c:axId val="581751544"/>
        <c:axId val="581758104"/>
      </c:lineChart>
      <c:catAx>
        <c:axId val="58175154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758104"/>
        <c:crosses val="autoZero"/>
        <c:auto val="1"/>
        <c:lblAlgn val="ctr"/>
        <c:lblOffset val="100"/>
        <c:noMultiLvlLbl val="0"/>
      </c:catAx>
      <c:valAx>
        <c:axId val="581758104"/>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751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ANAC3(roshan3).xlsx]Sheet3!year3rd</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No of SME Changes Over The Year?</a:t>
            </a:r>
            <a:endParaRPr lang="en-US"/>
          </a:p>
        </c:rich>
      </c:tx>
      <c:layout>
        <c:manualLayout>
          <c:xMode val="edge"/>
          <c:yMode val="edge"/>
          <c:x val="0.15483619839601154"/>
          <c:y val="1.93287667219515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Sheet3!$B$352:$B$353</c:f>
              <c:strCache>
                <c:ptCount val="1"/>
                <c:pt idx="0">
                  <c:v>Not Required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Sheet3!$A$354:$A$359</c:f>
              <c:strCache>
                <c:ptCount val="6"/>
                <c:pt idx="0">
                  <c:v>2017</c:v>
                </c:pt>
                <c:pt idx="1">
                  <c:v>2018</c:v>
                </c:pt>
                <c:pt idx="2">
                  <c:v>2019</c:v>
                </c:pt>
                <c:pt idx="3">
                  <c:v>2020</c:v>
                </c:pt>
                <c:pt idx="4">
                  <c:v>2021</c:v>
                </c:pt>
                <c:pt idx="5">
                  <c:v>2022</c:v>
                </c:pt>
              </c:strCache>
            </c:strRef>
          </c:cat>
          <c:val>
            <c:numRef>
              <c:f>Sheet3!$B$354:$B$359</c:f>
              <c:numCache>
                <c:formatCode>0.00%</c:formatCode>
                <c:ptCount val="6"/>
                <c:pt idx="0">
                  <c:v>0.6216216216216216</c:v>
                </c:pt>
                <c:pt idx="1">
                  <c:v>0.6875</c:v>
                </c:pt>
                <c:pt idx="2">
                  <c:v>0.55681818181818177</c:v>
                </c:pt>
                <c:pt idx="3">
                  <c:v>0.67361111111111116</c:v>
                </c:pt>
                <c:pt idx="4">
                  <c:v>0.5714285714285714</c:v>
                </c:pt>
                <c:pt idx="5">
                  <c:v>0.49409237379162191</c:v>
                </c:pt>
              </c:numCache>
            </c:numRef>
          </c:val>
          <c:smooth val="1"/>
          <c:extLst>
            <c:ext xmlns:c16="http://schemas.microsoft.com/office/drawing/2014/chart" uri="{C3380CC4-5D6E-409C-BE32-E72D297353CC}">
              <c16:uniqueId val="{00000000-B271-469C-9CB5-0C4EAD1FD1CE}"/>
            </c:ext>
          </c:extLst>
        </c:ser>
        <c:ser>
          <c:idx val="1"/>
          <c:order val="1"/>
          <c:tx>
            <c:strRef>
              <c:f>Sheet3!$C$352:$C$353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Sheet3!$A$354:$A$359</c:f>
              <c:strCache>
                <c:ptCount val="6"/>
                <c:pt idx="0">
                  <c:v>2017</c:v>
                </c:pt>
                <c:pt idx="1">
                  <c:v>2018</c:v>
                </c:pt>
                <c:pt idx="2">
                  <c:v>2019</c:v>
                </c:pt>
                <c:pt idx="3">
                  <c:v>2020</c:v>
                </c:pt>
                <c:pt idx="4">
                  <c:v>2021</c:v>
                </c:pt>
                <c:pt idx="5">
                  <c:v>2022</c:v>
                </c:pt>
              </c:strCache>
            </c:strRef>
          </c:cat>
          <c:val>
            <c:numRef>
              <c:f>Sheet3!$C$354:$C$359</c:f>
              <c:numCache>
                <c:formatCode>0.00%</c:formatCode>
                <c:ptCount val="6"/>
                <c:pt idx="0">
                  <c:v>0.3783783783783784</c:v>
                </c:pt>
                <c:pt idx="1">
                  <c:v>0.3125</c:v>
                </c:pt>
                <c:pt idx="2">
                  <c:v>0.44318181818181818</c:v>
                </c:pt>
                <c:pt idx="3">
                  <c:v>0.3263888888888889</c:v>
                </c:pt>
                <c:pt idx="4">
                  <c:v>0.42857142857142855</c:v>
                </c:pt>
                <c:pt idx="5">
                  <c:v>0.50590762620837804</c:v>
                </c:pt>
              </c:numCache>
            </c:numRef>
          </c:val>
          <c:smooth val="0"/>
          <c:extLst>
            <c:ext xmlns:c16="http://schemas.microsoft.com/office/drawing/2014/chart" uri="{C3380CC4-5D6E-409C-BE32-E72D297353CC}">
              <c16:uniqueId val="{00000003-93BD-4900-9135-1CF8DF3F93EA}"/>
            </c:ext>
          </c:extLst>
        </c:ser>
        <c:dLbls>
          <c:showLegendKey val="0"/>
          <c:showVal val="0"/>
          <c:showCatName val="0"/>
          <c:showSerName val="0"/>
          <c:showPercent val="0"/>
          <c:showBubbleSize val="0"/>
        </c:dLbls>
        <c:marker val="1"/>
        <c:smooth val="0"/>
        <c:axId val="783728496"/>
        <c:axId val="783727184"/>
      </c:lineChart>
      <c:catAx>
        <c:axId val="78372849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727184"/>
        <c:crosses val="autoZero"/>
        <c:auto val="1"/>
        <c:lblAlgn val="ctr"/>
        <c:lblOffset val="100"/>
        <c:noMultiLvlLbl val="0"/>
      </c:catAx>
      <c:valAx>
        <c:axId val="783727184"/>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728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ANAC3(roshan3).xlsx]Sheet3!name3</c:name>
    <c:fmtId val="4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 Content</a:t>
            </a:r>
            <a:r>
              <a:rPr lang="en-US" baseline="0"/>
              <a:t> Category Required SME More?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Sheet3!$B$366:$B$367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Sheet3!$A$368:$A$377</c:f>
              <c:strCache>
                <c:ptCount val="10"/>
                <c:pt idx="0">
                  <c:v>Cooking</c:v>
                </c:pt>
                <c:pt idx="1">
                  <c:v>Educational</c:v>
                </c:pt>
                <c:pt idx="2">
                  <c:v>Employment</c:v>
                </c:pt>
                <c:pt idx="3">
                  <c:v>Entertainment</c:v>
                </c:pt>
                <c:pt idx="4">
                  <c:v>Health</c:v>
                </c:pt>
                <c:pt idx="5">
                  <c:v>Lifestyle</c:v>
                </c:pt>
                <c:pt idx="6">
                  <c:v>Motivation</c:v>
                </c:pt>
                <c:pt idx="7">
                  <c:v>Music</c:v>
                </c:pt>
                <c:pt idx="8">
                  <c:v>Review</c:v>
                </c:pt>
                <c:pt idx="9">
                  <c:v>Vlog</c:v>
                </c:pt>
              </c:strCache>
            </c:strRef>
          </c:cat>
          <c:val>
            <c:numRef>
              <c:f>Sheet3!$B$368:$B$377</c:f>
              <c:numCache>
                <c:formatCode>0%</c:formatCode>
                <c:ptCount val="10"/>
                <c:pt idx="0">
                  <c:v>0.80303030303030298</c:v>
                </c:pt>
                <c:pt idx="1">
                  <c:v>0.34146341463414637</c:v>
                </c:pt>
                <c:pt idx="2">
                  <c:v>0.25925925925925924</c:v>
                </c:pt>
                <c:pt idx="3">
                  <c:v>0.68493150684931503</c:v>
                </c:pt>
                <c:pt idx="4">
                  <c:v>0.27659574468085107</c:v>
                </c:pt>
                <c:pt idx="5">
                  <c:v>0.33898305084745761</c:v>
                </c:pt>
                <c:pt idx="6">
                  <c:v>0.23684210526315788</c:v>
                </c:pt>
                <c:pt idx="7">
                  <c:v>0.6964285714285714</c:v>
                </c:pt>
                <c:pt idx="8">
                  <c:v>0.74305555555555558</c:v>
                </c:pt>
                <c:pt idx="9">
                  <c:v>0.72115384615384615</c:v>
                </c:pt>
              </c:numCache>
            </c:numRef>
          </c:val>
          <c:extLst>
            <c:ext xmlns:c16="http://schemas.microsoft.com/office/drawing/2014/chart" uri="{C3380CC4-5D6E-409C-BE32-E72D297353CC}">
              <c16:uniqueId val="{00000000-7159-41F4-8DCF-2D9FC7BEBA05}"/>
            </c:ext>
          </c:extLst>
        </c:ser>
        <c:ser>
          <c:idx val="1"/>
          <c:order val="1"/>
          <c:tx>
            <c:strRef>
              <c:f>Sheet3!$C$366:$C$367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Sheet3!$A$368:$A$377</c:f>
              <c:strCache>
                <c:ptCount val="10"/>
                <c:pt idx="0">
                  <c:v>Cooking</c:v>
                </c:pt>
                <c:pt idx="1">
                  <c:v>Educational</c:v>
                </c:pt>
                <c:pt idx="2">
                  <c:v>Employment</c:v>
                </c:pt>
                <c:pt idx="3">
                  <c:v>Entertainment</c:v>
                </c:pt>
                <c:pt idx="4">
                  <c:v>Health</c:v>
                </c:pt>
                <c:pt idx="5">
                  <c:v>Lifestyle</c:v>
                </c:pt>
                <c:pt idx="6">
                  <c:v>Motivation</c:v>
                </c:pt>
                <c:pt idx="7">
                  <c:v>Music</c:v>
                </c:pt>
                <c:pt idx="8">
                  <c:v>Review</c:v>
                </c:pt>
                <c:pt idx="9">
                  <c:v>Vlog</c:v>
                </c:pt>
              </c:strCache>
            </c:strRef>
          </c:cat>
          <c:val>
            <c:numRef>
              <c:f>Sheet3!$C$368:$C$377</c:f>
              <c:numCache>
                <c:formatCode>0%</c:formatCode>
                <c:ptCount val="10"/>
                <c:pt idx="0">
                  <c:v>0.19696969696969696</c:v>
                </c:pt>
                <c:pt idx="1">
                  <c:v>0.65853658536585369</c:v>
                </c:pt>
                <c:pt idx="2">
                  <c:v>0.7407407407407407</c:v>
                </c:pt>
                <c:pt idx="3">
                  <c:v>0.31506849315068491</c:v>
                </c:pt>
                <c:pt idx="4">
                  <c:v>0.72340425531914898</c:v>
                </c:pt>
                <c:pt idx="5">
                  <c:v>0.66101694915254239</c:v>
                </c:pt>
                <c:pt idx="6">
                  <c:v>0.76315789473684215</c:v>
                </c:pt>
                <c:pt idx="7">
                  <c:v>0.30357142857142855</c:v>
                </c:pt>
                <c:pt idx="8">
                  <c:v>0.25694444444444442</c:v>
                </c:pt>
                <c:pt idx="9">
                  <c:v>0.27884615384615385</c:v>
                </c:pt>
              </c:numCache>
            </c:numRef>
          </c:val>
          <c:extLst>
            <c:ext xmlns:c16="http://schemas.microsoft.com/office/drawing/2014/chart" uri="{C3380CC4-5D6E-409C-BE32-E72D297353CC}">
              <c16:uniqueId val="{00000002-BBA0-405E-90A1-1E6408A69E0C}"/>
            </c:ext>
          </c:extLst>
        </c:ser>
        <c:dLbls>
          <c:dLblPos val="outEnd"/>
          <c:showLegendKey val="0"/>
          <c:showVal val="1"/>
          <c:showCatName val="0"/>
          <c:showSerName val="0"/>
          <c:showPercent val="0"/>
          <c:showBubbleSize val="0"/>
        </c:dLbls>
        <c:gapWidth val="219"/>
        <c:axId val="592163416"/>
        <c:axId val="592171944"/>
      </c:barChart>
      <c:catAx>
        <c:axId val="59216341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171944"/>
        <c:crosses val="autoZero"/>
        <c:auto val="1"/>
        <c:lblAlgn val="ctr"/>
        <c:lblOffset val="100"/>
        <c:noMultiLvlLbl val="0"/>
      </c:catAx>
      <c:valAx>
        <c:axId val="592171944"/>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163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ANAC3(roshan3).xlsx]Sheet3!PivotTable17</c:name>
    <c:fmtId val="4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Content Quality Is Affected By Length Of The Content</a:t>
            </a:r>
            <a:endParaRPr lang="en-US"/>
          </a:p>
        </c:rich>
      </c:tx>
      <c:layout>
        <c:manualLayout>
          <c:xMode val="edge"/>
          <c:yMode val="edge"/>
          <c:x val="0.10386279840019995"/>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Sheet3!$B$387:$B$388</c:f>
              <c:strCache>
                <c:ptCount val="1"/>
                <c:pt idx="0">
                  <c:v>Not Required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Sheet3!$A$389:$A$399</c:f>
              <c:strCache>
                <c:ptCount val="11"/>
                <c:pt idx="0">
                  <c:v>0-299</c:v>
                </c:pt>
                <c:pt idx="1">
                  <c:v>300-599</c:v>
                </c:pt>
                <c:pt idx="2">
                  <c:v>600-899</c:v>
                </c:pt>
                <c:pt idx="3">
                  <c:v>900-1199</c:v>
                </c:pt>
                <c:pt idx="4">
                  <c:v>1200-1499</c:v>
                </c:pt>
                <c:pt idx="5">
                  <c:v>1500-1799</c:v>
                </c:pt>
                <c:pt idx="6">
                  <c:v>1800-2099</c:v>
                </c:pt>
                <c:pt idx="7">
                  <c:v>2100-2399</c:v>
                </c:pt>
                <c:pt idx="8">
                  <c:v>2400-2699</c:v>
                </c:pt>
                <c:pt idx="9">
                  <c:v>2700-2999</c:v>
                </c:pt>
                <c:pt idx="10">
                  <c:v>3000-3299</c:v>
                </c:pt>
              </c:strCache>
            </c:strRef>
          </c:cat>
          <c:val>
            <c:numRef>
              <c:f>Sheet3!$B$389:$B$399</c:f>
              <c:numCache>
                <c:formatCode>0.00</c:formatCode>
                <c:ptCount val="11"/>
                <c:pt idx="0">
                  <c:v>7.7979797979797976</c:v>
                </c:pt>
                <c:pt idx="1">
                  <c:v>8.0379146919431275</c:v>
                </c:pt>
                <c:pt idx="2">
                  <c:v>7.9329608938547489</c:v>
                </c:pt>
                <c:pt idx="3">
                  <c:v>8.0427350427350426</c:v>
                </c:pt>
                <c:pt idx="4">
                  <c:v>7.8307692307692305</c:v>
                </c:pt>
                <c:pt idx="5">
                  <c:v>8.0270270270270263</c:v>
                </c:pt>
                <c:pt idx="6">
                  <c:v>8.4285714285714288</c:v>
                </c:pt>
                <c:pt idx="7">
                  <c:v>9</c:v>
                </c:pt>
                <c:pt idx="8">
                  <c:v>9</c:v>
                </c:pt>
                <c:pt idx="9">
                  <c:v>8.125</c:v>
                </c:pt>
                <c:pt idx="10">
                  <c:v>8</c:v>
                </c:pt>
              </c:numCache>
            </c:numRef>
          </c:val>
          <c:smooth val="0"/>
          <c:extLst>
            <c:ext xmlns:c16="http://schemas.microsoft.com/office/drawing/2014/chart" uri="{C3380CC4-5D6E-409C-BE32-E72D297353CC}">
              <c16:uniqueId val="{00000002-29C7-4A9D-B5A8-456675856843}"/>
            </c:ext>
          </c:extLst>
        </c:ser>
        <c:ser>
          <c:idx val="1"/>
          <c:order val="1"/>
          <c:tx>
            <c:strRef>
              <c:f>Sheet3!$C$387:$C$388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Sheet3!$A$389:$A$399</c:f>
              <c:strCache>
                <c:ptCount val="11"/>
                <c:pt idx="0">
                  <c:v>0-299</c:v>
                </c:pt>
                <c:pt idx="1">
                  <c:v>300-599</c:v>
                </c:pt>
                <c:pt idx="2">
                  <c:v>600-899</c:v>
                </c:pt>
                <c:pt idx="3">
                  <c:v>900-1199</c:v>
                </c:pt>
                <c:pt idx="4">
                  <c:v>1200-1499</c:v>
                </c:pt>
                <c:pt idx="5">
                  <c:v>1500-1799</c:v>
                </c:pt>
                <c:pt idx="6">
                  <c:v>1800-2099</c:v>
                </c:pt>
                <c:pt idx="7">
                  <c:v>2100-2399</c:v>
                </c:pt>
                <c:pt idx="8">
                  <c:v>2400-2699</c:v>
                </c:pt>
                <c:pt idx="9">
                  <c:v>2700-2999</c:v>
                </c:pt>
                <c:pt idx="10">
                  <c:v>3000-3299</c:v>
                </c:pt>
              </c:strCache>
            </c:strRef>
          </c:cat>
          <c:val>
            <c:numRef>
              <c:f>Sheet3!$C$389:$C$399</c:f>
              <c:numCache>
                <c:formatCode>0.00</c:formatCode>
                <c:ptCount val="11"/>
                <c:pt idx="0">
                  <c:v>8.1632653061224492</c:v>
                </c:pt>
                <c:pt idx="1">
                  <c:v>7.5974025974025974</c:v>
                </c:pt>
                <c:pt idx="2">
                  <c:v>7.8616352201257858</c:v>
                </c:pt>
                <c:pt idx="3">
                  <c:v>7.8470588235294114</c:v>
                </c:pt>
                <c:pt idx="4">
                  <c:v>7.7872340425531918</c:v>
                </c:pt>
                <c:pt idx="5">
                  <c:v>7.884615384615385</c:v>
                </c:pt>
                <c:pt idx="6">
                  <c:v>7.4375</c:v>
                </c:pt>
                <c:pt idx="7">
                  <c:v>7.4444444444444446</c:v>
                </c:pt>
                <c:pt idx="8">
                  <c:v>9.5</c:v>
                </c:pt>
                <c:pt idx="9">
                  <c:v>8</c:v>
                </c:pt>
                <c:pt idx="10">
                  <c:v>8</c:v>
                </c:pt>
              </c:numCache>
            </c:numRef>
          </c:val>
          <c:smooth val="0"/>
          <c:extLst>
            <c:ext xmlns:c16="http://schemas.microsoft.com/office/drawing/2014/chart" uri="{C3380CC4-5D6E-409C-BE32-E72D297353CC}">
              <c16:uniqueId val="{00000003-8BD6-4436-A4AC-49206ADD1ECD}"/>
            </c:ext>
          </c:extLst>
        </c:ser>
        <c:dLbls>
          <c:showLegendKey val="0"/>
          <c:showVal val="0"/>
          <c:showCatName val="0"/>
          <c:showSerName val="0"/>
          <c:showPercent val="0"/>
          <c:showBubbleSize val="0"/>
        </c:dLbls>
        <c:marker val="1"/>
        <c:smooth val="0"/>
        <c:axId val="747265800"/>
        <c:axId val="747262848"/>
      </c:lineChart>
      <c:catAx>
        <c:axId val="74726580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262848"/>
        <c:crosses val="autoZero"/>
        <c:auto val="1"/>
        <c:lblAlgn val="ctr"/>
        <c:lblOffset val="100"/>
        <c:noMultiLvlLbl val="0"/>
      </c:catAx>
      <c:valAx>
        <c:axId val="747262848"/>
        <c:scaling>
          <c:orientation val="minMax"/>
          <c:min val="7"/>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265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ANAC3(roshan3).xlsx]Sheet3!PivotTable12</c:name>
    <c:fmtId val="25"/>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How</a:t>
            </a:r>
            <a:r>
              <a:rPr lang="en-US" baseline="0"/>
              <a:t> Trustable A Content By Comment? </a:t>
            </a:r>
            <a:endParaRPr lang="en-US"/>
          </a:p>
        </c:rich>
      </c:tx>
      <c:layout>
        <c:manualLayout>
          <c:xMode val="edge"/>
          <c:yMode val="edge"/>
          <c:x val="0.19061366500275004"/>
          <c:y val="2.6143790849673203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layout>
            <c:manualLayout>
              <c:x val="7.9121113797783152E-2"/>
              <c:y val="1.25240594925634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layout>
            <c:manualLayout>
              <c:x val="-0.14978076067263246"/>
              <c:y val="-5.68318022747157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dLbl>
          <c:idx val="0"/>
          <c:layout>
            <c:manualLayout>
              <c:x val="-3.1411099385772717E-2"/>
              <c:y val="-9.611451942740286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2261904761904767E-2"/>
          <c:y val="0.2170068447326437"/>
          <c:w val="0.82043650793650791"/>
          <c:h val="0.67966822774604152"/>
        </c:manualLayout>
      </c:layout>
      <c:pie3DChart>
        <c:varyColors val="1"/>
        <c:ser>
          <c:idx val="0"/>
          <c:order val="0"/>
          <c:tx>
            <c:strRef>
              <c:f>Sheet3!$B$171:$B$172</c:f>
              <c:strCache>
                <c:ptCount val="1"/>
                <c:pt idx="0">
                  <c:v>Trustable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17D-44A2-B77D-E5CA0859DAC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17D-44A2-B77D-E5CA0859DAC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17D-44A2-B77D-E5CA0859DAC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17D-44A2-B77D-E5CA0859DACD}"/>
              </c:ext>
            </c:extLst>
          </c:dPt>
          <c:dLbls>
            <c:dLbl>
              <c:idx val="1"/>
              <c:layout>
                <c:manualLayout>
                  <c:x val="-3.1411099385772717E-2"/>
                  <c:y val="-9.6114519427402869E-3"/>
                </c:manualLayout>
              </c:layout>
              <c:dLblPos val="bestFit"/>
              <c:showLegendKey val="1"/>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F17D-44A2-B77D-E5CA0859DAC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Sheet3!$A$173:$A$178</c:f>
              <c:multiLvlStrCache>
                <c:ptCount val="4"/>
                <c:lvl>
                  <c:pt idx="0">
                    <c:v>Not Required</c:v>
                  </c:pt>
                  <c:pt idx="1">
                    <c:v>Yes</c:v>
                  </c:pt>
                  <c:pt idx="2">
                    <c:v>Not Required</c:v>
                  </c:pt>
                  <c:pt idx="3">
                    <c:v>Yes</c:v>
                  </c:pt>
                </c:lvl>
                <c:lvl>
                  <c:pt idx="0">
                    <c:v>No</c:v>
                  </c:pt>
                  <c:pt idx="2">
                    <c:v>Yes</c:v>
                  </c:pt>
                </c:lvl>
              </c:multiLvlStrCache>
            </c:multiLvlStrRef>
          </c:cat>
          <c:val>
            <c:numRef>
              <c:f>Sheet3!$B$173:$B$178</c:f>
              <c:numCache>
                <c:formatCode>0.00%</c:formatCode>
                <c:ptCount val="4"/>
                <c:pt idx="0">
                  <c:v>0.49049707602339182</c:v>
                </c:pt>
                <c:pt idx="1">
                  <c:v>3.5087719298245612E-2</c:v>
                </c:pt>
                <c:pt idx="2">
                  <c:v>7.3099415204678359E-3</c:v>
                </c:pt>
                <c:pt idx="3">
                  <c:v>0.46710526315789475</c:v>
                </c:pt>
              </c:numCache>
            </c:numRef>
          </c:val>
          <c:extLst>
            <c:ext xmlns:c16="http://schemas.microsoft.com/office/drawing/2014/chart" uri="{C3380CC4-5D6E-409C-BE32-E72D297353CC}">
              <c16:uniqueId val="{00000008-F17D-44A2-B77D-E5CA0859DACD}"/>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image" Target="../media/image2.pn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29787</xdr:colOff>
      <xdr:row>3</xdr:row>
      <xdr:rowOff>41565</xdr:rowOff>
    </xdr:from>
    <xdr:to>
      <xdr:col>6</xdr:col>
      <xdr:colOff>41564</xdr:colOff>
      <xdr:row>17</xdr:row>
      <xdr:rowOff>166255</xdr:rowOff>
    </xdr:to>
    <xdr:graphicFrame macro="">
      <xdr:nvGraphicFramePr>
        <xdr:cNvPr id="16" name="Chart 15">
          <a:extLst>
            <a:ext uri="{FF2B5EF4-FFF2-40B4-BE49-F238E27FC236}">
              <a16:creationId xmlns:a16="http://schemas.microsoft.com/office/drawing/2014/main" id="{6D7D18DB-D055-43A1-804C-472ED56BAC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40871</xdr:colOff>
      <xdr:row>3</xdr:row>
      <xdr:rowOff>55417</xdr:rowOff>
    </xdr:from>
    <xdr:to>
      <xdr:col>17</xdr:col>
      <xdr:colOff>221673</xdr:colOff>
      <xdr:row>17</xdr:row>
      <xdr:rowOff>166254</xdr:rowOff>
    </xdr:to>
    <xdr:graphicFrame macro="">
      <xdr:nvGraphicFramePr>
        <xdr:cNvPr id="17" name="Chart 16">
          <a:extLst>
            <a:ext uri="{FF2B5EF4-FFF2-40B4-BE49-F238E27FC236}">
              <a16:creationId xmlns:a16="http://schemas.microsoft.com/office/drawing/2014/main" id="{3F3A7189-A63E-4123-83A0-FF82A420D9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235528</xdr:colOff>
      <xdr:row>19</xdr:row>
      <xdr:rowOff>41563</xdr:rowOff>
    </xdr:from>
    <xdr:to>
      <xdr:col>12</xdr:col>
      <xdr:colOff>526473</xdr:colOff>
      <xdr:row>29</xdr:row>
      <xdr:rowOff>180110</xdr:rowOff>
    </xdr:to>
    <xdr:graphicFrame macro="">
      <xdr:nvGraphicFramePr>
        <xdr:cNvPr id="18" name="Chart 17">
          <a:extLst>
            <a:ext uri="{FF2B5EF4-FFF2-40B4-BE49-F238E27FC236}">
              <a16:creationId xmlns:a16="http://schemas.microsoft.com/office/drawing/2014/main" id="{08DAC87E-F9E6-49BA-86AD-88ECE8B98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498764</xdr:colOff>
      <xdr:row>31</xdr:row>
      <xdr:rowOff>83128</xdr:rowOff>
    </xdr:from>
    <xdr:to>
      <xdr:col>17</xdr:col>
      <xdr:colOff>221672</xdr:colOff>
      <xdr:row>42</xdr:row>
      <xdr:rowOff>110837</xdr:rowOff>
    </xdr:to>
    <xdr:graphicFrame macro="">
      <xdr:nvGraphicFramePr>
        <xdr:cNvPr id="19" name="Chart 18">
          <a:extLst>
            <a:ext uri="{FF2B5EF4-FFF2-40B4-BE49-F238E27FC236}">
              <a16:creationId xmlns:a16="http://schemas.microsoft.com/office/drawing/2014/main" id="{337181D3-37F5-4FE3-B785-9D5C2D4861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230678</xdr:colOff>
      <xdr:row>31</xdr:row>
      <xdr:rowOff>96981</xdr:rowOff>
    </xdr:from>
    <xdr:to>
      <xdr:col>12</xdr:col>
      <xdr:colOff>512617</xdr:colOff>
      <xdr:row>42</xdr:row>
      <xdr:rowOff>124691</xdr:rowOff>
    </xdr:to>
    <xdr:graphicFrame macro="">
      <xdr:nvGraphicFramePr>
        <xdr:cNvPr id="20" name="Chart 19">
          <a:extLst>
            <a:ext uri="{FF2B5EF4-FFF2-40B4-BE49-F238E27FC236}">
              <a16:creationId xmlns:a16="http://schemas.microsoft.com/office/drawing/2014/main" id="{3887251C-573D-4BA4-ABC2-201B09626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19</xdr:row>
      <xdr:rowOff>27709</xdr:rowOff>
    </xdr:from>
    <xdr:to>
      <xdr:col>6</xdr:col>
      <xdr:colOff>69273</xdr:colOff>
      <xdr:row>29</xdr:row>
      <xdr:rowOff>152400</xdr:rowOff>
    </xdr:to>
    <xdr:graphicFrame macro="">
      <xdr:nvGraphicFramePr>
        <xdr:cNvPr id="21" name="Chart 20">
          <a:extLst>
            <a:ext uri="{FF2B5EF4-FFF2-40B4-BE49-F238E27FC236}">
              <a16:creationId xmlns:a16="http://schemas.microsoft.com/office/drawing/2014/main" id="{9B7DCC37-5909-4335-88F0-48B585E00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265313</xdr:colOff>
      <xdr:row>3</xdr:row>
      <xdr:rowOff>55416</xdr:rowOff>
    </xdr:from>
    <xdr:to>
      <xdr:col>22</xdr:col>
      <xdr:colOff>96982</xdr:colOff>
      <xdr:row>17</xdr:row>
      <xdr:rowOff>124691</xdr:rowOff>
    </xdr:to>
    <xdr:graphicFrame macro="">
      <xdr:nvGraphicFramePr>
        <xdr:cNvPr id="23" name="Chart 22">
          <a:extLst>
            <a:ext uri="{FF2B5EF4-FFF2-40B4-BE49-F238E27FC236}">
              <a16:creationId xmlns:a16="http://schemas.microsoft.com/office/drawing/2014/main" id="{9AF7E394-82C1-4D3F-8ECD-EE7B2B43EC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526473</xdr:colOff>
      <xdr:row>19</xdr:row>
      <xdr:rowOff>41563</xdr:rowOff>
    </xdr:from>
    <xdr:to>
      <xdr:col>17</xdr:col>
      <xdr:colOff>124691</xdr:colOff>
      <xdr:row>29</xdr:row>
      <xdr:rowOff>166255</xdr:rowOff>
    </xdr:to>
    <xdr:graphicFrame macro="">
      <xdr:nvGraphicFramePr>
        <xdr:cNvPr id="24" name="Chart 23">
          <a:extLst>
            <a:ext uri="{FF2B5EF4-FFF2-40B4-BE49-F238E27FC236}">
              <a16:creationId xmlns:a16="http://schemas.microsoft.com/office/drawing/2014/main" id="{3B23D0A8-2E43-40EB-9F49-33F0DA6591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235527</xdr:colOff>
      <xdr:row>19</xdr:row>
      <xdr:rowOff>27709</xdr:rowOff>
    </xdr:from>
    <xdr:to>
      <xdr:col>22</xdr:col>
      <xdr:colOff>110836</xdr:colOff>
      <xdr:row>29</xdr:row>
      <xdr:rowOff>166255</xdr:rowOff>
    </xdr:to>
    <xdr:graphicFrame macro="">
      <xdr:nvGraphicFramePr>
        <xdr:cNvPr id="25" name="Chart 24">
          <a:extLst>
            <a:ext uri="{FF2B5EF4-FFF2-40B4-BE49-F238E27FC236}">
              <a16:creationId xmlns:a16="http://schemas.microsoft.com/office/drawing/2014/main" id="{51C11ABA-5735-4A97-A05B-79EF9662D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26</xdr:col>
      <xdr:colOff>18012</xdr:colOff>
      <xdr:row>3</xdr:row>
      <xdr:rowOff>55419</xdr:rowOff>
    </xdr:from>
    <xdr:to>
      <xdr:col>28</xdr:col>
      <xdr:colOff>1163781</xdr:colOff>
      <xdr:row>17</xdr:row>
      <xdr:rowOff>138546</xdr:rowOff>
    </xdr:to>
    <xdr:graphicFrame macro="">
      <xdr:nvGraphicFramePr>
        <xdr:cNvPr id="26" name="Chart 25">
          <a:extLst>
            <a:ext uri="{FF2B5EF4-FFF2-40B4-BE49-F238E27FC236}">
              <a16:creationId xmlns:a16="http://schemas.microsoft.com/office/drawing/2014/main" id="{F7A6ECE4-251D-4BF7-A22C-C22617738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26</xdr:col>
      <xdr:colOff>5541</xdr:colOff>
      <xdr:row>19</xdr:row>
      <xdr:rowOff>55417</xdr:rowOff>
    </xdr:from>
    <xdr:to>
      <xdr:col>28</xdr:col>
      <xdr:colOff>1077885</xdr:colOff>
      <xdr:row>29</xdr:row>
      <xdr:rowOff>152399</xdr:rowOff>
    </xdr:to>
    <xdr:graphicFrame macro="">
      <xdr:nvGraphicFramePr>
        <xdr:cNvPr id="27" name="Chart 26">
          <a:extLst>
            <a:ext uri="{FF2B5EF4-FFF2-40B4-BE49-F238E27FC236}">
              <a16:creationId xmlns:a16="http://schemas.microsoft.com/office/drawing/2014/main" id="{C8E065B2-03F4-4A26-B065-234EF34D3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26</xdr:col>
      <xdr:colOff>4850</xdr:colOff>
      <xdr:row>31</xdr:row>
      <xdr:rowOff>41564</xdr:rowOff>
    </xdr:from>
    <xdr:to>
      <xdr:col>30</xdr:col>
      <xdr:colOff>13855</xdr:colOff>
      <xdr:row>42</xdr:row>
      <xdr:rowOff>152400</xdr:rowOff>
    </xdr:to>
    <xdr:graphicFrame macro="">
      <xdr:nvGraphicFramePr>
        <xdr:cNvPr id="28" name="Chart 27">
          <a:extLst>
            <a:ext uri="{FF2B5EF4-FFF2-40B4-BE49-F238E27FC236}">
              <a16:creationId xmlns:a16="http://schemas.microsoft.com/office/drawing/2014/main" id="{9FD2777F-90BA-4DAA-A051-49646EF8A2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22</xdr:col>
      <xdr:colOff>110836</xdr:colOff>
      <xdr:row>31</xdr:row>
      <xdr:rowOff>69272</xdr:rowOff>
    </xdr:from>
    <xdr:to>
      <xdr:col>26</xdr:col>
      <xdr:colOff>4848</xdr:colOff>
      <xdr:row>42</xdr:row>
      <xdr:rowOff>152400</xdr:rowOff>
    </xdr:to>
    <xdr:graphicFrame macro="">
      <xdr:nvGraphicFramePr>
        <xdr:cNvPr id="29" name="Chart 28">
          <a:extLst>
            <a:ext uri="{FF2B5EF4-FFF2-40B4-BE49-F238E27FC236}">
              <a16:creationId xmlns:a16="http://schemas.microsoft.com/office/drawing/2014/main" id="{78205C2D-5680-4953-91EF-D56332C936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22</xdr:col>
      <xdr:colOff>127461</xdr:colOff>
      <xdr:row>19</xdr:row>
      <xdr:rowOff>69271</xdr:rowOff>
    </xdr:from>
    <xdr:to>
      <xdr:col>26</xdr:col>
      <xdr:colOff>6928</xdr:colOff>
      <xdr:row>29</xdr:row>
      <xdr:rowOff>152399</xdr:rowOff>
    </xdr:to>
    <xdr:graphicFrame macro="">
      <xdr:nvGraphicFramePr>
        <xdr:cNvPr id="30" name="Chart 29">
          <a:extLst>
            <a:ext uri="{FF2B5EF4-FFF2-40B4-BE49-F238E27FC236}">
              <a16:creationId xmlns:a16="http://schemas.microsoft.com/office/drawing/2014/main" id="{DE2E0410-CD86-44FB-9C58-9F9FD98D81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11084</xdr:colOff>
      <xdr:row>31</xdr:row>
      <xdr:rowOff>96982</xdr:rowOff>
    </xdr:from>
    <xdr:to>
      <xdr:col>6</xdr:col>
      <xdr:colOff>69273</xdr:colOff>
      <xdr:row>42</xdr:row>
      <xdr:rowOff>124691</xdr:rowOff>
    </xdr:to>
    <xdr:graphicFrame macro="">
      <xdr:nvGraphicFramePr>
        <xdr:cNvPr id="31" name="Chart 30">
          <a:extLst>
            <a:ext uri="{FF2B5EF4-FFF2-40B4-BE49-F238E27FC236}">
              <a16:creationId xmlns:a16="http://schemas.microsoft.com/office/drawing/2014/main" id="{03EBF0DB-664C-449F-AC47-CE040D51DB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29</xdr:col>
      <xdr:colOff>27709</xdr:colOff>
      <xdr:row>3</xdr:row>
      <xdr:rowOff>54494</xdr:rowOff>
    </xdr:from>
    <xdr:to>
      <xdr:col>29</xdr:col>
      <xdr:colOff>1468582</xdr:colOff>
      <xdr:row>11</xdr:row>
      <xdr:rowOff>152398</xdr:rowOff>
    </xdr:to>
    <mc:AlternateContent xmlns:mc="http://schemas.openxmlformats.org/markup-compatibility/2006" xmlns:a14="http://schemas.microsoft.com/office/drawing/2010/main">
      <mc:Choice Requires="a14">
        <xdr:graphicFrame macro="">
          <xdr:nvGraphicFramePr>
            <xdr:cNvPr id="39" name="Content Category of the Video">
              <a:extLst>
                <a:ext uri="{FF2B5EF4-FFF2-40B4-BE49-F238E27FC236}">
                  <a16:creationId xmlns:a16="http://schemas.microsoft.com/office/drawing/2014/main" id="{E624A6EB-6DD4-43D0-BBA3-856B38197782}"/>
                </a:ext>
              </a:extLst>
            </xdr:cNvPr>
            <xdr:cNvGraphicFramePr/>
          </xdr:nvGraphicFramePr>
          <xdr:xfrm>
            <a:off x="0" y="0"/>
            <a:ext cx="0" cy="0"/>
          </xdr:xfrm>
          <a:graphic>
            <a:graphicData uri="http://schemas.microsoft.com/office/drawing/2010/slicer">
              <sle:slicer xmlns:sle="http://schemas.microsoft.com/office/drawing/2010/slicer" name="Content Category of the Video"/>
            </a:graphicData>
          </a:graphic>
        </xdr:graphicFrame>
      </mc:Choice>
      <mc:Fallback xmlns="">
        <xdr:sp macro="" textlink="">
          <xdr:nvSpPr>
            <xdr:cNvPr id="0" name=""/>
            <xdr:cNvSpPr>
              <a:spLocks noTextEdit="1"/>
            </xdr:cNvSpPr>
          </xdr:nvSpPr>
          <xdr:spPr>
            <a:xfrm>
              <a:off x="24287018" y="1135149"/>
              <a:ext cx="1537854" cy="14417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263236</xdr:colOff>
      <xdr:row>31</xdr:row>
      <xdr:rowOff>83127</xdr:rowOff>
    </xdr:from>
    <xdr:to>
      <xdr:col>22</xdr:col>
      <xdr:colOff>81049</xdr:colOff>
      <xdr:row>42</xdr:row>
      <xdr:rowOff>124691</xdr:rowOff>
    </xdr:to>
    <xdr:graphicFrame macro="">
      <xdr:nvGraphicFramePr>
        <xdr:cNvPr id="2" name="Chart 1">
          <a:extLst>
            <a:ext uri="{FF2B5EF4-FFF2-40B4-BE49-F238E27FC236}">
              <a16:creationId xmlns:a16="http://schemas.microsoft.com/office/drawing/2014/main" id="{6DC93690-0510-4ECD-8767-AE5F38FD7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166255</xdr:colOff>
      <xdr:row>3</xdr:row>
      <xdr:rowOff>55418</xdr:rowOff>
    </xdr:from>
    <xdr:to>
      <xdr:col>13</xdr:col>
      <xdr:colOff>17907</xdr:colOff>
      <xdr:row>17</xdr:row>
      <xdr:rowOff>166255</xdr:rowOff>
    </xdr:to>
    <xdr:graphicFrame macro="">
      <xdr:nvGraphicFramePr>
        <xdr:cNvPr id="3" name="Chart 2">
          <a:extLst>
            <a:ext uri="{FF2B5EF4-FFF2-40B4-BE49-F238E27FC236}">
              <a16:creationId xmlns:a16="http://schemas.microsoft.com/office/drawing/2014/main" id="{761F4858-0058-4158-A3EE-3E9BF59878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29</xdr:col>
      <xdr:colOff>69274</xdr:colOff>
      <xdr:row>25</xdr:row>
      <xdr:rowOff>124691</xdr:rowOff>
    </xdr:from>
    <xdr:to>
      <xdr:col>30</xdr:col>
      <xdr:colOff>27710</xdr:colOff>
      <xdr:row>30</xdr:row>
      <xdr:rowOff>41564</xdr:rowOff>
    </xdr:to>
    <mc:AlternateContent xmlns:mc="http://schemas.openxmlformats.org/markup-compatibility/2006" xmlns:tsle="http://schemas.microsoft.com/office/drawing/2012/timeslicer">
      <mc:Choice Requires="tsle">
        <xdr:graphicFrame macro="">
          <xdr:nvGraphicFramePr>
            <xdr:cNvPr id="5" name="Video Posted Date">
              <a:extLst>
                <a:ext uri="{FF2B5EF4-FFF2-40B4-BE49-F238E27FC236}">
                  <a16:creationId xmlns:a16="http://schemas.microsoft.com/office/drawing/2014/main" id="{9CEEFE1F-21CB-44A6-9F09-039989123DFD}"/>
                </a:ext>
              </a:extLst>
            </xdr:cNvPr>
            <xdr:cNvGraphicFramePr>
              <a:graphicFrameLocks/>
            </xdr:cNvGraphicFramePr>
          </xdr:nvGraphicFramePr>
          <xdr:xfrm>
            <a:off x="0" y="0"/>
            <a:ext cx="0" cy="0"/>
          </xdr:xfrm>
          <a:graphic>
            <a:graphicData uri="http://schemas.microsoft.com/office/drawing/2012/timeslicer">
              <tsle:timeslicer name="Video Posted Date"/>
            </a:graphicData>
          </a:graphic>
        </xdr:graphicFrame>
      </mc:Choice>
      <mc:Fallback xmlns="">
        <xdr:sp macro="" textlink="">
          <xdr:nvSpPr>
            <xdr:cNvPr id="0" name=""/>
            <xdr:cNvSpPr>
              <a:spLocks noTextEdit="1"/>
            </xdr:cNvSpPr>
          </xdr:nvSpPr>
          <xdr:spPr>
            <a:xfrm>
              <a:off x="24328583" y="5347855"/>
              <a:ext cx="1510144" cy="95596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13855</xdr:colOff>
      <xdr:row>1</xdr:row>
      <xdr:rowOff>0</xdr:rowOff>
    </xdr:from>
    <xdr:to>
      <xdr:col>22</xdr:col>
      <xdr:colOff>83127</xdr:colOff>
      <xdr:row>2</xdr:row>
      <xdr:rowOff>554182</xdr:rowOff>
    </xdr:to>
    <xdr:sp macro="" textlink="">
      <xdr:nvSpPr>
        <xdr:cNvPr id="12" name="TextBox 11">
          <a:extLst>
            <a:ext uri="{FF2B5EF4-FFF2-40B4-BE49-F238E27FC236}">
              <a16:creationId xmlns:a16="http://schemas.microsoft.com/office/drawing/2014/main" id="{9F2AA268-65AE-8310-4CC6-EAFCF17154D4}"/>
            </a:ext>
          </a:extLst>
        </xdr:cNvPr>
        <xdr:cNvSpPr txBox="1"/>
      </xdr:nvSpPr>
      <xdr:spPr>
        <a:xfrm>
          <a:off x="13855" y="55418"/>
          <a:ext cx="16015854" cy="10668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lang="en-US" sz="6000" b="1">
              <a:latin typeface="Roboto" panose="02000000000000000000" pitchFamily="2" charset="0"/>
              <a:ea typeface="Roboto" panose="02000000000000000000" pitchFamily="2" charset="0"/>
            </a:rPr>
            <a:t>YouTube</a:t>
          </a:r>
          <a:r>
            <a:rPr lang="en-US" sz="6000" b="1" baseline="0">
              <a:latin typeface="Roboto" panose="02000000000000000000" pitchFamily="2" charset="0"/>
              <a:ea typeface="Roboto" panose="02000000000000000000" pitchFamily="2" charset="0"/>
            </a:rPr>
            <a:t> </a:t>
          </a:r>
          <a:r>
            <a:rPr lang="en-US" sz="6000" b="1" cap="none" spc="0">
              <a:ln w="0"/>
              <a:solidFill>
                <a:schemeClr val="tx1"/>
              </a:solidFill>
              <a:effectLst>
                <a:outerShdw blurRad="38100" dist="19050" dir="2700000" algn="tl" rotWithShape="0">
                  <a:schemeClr val="dk1">
                    <a:alpha val="40000"/>
                  </a:schemeClr>
                </a:outerShdw>
              </a:effectLst>
              <a:latin typeface="+mj-lt"/>
              <a:ea typeface="Roboto" panose="02000000000000000000" pitchFamily="2" charset="0"/>
            </a:rPr>
            <a:t>Trustworthiness Dashboard </a:t>
          </a:r>
          <a:r>
            <a:rPr lang="en-US" sz="6000" b="1" i="1" cap="none" spc="0">
              <a:ln w="0"/>
              <a:solidFill>
                <a:schemeClr val="tx1"/>
              </a:solidFill>
              <a:effectLst>
                <a:outerShdw blurRad="38100" dist="19050" dir="2700000" algn="tl" rotWithShape="0">
                  <a:schemeClr val="dk1">
                    <a:alpha val="40000"/>
                  </a:schemeClr>
                </a:outerShdw>
              </a:effectLst>
              <a:latin typeface="+mj-lt"/>
              <a:ea typeface="Roboto" panose="02000000000000000000" pitchFamily="2" charset="0"/>
            </a:rPr>
            <a:t>By              </a:t>
          </a:r>
          <a:r>
            <a:rPr lang="en-US" sz="6000" b="0" cap="none" spc="0">
              <a:ln w="0"/>
              <a:solidFill>
                <a:schemeClr val="tx1"/>
              </a:solidFill>
              <a:effectLst>
                <a:outerShdw blurRad="38100" dist="19050" dir="2700000" algn="tl" rotWithShape="0">
                  <a:schemeClr val="dk1">
                    <a:alpha val="40000"/>
                  </a:schemeClr>
                </a:outerShdw>
              </a:effectLst>
              <a:latin typeface="+mj-lt"/>
              <a:ea typeface="Roboto" panose="02000000000000000000" pitchFamily="2" charset="0"/>
            </a:rPr>
            <a:t> </a:t>
          </a:r>
          <a:endParaRPr lang="en-US" sz="6000" b="1">
            <a:latin typeface="+mj-lt"/>
            <a:ea typeface="Roboto" panose="02000000000000000000" pitchFamily="2" charset="0"/>
          </a:endParaRPr>
        </a:p>
      </xdr:txBody>
    </xdr:sp>
    <xdr:clientData/>
  </xdr:twoCellAnchor>
  <xdr:twoCellAnchor>
    <xdr:from>
      <xdr:col>1</xdr:col>
      <xdr:colOff>595746</xdr:colOff>
      <xdr:row>1</xdr:row>
      <xdr:rowOff>207818</xdr:rowOff>
    </xdr:from>
    <xdr:to>
      <xdr:col>3</xdr:col>
      <xdr:colOff>124692</xdr:colOff>
      <xdr:row>2</xdr:row>
      <xdr:rowOff>360219</xdr:rowOff>
    </xdr:to>
    <xdr:pic>
      <xdr:nvPicPr>
        <xdr:cNvPr id="34" name="Picture 33">
          <a:extLst>
            <a:ext uri="{FF2B5EF4-FFF2-40B4-BE49-F238E27FC236}">
              <a16:creationId xmlns:a16="http://schemas.microsoft.com/office/drawing/2014/main" id="{3766FCD2-1E3D-0070-5A1B-DB82FA130551}"/>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l="5084" t="19378" r="3391" b="16522"/>
        <a:stretch/>
      </xdr:blipFill>
      <xdr:spPr>
        <a:xfrm>
          <a:off x="1205346" y="263236"/>
          <a:ext cx="748146" cy="651165"/>
        </a:xfrm>
        <a:prstGeom prst="rect">
          <a:avLst/>
        </a:prstGeom>
      </xdr:spPr>
    </xdr:pic>
    <xdr:clientData/>
  </xdr:twoCellAnchor>
  <xdr:twoCellAnchor>
    <xdr:from>
      <xdr:col>19</xdr:col>
      <xdr:colOff>554183</xdr:colOff>
      <xdr:row>0</xdr:row>
      <xdr:rowOff>0</xdr:rowOff>
    </xdr:from>
    <xdr:to>
      <xdr:col>21</xdr:col>
      <xdr:colOff>429490</xdr:colOff>
      <xdr:row>3</xdr:row>
      <xdr:rowOff>83127</xdr:rowOff>
    </xdr:to>
    <xdr:pic>
      <xdr:nvPicPr>
        <xdr:cNvPr id="36" name="Picture 35">
          <a:extLst>
            <a:ext uri="{FF2B5EF4-FFF2-40B4-BE49-F238E27FC236}">
              <a16:creationId xmlns:a16="http://schemas.microsoft.com/office/drawing/2014/main" id="{EE7A03A9-3366-3919-877A-6EBDA187257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4741238" y="0"/>
          <a:ext cx="1385453" cy="1177636"/>
        </a:xfrm>
        <a:prstGeom prst="rect">
          <a:avLst/>
        </a:prstGeom>
      </xdr:spPr>
    </xdr:pic>
    <xdr:clientData/>
  </xdr:twoCellAnchor>
  <xdr:twoCellAnchor>
    <xdr:from>
      <xdr:col>22</xdr:col>
      <xdr:colOff>180109</xdr:colOff>
      <xdr:row>1</xdr:row>
      <xdr:rowOff>27709</xdr:rowOff>
    </xdr:from>
    <xdr:to>
      <xdr:col>25</xdr:col>
      <xdr:colOff>651163</xdr:colOff>
      <xdr:row>19</xdr:row>
      <xdr:rowOff>13854</xdr:rowOff>
    </xdr:to>
    <xdr:sp macro="" textlink="">
      <xdr:nvSpPr>
        <xdr:cNvPr id="37" name="TextBox 36">
          <a:extLst>
            <a:ext uri="{FF2B5EF4-FFF2-40B4-BE49-F238E27FC236}">
              <a16:creationId xmlns:a16="http://schemas.microsoft.com/office/drawing/2014/main" id="{9A7E58B8-1BAA-591D-889F-A1A332319CA9}"/>
            </a:ext>
          </a:extLst>
        </xdr:cNvPr>
        <xdr:cNvSpPr txBox="1"/>
      </xdr:nvSpPr>
      <xdr:spPr>
        <a:xfrm>
          <a:off x="16126691" y="83127"/>
          <a:ext cx="3726872" cy="390698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none">
              <a:solidFill>
                <a:schemeClr val="tx1"/>
              </a:solidFill>
            </a:rPr>
            <a:t>• What</a:t>
          </a:r>
          <a:r>
            <a:rPr lang="en-US" sz="1600" b="1" u="none" baseline="0">
              <a:solidFill>
                <a:schemeClr val="tx1"/>
              </a:solidFill>
            </a:rPr>
            <a:t> Is Trustworthiness In Content?</a:t>
          </a:r>
        </a:p>
        <a:p>
          <a:r>
            <a:rPr lang="en-US" sz="1600" u="none" baseline="0">
              <a:solidFill>
                <a:schemeClr val="tx1"/>
              </a:solidFill>
            </a:rPr>
            <a:t>-- </a:t>
          </a:r>
          <a:r>
            <a:rPr lang="en-US" sz="1600" b="1" u="none" baseline="0">
              <a:solidFill>
                <a:schemeClr val="tx1"/>
              </a:solidFill>
            </a:rPr>
            <a:t>It is Very Quality Of The Content Which Make The Audience Feel More Confidence and Likeable Toward The Creator.</a:t>
          </a:r>
        </a:p>
        <a:p>
          <a:r>
            <a:rPr lang="en-US" sz="1600" b="1" u="none" baseline="0">
              <a:solidFill>
                <a:schemeClr val="tx1"/>
              </a:solidFill>
            </a:rPr>
            <a:t>• What Is An SME?</a:t>
          </a:r>
        </a:p>
        <a:p>
          <a:r>
            <a:rPr lang="en-US" sz="1600" b="1" u="none" baseline="0">
              <a:solidFill>
                <a:schemeClr val="tx1"/>
              </a:solidFill>
            </a:rPr>
            <a:t>-- It Means Subject Matter Expert In Content.</a:t>
          </a:r>
        </a:p>
        <a:p>
          <a:r>
            <a:rPr lang="en-US" sz="1600" b="1" u="none">
              <a:solidFill>
                <a:schemeClr val="tx1"/>
              </a:solidFill>
            </a:rPr>
            <a:t>• What</a:t>
          </a:r>
          <a:r>
            <a:rPr lang="en-US" sz="1600" b="1" u="none" baseline="0">
              <a:solidFill>
                <a:schemeClr val="tx1"/>
              </a:solidFill>
            </a:rPr>
            <a:t> Is Trustworthiness Rating ?</a:t>
          </a:r>
        </a:p>
        <a:p>
          <a:r>
            <a:rPr lang="en-US" sz="1600" b="1" u="none" baseline="0">
              <a:solidFill>
                <a:schemeClr val="tx1"/>
              </a:solidFill>
            </a:rPr>
            <a:t>--  It is Rating Based On Thumbnail And Content Quality.</a:t>
          </a:r>
        </a:p>
        <a:p>
          <a:r>
            <a:rPr lang="en-US" sz="1600" b="1" u="none" baseline="0">
              <a:solidFill>
                <a:schemeClr val="tx1"/>
              </a:solidFill>
            </a:rPr>
            <a:t>-- 1 to 5 Mean Highly ClickBait in Thumbnail and  Unrelated in Content.</a:t>
          </a:r>
        </a:p>
        <a:p>
          <a:r>
            <a:rPr lang="en-US" sz="1600" b="1" u="none" baseline="0">
              <a:solidFill>
                <a:schemeClr val="tx1"/>
              </a:solidFill>
            </a:rPr>
            <a:t>-- 6 to 10 Mean Less Clickbait in Thumbnail and Related in Content.</a:t>
          </a:r>
          <a:endParaRPr lang="en-US" sz="1600" b="1" u="none">
            <a:solidFill>
              <a:schemeClr val="tx1"/>
            </a:solidFill>
          </a:endParaRPr>
        </a:p>
      </xdr:txBody>
    </xdr:sp>
    <xdr:clientData/>
  </xdr:twoCellAnchor>
  <xdr:twoCellAnchor editAs="oneCell">
    <xdr:from>
      <xdr:col>29</xdr:col>
      <xdr:colOff>69274</xdr:colOff>
      <xdr:row>12</xdr:row>
      <xdr:rowOff>0</xdr:rowOff>
    </xdr:from>
    <xdr:to>
      <xdr:col>30</xdr:col>
      <xdr:colOff>13855</xdr:colOff>
      <xdr:row>18</xdr:row>
      <xdr:rowOff>183054</xdr:rowOff>
    </xdr:to>
    <mc:AlternateContent xmlns:mc="http://schemas.openxmlformats.org/markup-compatibility/2006" xmlns:a14="http://schemas.microsoft.com/office/drawing/2010/main">
      <mc:Choice Requires="a14">
        <xdr:graphicFrame macro="">
          <xdr:nvGraphicFramePr>
            <xdr:cNvPr id="4" name="Location of the Content Creator">
              <a:extLst>
                <a:ext uri="{FF2B5EF4-FFF2-40B4-BE49-F238E27FC236}">
                  <a16:creationId xmlns:a16="http://schemas.microsoft.com/office/drawing/2014/main" id="{5961BB0F-5CA6-4013-8F47-EB75738C8717}"/>
                </a:ext>
              </a:extLst>
            </xdr:cNvPr>
            <xdr:cNvGraphicFramePr/>
          </xdr:nvGraphicFramePr>
          <xdr:xfrm>
            <a:off x="0" y="0"/>
            <a:ext cx="0" cy="0"/>
          </xdr:xfrm>
          <a:graphic>
            <a:graphicData uri="http://schemas.microsoft.com/office/drawing/2010/slicer">
              <sle:slicer xmlns:sle="http://schemas.microsoft.com/office/drawing/2010/slicer" name="Location of the Content Creator"/>
            </a:graphicData>
          </a:graphic>
        </xdr:graphicFrame>
      </mc:Choice>
      <mc:Fallback xmlns="">
        <xdr:sp macro="" textlink="">
          <xdr:nvSpPr>
            <xdr:cNvPr id="0" name=""/>
            <xdr:cNvSpPr>
              <a:spLocks noTextEdit="1"/>
            </xdr:cNvSpPr>
          </xdr:nvSpPr>
          <xdr:spPr>
            <a:xfrm>
              <a:off x="24328583" y="2604655"/>
              <a:ext cx="1510144" cy="12914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96982</xdr:colOff>
      <xdr:row>18</xdr:row>
      <xdr:rowOff>221672</xdr:rowOff>
    </xdr:from>
    <xdr:to>
      <xdr:col>30</xdr:col>
      <xdr:colOff>13856</xdr:colOff>
      <xdr:row>25</xdr:row>
      <xdr:rowOff>69273</xdr:rowOff>
    </xdr:to>
    <mc:AlternateContent xmlns:mc="http://schemas.openxmlformats.org/markup-compatibility/2006" xmlns:a14="http://schemas.microsoft.com/office/drawing/2010/main">
      <mc:Choice Requires="a14">
        <xdr:graphicFrame macro="">
          <xdr:nvGraphicFramePr>
            <xdr:cNvPr id="6" name="Video Language">
              <a:extLst>
                <a:ext uri="{FF2B5EF4-FFF2-40B4-BE49-F238E27FC236}">
                  <a16:creationId xmlns:a16="http://schemas.microsoft.com/office/drawing/2014/main" id="{4C27704B-18E3-4C24-8F2D-F505F34FA47F}"/>
                </a:ext>
              </a:extLst>
            </xdr:cNvPr>
            <xdr:cNvGraphicFramePr/>
          </xdr:nvGraphicFramePr>
          <xdr:xfrm>
            <a:off x="0" y="0"/>
            <a:ext cx="0" cy="0"/>
          </xdr:xfrm>
          <a:graphic>
            <a:graphicData uri="http://schemas.microsoft.com/office/drawing/2010/slicer">
              <sle:slicer xmlns:sle="http://schemas.microsoft.com/office/drawing/2010/slicer" name="Video Language"/>
            </a:graphicData>
          </a:graphic>
        </xdr:graphicFrame>
      </mc:Choice>
      <mc:Fallback xmlns="">
        <xdr:sp macro="" textlink="">
          <xdr:nvSpPr>
            <xdr:cNvPr id="0" name=""/>
            <xdr:cNvSpPr>
              <a:spLocks noTextEdit="1"/>
            </xdr:cNvSpPr>
          </xdr:nvSpPr>
          <xdr:spPr>
            <a:xfrm>
              <a:off x="24356290" y="3934690"/>
              <a:ext cx="1482437" cy="13577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0.00248</cdr:x>
      <cdr:y>0.00503</cdr:y>
    </cdr:from>
    <cdr:to>
      <cdr:x>1</cdr:x>
      <cdr:y>1</cdr:y>
    </cdr:to>
    <cdr:sp macro="" textlink="">
      <cdr:nvSpPr>
        <cdr:cNvPr id="3" name="Rectangle: Diagonal Corners Rounded 2">
          <a:extLst xmlns:a="http://schemas.openxmlformats.org/drawingml/2006/main">
            <a:ext uri="{FF2B5EF4-FFF2-40B4-BE49-F238E27FC236}">
              <a16:creationId xmlns:a16="http://schemas.microsoft.com/office/drawing/2014/main" id="{B56E1C88-98B7-43EA-365F-657EBD8B7906}"/>
            </a:ext>
          </a:extLst>
        </cdr:cNvPr>
        <cdr:cNvSpPr/>
      </cdr:nvSpPr>
      <cdr:spPr>
        <a:xfrm xmlns:a="http://schemas.openxmlformats.org/drawingml/2006/main">
          <a:off x="9713" y="12126"/>
          <a:ext cx="3906967" cy="2398563"/>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cdr:txBody>
    </cdr:sp>
  </cdr:relSizeAnchor>
</c:userShapes>
</file>

<file path=xl/drawings/drawing3.xml><?xml version="1.0" encoding="utf-8"?>
<c:userShapes xmlns:c="http://schemas.openxmlformats.org/drawingml/2006/chart">
  <cdr:relSizeAnchor xmlns:cdr="http://schemas.openxmlformats.org/drawingml/2006/chartDrawing">
    <cdr:from>
      <cdr:x>0</cdr:x>
      <cdr:y>0</cdr:y>
    </cdr:from>
    <cdr:to>
      <cdr:x>0.9877</cdr:x>
      <cdr:y>0.98999</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4078557" cy="2249401"/>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0.96728</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3698738" cy="2424545"/>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xml><?xml version="1.0" encoding="utf-8"?>
<c:userShapes xmlns:c="http://schemas.openxmlformats.org/drawingml/2006/chart">
  <cdr:relSizeAnchor xmlns:cdr="http://schemas.openxmlformats.org/drawingml/2006/chartDrawing">
    <cdr:from>
      <cdr:x>0</cdr:x>
      <cdr:y>0</cdr:y>
    </cdr:from>
    <cdr:to>
      <cdr:x>0.98445</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4091731" cy="2299855"/>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6.xml><?xml version="1.0" encoding="utf-8"?>
<c:userShapes xmlns:c="http://schemas.openxmlformats.org/drawingml/2006/chart">
  <cdr:relSizeAnchor xmlns:cdr="http://schemas.openxmlformats.org/drawingml/2006/chartDrawing">
    <cdr:from>
      <cdr:x>0</cdr:x>
      <cdr:y>0</cdr:y>
    </cdr:from>
    <cdr:to>
      <cdr:x>0.97464</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4136703" cy="2175165"/>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7.xml><?xml version="1.0" encoding="utf-8"?>
<c:userShapes xmlns:c="http://schemas.openxmlformats.org/drawingml/2006/chart">
  <cdr:relSizeAnchor xmlns:cdr="http://schemas.openxmlformats.org/drawingml/2006/chartDrawing">
    <cdr:from>
      <cdr:x>0.00697</cdr:x>
      <cdr:y>0</cdr:y>
    </cdr:from>
    <cdr:to>
      <cdr:x>0.98366</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27709" y="0"/>
          <a:ext cx="3883568" cy="2660073"/>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cdr:x>
      <cdr:y>0</cdr:y>
    </cdr:from>
    <cdr:to>
      <cdr:x>0.98722</cdr:x>
      <cdr:y>0.99817</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3923388" cy="2627547"/>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cdr:x>
      <cdr:y>0</cdr:y>
    </cdr:from>
    <cdr:to>
      <cdr:x>0.99324</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4073224" cy="2687782"/>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cdr:x>
      <cdr:y>0</cdr:y>
    </cdr:from>
    <cdr:to>
      <cdr:x>0.97236</cdr:x>
      <cdr:y>0.99441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3852879" cy="2741642"/>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1.xml><?xml version="1.0" encoding="utf-8"?>
<c:userShapes xmlns:c="http://schemas.openxmlformats.org/drawingml/2006/chart">
  <cdr:relSizeAnchor xmlns:cdr="http://schemas.openxmlformats.org/drawingml/2006/chartDrawing">
    <cdr:from>
      <cdr:x>0</cdr:x>
      <cdr:y>0</cdr:y>
    </cdr:from>
    <cdr:to>
      <cdr:x>0.9876</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4045987" cy="2479963"/>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2.xml><?xml version="1.0" encoding="utf-8"?>
<c:userShapes xmlns:c="http://schemas.openxmlformats.org/drawingml/2006/chart">
  <cdr:relSizeAnchor xmlns:cdr="http://schemas.openxmlformats.org/drawingml/2006/chartDrawing">
    <cdr:from>
      <cdr:x>0.00172</cdr:x>
      <cdr:y>0</cdr:y>
    </cdr:from>
    <cdr:to>
      <cdr:x>0.97973</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7052" y="0"/>
          <a:ext cx="4010768" cy="2820092"/>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0.00657</cdr:x>
      <cdr:y>0</cdr:y>
    </cdr:from>
    <cdr:to>
      <cdr:x>0.98788</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37844" y="0"/>
          <a:ext cx="5651691" cy="2230582"/>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cdr:x>
      <cdr:y>0</cdr:y>
    </cdr:from>
    <cdr:to>
      <cdr:x>0.96897</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3736748" cy="2189019"/>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5.xml><?xml version="1.0" encoding="utf-8"?>
<c:userShapes xmlns:c="http://schemas.openxmlformats.org/drawingml/2006/chart">
  <cdr:relSizeAnchor xmlns:cdr="http://schemas.openxmlformats.org/drawingml/2006/chartDrawing">
    <cdr:from>
      <cdr:x>0.00111</cdr:x>
      <cdr:y>0.01111</cdr:y>
    </cdr:from>
    <cdr:to>
      <cdr:x>0.96484</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4392" y="30939"/>
          <a:ext cx="3797988" cy="2753824"/>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0.01407</cdr:x>
      <cdr:y>0</cdr:y>
    </cdr:from>
    <cdr:to>
      <cdr:x>0.99765</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55418" y="0"/>
          <a:ext cx="3872808" cy="2341419"/>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0.00879</cdr:x>
      <cdr:y>0</cdr:y>
    </cdr:from>
    <cdr:to>
      <cdr:x>0.97552</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34847" y="0"/>
          <a:ext cx="3830571" cy="2216729"/>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0.0148</cdr:x>
      <cdr:y>0.01161</cdr:y>
    </cdr:from>
    <cdr:to>
      <cdr:x>0.97764</cdr:x>
      <cdr:y>0.99448</cdr:y>
    </cdr:to>
    <cdr:sp macro="" textlink="">
      <cdr:nvSpPr>
        <cdr:cNvPr id="2" name="Rectangle: Diagonal Corners Rounded 1">
          <a:extLst xmlns:a="http://schemas.openxmlformats.org/drawingml/2006/main">
            <a:ext uri="{FF2B5EF4-FFF2-40B4-BE49-F238E27FC236}">
              <a16:creationId xmlns:a16="http://schemas.microsoft.com/office/drawing/2014/main" id="{C10048C8-A997-1625-4AA8-A47D8C997E75}"/>
            </a:ext>
          </a:extLst>
        </cdr:cNvPr>
        <cdr:cNvSpPr/>
      </cdr:nvSpPr>
      <cdr:spPr>
        <a:xfrm xmlns:a="http://schemas.openxmlformats.org/drawingml/2006/main">
          <a:off x="57728" y="30418"/>
          <a:ext cx="3754568" cy="2575062"/>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893.818842824076" createdVersion="8" refreshedVersion="8" minRefreshableVersion="3" recordCount="1578" xr:uid="{DF438898-9C93-46F4-A84A-E6F402FC5B44}">
  <cacheSource type="worksheet">
    <worksheetSource ref="A1:AA1579" sheet="Final Version of the Cleaned Da"/>
  </cacheSource>
  <cacheFields count="31">
    <cacheField name="Channel Name" numFmtId="0">
      <sharedItems/>
    </cacheField>
    <cacheField name="Video URL" numFmtId="0">
      <sharedItems/>
    </cacheField>
    <cacheField name="Video Title" numFmtId="0">
      <sharedItems containsBlank="1" containsMixedTypes="1" containsNumber="1" containsInteger="1" minValue="1959" maxValue="1959"/>
    </cacheField>
    <cacheField name="Video Length (HH:MM:SS)" numFmtId="0">
      <sharedItems containsSemiMixedTypes="0" containsNonDate="0" containsDate="1" containsString="0" minDate="1899-12-30T00:00:00" maxDate="1899-12-30T22:52:00"/>
    </cacheField>
    <cacheField name="Hours" numFmtId="4">
      <sharedItems containsSemiMixedTypes="0" containsString="0" containsNumber="1" containsInteger="1" minValue="0" maxValue="22"/>
    </cacheField>
    <cacheField name="Minutes" numFmtId="4">
      <sharedItems containsSemiMixedTypes="0" containsString="0" containsNumber="1" containsInteger="1" minValue="0" maxValue="59"/>
    </cacheField>
    <cacheField name="Seconds" numFmtId="4">
      <sharedItems containsSemiMixedTypes="0" containsString="0" containsNumber="1" containsInteger="1" minValue="0" maxValue="59"/>
    </cacheField>
    <cacheField name="Overall Seconds" numFmtId="3">
      <sharedItems containsSemiMixedTypes="0" containsString="0" containsNumber="1" containsInteger="1" minValue="0" maxValue="82320" count="1127">
        <n v="461"/>
        <n v="358"/>
        <n v="666"/>
        <n v="64"/>
        <n v="1056"/>
        <n v="1200"/>
        <n v="472"/>
        <n v="1435"/>
        <n v="2005"/>
        <n v="673"/>
        <n v="657"/>
        <n v="623"/>
        <n v="42743"/>
        <n v="328"/>
        <n v="604"/>
        <n v="102"/>
        <n v="1366"/>
        <n v="905"/>
        <n v="3121"/>
        <n v="543"/>
        <n v="182"/>
        <n v="528"/>
        <n v="691"/>
        <n v="305"/>
        <n v="204"/>
        <n v="828"/>
        <n v="1243"/>
        <n v="695"/>
        <n v="714"/>
        <n v="621"/>
        <n v="693"/>
        <n v="776"/>
        <n v="2412"/>
        <n v="1136"/>
        <n v="1556"/>
        <n v="767"/>
        <n v="1037"/>
        <n v="823"/>
        <n v="414"/>
        <n v="364"/>
        <n v="307"/>
        <n v="46260"/>
        <n v="66480"/>
        <n v="748"/>
        <n v="343"/>
        <n v="317"/>
        <n v="651"/>
        <n v="577"/>
        <n v="226"/>
        <n v="1198"/>
        <n v="354"/>
        <n v="835"/>
        <n v="10"/>
        <n v="582"/>
        <n v="1252"/>
        <n v="1350"/>
        <n v="314"/>
        <n v="3853"/>
        <n v="202"/>
        <n v="630"/>
        <n v="51180"/>
        <n v="937"/>
        <n v="290"/>
        <n v="1059"/>
        <n v="175"/>
        <n v="237"/>
        <n v="316"/>
        <n v="230"/>
        <n v="609"/>
        <n v="300"/>
        <n v="392"/>
        <n v="412"/>
        <n v="674"/>
        <n v="395"/>
        <n v="536"/>
        <n v="377"/>
        <n v="455"/>
        <n v="345"/>
        <n v="383"/>
        <n v="356"/>
        <n v="606"/>
        <n v="493"/>
        <n v="574"/>
        <n v="704"/>
        <n v="306"/>
        <n v="48000"/>
        <n v="124"/>
        <n v="329"/>
        <n v="901"/>
        <n v="715"/>
        <n v="639"/>
        <n v="496"/>
        <n v="467"/>
        <n v="166"/>
        <n v="745"/>
        <n v="806"/>
        <n v="915"/>
        <n v="31980"/>
        <n v="631"/>
        <n v="362"/>
        <n v="542"/>
        <n v="862"/>
        <n v="729"/>
        <n v="671"/>
        <n v="97"/>
        <n v="522"/>
        <n v="58080"/>
        <n v="1855"/>
        <n v="71"/>
        <n v="888"/>
        <n v="4883"/>
        <n v="1126"/>
        <n v="32040"/>
        <n v="188"/>
        <n v="1024"/>
        <n v="49380"/>
        <n v="851"/>
        <n v="1044"/>
        <n v="974"/>
        <n v="1099"/>
        <n v="705"/>
        <n v="315"/>
        <n v="1828"/>
        <n v="1450"/>
        <n v="169"/>
        <n v="370"/>
        <n v="895"/>
        <n v="869"/>
        <n v="1096"/>
        <n v="432"/>
        <n v="398"/>
        <n v="3479"/>
        <n v="6058"/>
        <n v="277"/>
        <n v="490"/>
        <n v="1380"/>
        <n v="346"/>
        <n v="1317"/>
        <n v="1100"/>
        <n v="858"/>
        <n v="235"/>
        <n v="502"/>
        <n v="168"/>
        <n v="2591"/>
        <n v="2961"/>
        <n v="1726"/>
        <n v="730"/>
        <n v="1030"/>
        <n v="1364"/>
        <n v="1887"/>
        <n v="2315"/>
        <n v="2243"/>
        <n v="1757"/>
        <n v="832"/>
        <n v="123"/>
        <n v="207"/>
        <n v="17580"/>
        <n v="1320"/>
        <n v="7559"/>
        <n v="37926"/>
        <n v="22260"/>
        <n v="146"/>
        <n v="20"/>
        <n v="1334"/>
        <n v="1236"/>
        <n v="1474"/>
        <n v="12660"/>
        <n v="265"/>
        <n v="646"/>
        <n v="268"/>
        <n v="613"/>
        <n v="1275"/>
        <n v="1500"/>
        <n v="1184"/>
        <n v="820"/>
        <n v="2880"/>
        <n v="876"/>
        <n v="349"/>
        <n v="805"/>
        <n v="1641"/>
        <n v="1365"/>
        <n v="479"/>
        <n v="437"/>
        <n v="825"/>
        <n v="1195"/>
        <n v="1063"/>
        <n v="1952"/>
        <n v="374"/>
        <n v="813"/>
        <n v="903"/>
        <n v="3463"/>
        <n v="824"/>
        <n v="510"/>
        <n v="423"/>
        <n v="350"/>
        <n v="297"/>
        <n v="253"/>
        <n v="341"/>
        <n v="744"/>
        <n v="149"/>
        <n v="1420"/>
        <n v="416"/>
        <n v="27780"/>
        <n v="840"/>
        <n v="158"/>
        <n v="552"/>
        <n v="19260"/>
        <n v="3420"/>
        <n v="3840"/>
        <n v="428"/>
        <n v="573"/>
        <n v="259"/>
        <n v="636"/>
        <n v="400"/>
        <n v="402"/>
        <n v="382"/>
        <n v="406"/>
        <n v="1047"/>
        <n v="431"/>
        <n v="488"/>
        <n v="841"/>
        <n v="296"/>
        <n v="220"/>
        <n v="430"/>
        <n v="46740"/>
        <n v="218"/>
        <n v="396"/>
        <n v="33660"/>
        <n v="780"/>
        <n v="5190"/>
        <n v="1018"/>
        <n v="3188"/>
        <n v="2226"/>
        <n v="1927"/>
        <n v="2443"/>
        <n v="3690"/>
        <n v="4710"/>
        <n v="3542"/>
        <n v="4845"/>
        <n v="3422"/>
        <n v="4873"/>
        <n v="5281"/>
        <n v="234"/>
        <n v="1542"/>
        <n v="418"/>
        <n v="1253"/>
        <n v="1409"/>
        <n v="503"/>
        <n v="355"/>
        <n v="453"/>
        <n v="614"/>
        <n v="532"/>
        <n v="295"/>
        <n v="462"/>
        <n v="408"/>
        <n v="322"/>
        <n v="554"/>
        <n v="435"/>
        <n v="927"/>
        <n v="676"/>
        <n v="601"/>
        <n v="515"/>
        <n v="585"/>
        <n v="361"/>
        <n v="56400"/>
        <n v="69000"/>
        <n v="1036"/>
        <n v="15660"/>
        <n v="579"/>
        <n v="492"/>
        <n v="1111"/>
        <n v="210"/>
        <n v="36000"/>
        <n v="2272"/>
        <n v="197"/>
        <n v="12180"/>
        <n v="181"/>
        <n v="275"/>
        <n v="572"/>
        <n v="531"/>
        <n v="440"/>
        <n v="310"/>
        <n v="690"/>
        <n v="900"/>
        <n v="1032"/>
        <n v="709"/>
        <n v="1138"/>
        <n v="837"/>
        <n v="62100"/>
        <n v="1662"/>
        <n v="627"/>
        <n v="352"/>
        <n v="8261"/>
        <n v="816"/>
        <n v="476"/>
        <n v="8650"/>
        <n v="600"/>
        <n v="183"/>
        <n v="610"/>
        <n v="195"/>
        <n v="534"/>
        <n v="325"/>
        <n v="0"/>
        <n v="485"/>
        <n v="890"/>
        <n v="47"/>
        <n v="1151"/>
        <n v="426"/>
        <n v="870"/>
        <n v="2955"/>
        <n v="931"/>
        <n v="337"/>
        <n v="831"/>
        <n v="44280"/>
        <n v="443"/>
        <n v="736"/>
        <n v="810"/>
        <n v="640"/>
        <n v="30"/>
        <n v="519"/>
        <n v="597"/>
        <n v="65040"/>
        <n v="1440"/>
        <n v="138"/>
        <n v="1168"/>
        <n v="1256"/>
        <n v="2076"/>
        <n v="1310"/>
        <n v="323"/>
        <n v="26580"/>
        <n v="38940"/>
        <n v="494"/>
        <n v="189"/>
        <n v="1128"/>
        <n v="1922"/>
        <n v="1531"/>
        <n v="769"/>
        <n v="607"/>
        <n v="1441"/>
        <n v="213"/>
        <n v="1299"/>
        <n v="1404"/>
        <n v="564"/>
        <n v="11471"/>
        <n v="54803"/>
        <n v="42189"/>
        <n v="1010"/>
        <n v="1079"/>
        <n v="1514"/>
        <n v="1021"/>
        <n v="1061"/>
        <n v="1627"/>
        <n v="404"/>
        <n v="838"/>
        <n v="521"/>
        <n v="958"/>
        <n v="653"/>
        <n v="638"/>
        <n v="1220"/>
        <n v="966"/>
        <n v="67860"/>
        <n v="990"/>
        <n v="506"/>
        <n v="385"/>
        <n v="25320"/>
        <n v="366"/>
        <n v="777"/>
        <n v="706"/>
        <n v="1249"/>
        <n v="282"/>
        <n v="420"/>
        <n v="336"/>
        <n v="2294"/>
        <n v="1808"/>
        <n v="7028"/>
        <n v="680"/>
        <n v="3417"/>
        <n v="948"/>
        <n v="1255"/>
        <n v="1226"/>
        <n v="799"/>
        <n v="40020"/>
        <n v="68400"/>
        <n v="957"/>
        <n v="73"/>
        <n v="452"/>
        <n v="567"/>
        <n v="1228"/>
        <n v="480"/>
        <n v="801"/>
        <n v="1232"/>
        <n v="1148"/>
        <n v="929"/>
        <n v="1072"/>
        <n v="1127"/>
        <n v="1550"/>
        <n v="5040"/>
        <n v="1182"/>
        <n v="1513"/>
        <n v="1876"/>
        <n v="1321"/>
        <n v="1516"/>
        <n v="1878"/>
        <n v="410"/>
        <n v="319"/>
        <n v="13020"/>
        <n v="411"/>
        <n v="1101"/>
        <n v="225"/>
        <n v="100"/>
        <n v="276"/>
        <n v="529"/>
        <n v="3629"/>
        <n v="199"/>
        <n v="289"/>
        <n v="1223"/>
        <n v="491"/>
        <n v="293"/>
        <n v="368"/>
        <n v="1559"/>
        <n v="1085"/>
        <n v="1268"/>
        <n v="944"/>
        <n v="970"/>
        <n v="409"/>
        <n v="2038"/>
        <n v="758"/>
        <n v="12065"/>
        <n v="533"/>
        <n v="333"/>
        <n v="12714"/>
        <n v="292"/>
        <n v="3159"/>
        <n v="14870"/>
        <n v="1670"/>
        <n v="2168"/>
        <n v="913"/>
        <n v="18300"/>
        <n v="509"/>
        <n v="1119"/>
        <n v="1421"/>
        <n v="738"/>
        <n v="922"/>
        <n v="8961"/>
        <n v="8188"/>
        <n v="3423"/>
        <n v="7132"/>
        <n v="5258"/>
        <n v="797"/>
        <n v="830"/>
        <n v="1235"/>
        <n v="1231"/>
        <n v="587"/>
        <n v="6616"/>
        <n v="357"/>
        <n v="27000"/>
        <n v="4256"/>
        <n v="1960"/>
        <n v="540"/>
        <n v="721"/>
        <n v="388"/>
        <n v="3979"/>
        <n v="818"/>
        <n v="59700"/>
        <n v="541"/>
        <n v="255"/>
        <n v="36240"/>
        <n v="11700"/>
        <n v="44820"/>
        <n v="53760"/>
        <n v="959"/>
        <n v="33000"/>
        <n v="264"/>
        <n v="208"/>
        <n v="379"/>
        <n v="555"/>
        <n v="1224"/>
        <n v="847"/>
        <n v="562"/>
        <n v="689"/>
        <n v="629"/>
        <n v="34140"/>
        <n v="602"/>
        <n v="645"/>
        <n v="1271"/>
        <n v="544"/>
        <n v="1140"/>
        <n v="1897"/>
        <n v="1050"/>
        <n v="1571"/>
        <n v="25080"/>
        <n v="3174"/>
        <n v="16011"/>
        <n v="8769"/>
        <n v="13645"/>
        <n v="9105"/>
        <n v="21396"/>
        <n v="662"/>
        <n v="807"/>
        <n v="907"/>
        <n v="857"/>
        <n v="664"/>
        <n v="514"/>
        <n v="1401"/>
        <n v="4225"/>
        <n v="632"/>
        <n v="535"/>
        <n v="647"/>
        <n v="2530"/>
        <n v="547"/>
        <n v="711"/>
        <n v="1351"/>
        <n v="76320"/>
        <n v="576"/>
        <n v="1073"/>
        <n v="1077"/>
        <n v="211"/>
        <n v="303"/>
        <n v="988"/>
        <n v="732"/>
        <n v="896"/>
        <n v="1428"/>
        <n v="845"/>
        <n v="897"/>
        <n v="40080"/>
        <n v="619"/>
        <n v="859"/>
        <n v="713"/>
        <n v="1019"/>
        <n v="696"/>
        <n v="8472"/>
        <n v="1057"/>
        <n v="1358"/>
        <n v="1081"/>
        <n v="643"/>
        <n v="3696"/>
        <n v="380"/>
        <n v="814"/>
        <n v="15651"/>
        <n v="588"/>
        <n v="33300"/>
        <n v="3490"/>
        <n v="1804"/>
        <n v="3606"/>
        <n v="3257"/>
        <n v="3567"/>
        <n v="3450"/>
        <n v="3708"/>
        <n v="861"/>
        <n v="1137"/>
        <n v="1788"/>
        <n v="1045"/>
        <n v="3000"/>
        <n v="2515"/>
        <n v="2944"/>
        <n v="2808"/>
        <n v="258"/>
        <n v="893"/>
        <n v="88"/>
        <n v="209"/>
        <n v="3179"/>
        <n v="523"/>
        <n v="117"/>
        <n v="11460"/>
        <n v="1112"/>
        <n v="19024"/>
        <n v="5357"/>
        <n v="3663"/>
        <n v="8271"/>
        <n v="749"/>
        <n v="692"/>
        <n v="595"/>
        <n v="72"/>
        <n v="241"/>
        <n v="415"/>
        <n v="2072"/>
        <n v="724"/>
        <n v="1186"/>
        <n v="471"/>
        <n v="652"/>
        <n v="2081"/>
        <n v="18766"/>
        <n v="583"/>
        <n v="269"/>
        <n v="1163"/>
        <n v="2910"/>
        <n v="763"/>
        <n v="834"/>
        <n v="771"/>
        <n v="1238"/>
        <n v="1204"/>
        <n v="1987"/>
        <n v="2869"/>
        <n v="3430"/>
        <n v="802"/>
        <n v="768"/>
        <n v="940"/>
        <n v="734"/>
        <n v="222"/>
        <n v="196"/>
        <n v="193"/>
        <n v="163"/>
        <n v="6434"/>
        <n v="684"/>
        <n v="25440"/>
        <n v="2019"/>
        <n v="505"/>
        <n v="584"/>
        <n v="28343"/>
        <n v="2132"/>
        <n v="153"/>
        <n v="504"/>
        <n v="274"/>
        <n v="949"/>
        <n v="60"/>
        <n v="128"/>
        <n v="171"/>
        <n v="74"/>
        <n v="553"/>
        <n v="1051"/>
        <n v="912"/>
        <n v="1574"/>
        <n v="2307"/>
        <n v="3649"/>
        <n v="49"/>
        <n v="150"/>
        <n v="7161"/>
        <n v="1765"/>
        <n v="999"/>
        <n v="2098"/>
        <n v="48060"/>
        <n v="445"/>
        <n v="448"/>
        <n v="212"/>
        <n v="2700"/>
        <n v="1134"/>
        <n v="11215"/>
        <n v="1004"/>
        <n v="47640"/>
        <n v="712"/>
        <n v="1482"/>
        <n v="773"/>
        <n v="866"/>
        <n v="487"/>
        <n v="615"/>
        <n v="731"/>
        <n v="6525"/>
        <n v="2010"/>
        <n v="1345"/>
        <n v="449"/>
        <n v="1610"/>
        <n v="1104"/>
        <n v="707"/>
        <n v="1822"/>
        <n v="271"/>
        <n v="59"/>
        <n v="464"/>
        <n v="4626"/>
        <n v="2462"/>
        <n v="15060"/>
        <n v="95"/>
        <n v="58800"/>
        <n v="7900"/>
        <n v="104"/>
        <n v="735"/>
        <n v="3202"/>
        <n v="33900"/>
        <n v="1636"/>
        <n v="56880"/>
        <n v="14570"/>
        <n v="1411"/>
        <n v="320"/>
        <n v="53040"/>
        <n v="31320"/>
        <n v="81180"/>
        <n v="561"/>
        <n v="2692"/>
        <n v="694"/>
        <n v="1418"/>
        <n v="1139"/>
        <n v="178"/>
        <n v="118"/>
        <n v="1764"/>
        <n v="626"/>
        <n v="1094"/>
        <n v="1280"/>
        <n v="739"/>
        <n v="620"/>
        <n v="663"/>
        <n v="525"/>
        <n v="2275"/>
        <n v="3703"/>
        <n v="436"/>
        <n v="387"/>
        <n v="294"/>
        <n v="36511"/>
        <n v="1012"/>
        <n v="3538"/>
        <n v="1239"/>
        <n v="558"/>
        <n v="1115"/>
        <n v="971"/>
        <n v="557"/>
        <n v="659"/>
        <n v="23640"/>
        <n v="489"/>
        <n v="284"/>
        <n v="817"/>
        <n v="98"/>
        <n v="283"/>
        <n v="458"/>
        <n v="131"/>
        <n v="975"/>
        <n v="1390"/>
        <n v="23812"/>
        <n v="425"/>
        <n v="498"/>
        <n v="756"/>
        <n v="43260"/>
        <n v="908"/>
        <n v="649"/>
        <n v="1109"/>
        <n v="1330"/>
        <n v="1629"/>
        <n v="1569"/>
        <n v="568"/>
        <n v="1926"/>
        <n v="481"/>
        <n v="1146"/>
        <n v="499"/>
        <n v="668"/>
        <n v="853"/>
        <n v="956"/>
        <n v="2325"/>
        <n v="722"/>
        <n v="1174"/>
        <n v="2395"/>
        <n v="52860"/>
        <n v="6368"/>
        <n v="2175"/>
        <n v="3602"/>
        <n v="48"/>
        <n v="783"/>
        <n v="18540"/>
        <n v="10020"/>
        <n v="1663"/>
        <n v="24780"/>
        <n v="28320"/>
        <n v="1002"/>
        <n v="60120"/>
        <n v="62460"/>
        <n v="1263"/>
        <n v="1013"/>
        <n v="12540"/>
        <n v="2179"/>
        <n v="871"/>
        <n v="342"/>
        <n v="447"/>
        <n v="359"/>
        <n v="318"/>
        <n v="495"/>
        <n v="176"/>
        <n v="1567"/>
        <n v="2124"/>
        <n v="353"/>
        <n v="1539"/>
        <n v="4980"/>
        <n v="7110"/>
        <n v="624"/>
        <n v="6742"/>
        <n v="170"/>
        <n v="794"/>
        <n v="2371"/>
        <n v="2716"/>
        <n v="3786"/>
        <n v="1773"/>
        <n v="921"/>
        <n v="924"/>
        <n v="460"/>
        <n v="244"/>
        <n v="520"/>
        <n v="1034"/>
        <n v="617"/>
        <n v="1460"/>
        <n v="321"/>
        <n v="1191"/>
        <n v="997"/>
        <n v="2323"/>
        <n v="2901"/>
        <n v="1403"/>
        <n v="1859"/>
        <n v="2434"/>
        <n v="3082"/>
        <n v="894"/>
        <n v="112"/>
        <n v="879"/>
        <n v="34920"/>
        <n v="7860"/>
        <n v="30900"/>
        <n v="1740"/>
        <n v="26160"/>
        <n v="29640"/>
        <n v="4516"/>
        <n v="70"/>
        <n v="950"/>
        <n v="1705"/>
        <n v="1731"/>
        <n v="19800"/>
        <n v="1352"/>
        <n v="1316"/>
        <n v="1723"/>
        <n v="995"/>
        <n v="1339"/>
        <n v="1384"/>
        <n v="1000"/>
        <n v="1300"/>
        <n v="7888"/>
        <n v="917"/>
        <n v="1068"/>
        <n v="947"/>
        <n v="1851"/>
        <n v="770"/>
        <n v="1370"/>
        <n v="1785"/>
        <n v="187"/>
        <n v="136"/>
        <n v="254"/>
        <n v="184"/>
        <n v="231"/>
        <n v="2980"/>
        <n v="110"/>
        <n v="603"/>
        <n v="1125"/>
        <n v="880"/>
        <n v="991"/>
        <n v="1039"/>
        <n v="1038"/>
        <n v="918"/>
        <n v="1789"/>
        <n v="1758"/>
        <n v="1065"/>
        <n v="1241"/>
        <n v="1427"/>
        <n v="1649"/>
        <n v="1465"/>
        <n v="1157"/>
        <n v="787"/>
        <n v="1265"/>
        <n v="1031"/>
        <n v="1434"/>
        <n v="1792"/>
        <n v="1503"/>
        <n v="2004"/>
        <n v="1548"/>
        <n v="1118"/>
        <n v="1640"/>
        <n v="1678"/>
        <n v="1611"/>
        <n v="976"/>
        <n v="968"/>
        <n v="855"/>
        <n v="1648"/>
        <n v="1637"/>
        <n v="1277"/>
        <n v="1089"/>
        <n v="1177"/>
        <n v="1935"/>
        <n v="1143"/>
        <n v="1361"/>
        <n v="1874"/>
        <n v="1883"/>
        <n v="1506"/>
        <n v="1443"/>
        <n v="1398"/>
        <n v="1467"/>
        <n v="1423"/>
        <n v="1338"/>
        <n v="1461"/>
        <n v="1902"/>
        <n v="1171"/>
        <n v="1458"/>
        <n v="1592"/>
        <n v="1561"/>
        <n v="1258"/>
        <n v="1631"/>
        <n v="1217"/>
        <n v="36300"/>
        <n v="605"/>
        <n v="262"/>
        <n v="190"/>
        <n v="10996"/>
        <n v="792"/>
        <n v="754"/>
        <n v="581"/>
        <n v="1294"/>
        <n v="32640"/>
        <n v="299"/>
        <n v="986"/>
        <n v="313"/>
        <n v="660"/>
        <n v="4592"/>
        <n v="725"/>
        <n v="1170"/>
        <n v="1419"/>
        <n v="24660"/>
        <n v="2527"/>
        <n v="22892"/>
        <n v="21429"/>
        <n v="21001"/>
        <n v="30406"/>
        <n v="39019"/>
        <n v="29442"/>
        <n v="6735"/>
        <n v="338"/>
        <n v="23816"/>
        <n v="206"/>
        <n v="242"/>
        <n v="145"/>
        <n v="586"/>
        <n v="203"/>
        <n v="789"/>
        <n v="48660"/>
        <n v="36"/>
        <n v="54960"/>
        <n v="977"/>
        <n v="1087"/>
        <n v="708"/>
        <n v="172"/>
        <n v="1122"/>
        <n v="703"/>
        <n v="267"/>
        <n v="790"/>
        <n v="566"/>
        <n v="608"/>
        <n v="8880"/>
        <n v="984"/>
        <n v="1287"/>
        <n v="64020"/>
        <n v="42660"/>
        <n v="446"/>
        <n v="1272"/>
        <n v="132"/>
        <n v="559"/>
        <n v="2881"/>
        <n v="933"/>
        <n v="309"/>
        <n v="308"/>
        <n v="4409"/>
        <n v="1172"/>
        <n v="16200"/>
        <n v="373"/>
        <n v="669"/>
        <n v="719"/>
        <n v="926"/>
        <n v="1560"/>
        <n v="1899"/>
        <n v="79920"/>
        <n v="389"/>
        <n v="37020"/>
        <n v="909"/>
        <n v="570"/>
        <n v="549"/>
        <n v="733"/>
        <n v="784"/>
        <n v="469"/>
        <n v="74220"/>
        <n v="152"/>
        <n v="1739"/>
        <n v="1221"/>
        <n v="945"/>
        <n v="24720"/>
        <n v="844"/>
        <n v="3120"/>
        <n v="910"/>
        <n v="775"/>
        <n v="592"/>
        <n v="7310"/>
        <n v="575"/>
        <n v="4160"/>
        <n v="216"/>
        <n v="648"/>
        <n v="2821"/>
        <n v="589"/>
        <n v="655"/>
        <n v="920"/>
        <n v="44213"/>
        <n v="10232"/>
        <n v="301"/>
        <n v="240"/>
        <n v="148"/>
        <n v="51"/>
        <n v="324"/>
        <n v="444"/>
        <n v="26640"/>
        <n v="45300"/>
        <n v="1247"/>
        <n v="925"/>
        <n v="20580"/>
        <n v="678"/>
        <n v="1292"/>
        <n v="616"/>
        <n v="1098"/>
        <n v="1080"/>
        <n v="1216"/>
        <n v="781"/>
        <n v="2862"/>
        <n v="474"/>
        <n v="134"/>
        <n v="546"/>
        <n v="13080"/>
        <n v="793"/>
        <n v="52560"/>
        <n v="993"/>
        <n v="1067"/>
        <n v="60540"/>
        <n v="699"/>
        <n v="902"/>
        <n v="66840"/>
        <n v="11400"/>
        <n v="378"/>
        <n v="288"/>
        <n v="174"/>
        <n v="194"/>
        <n v="386"/>
        <n v="1291"/>
        <n v="1359"/>
        <n v="1322"/>
        <n v="4396"/>
        <n v="2308"/>
        <n v="718"/>
        <n v="650"/>
        <n v="935"/>
        <n v="344"/>
        <n v="919"/>
        <n v="1071"/>
        <n v="133"/>
        <n v="106"/>
        <n v="229"/>
        <n v="198"/>
        <n v="180"/>
        <n v="260"/>
        <n v="29"/>
        <n v="334"/>
        <n v="287"/>
        <n v="126"/>
        <n v="144"/>
        <n v="6674"/>
        <n v="35733"/>
        <n v="1251"/>
        <n v="1064"/>
        <n v="4135"/>
        <n v="513"/>
        <n v="173"/>
        <n v="11760"/>
        <n v="70560"/>
        <n v="9976"/>
        <n v="403"/>
        <n v="5704"/>
        <n v="217"/>
        <n v="1288"/>
        <n v="82320"/>
        <n v="860"/>
        <n v="1254"/>
        <n v="1187"/>
        <n v="1167"/>
        <n v="779"/>
        <n v="1279"/>
        <n v="774"/>
        <n v="612"/>
        <n v="941"/>
        <n v="980"/>
        <n v="500"/>
        <n v="743"/>
        <n v="637"/>
        <n v="670"/>
        <n v="887"/>
        <n v="750"/>
        <n v="405"/>
        <n v="872"/>
        <n v="326"/>
        <n v="661"/>
        <n v="634"/>
        <n v="302"/>
        <n v="6540"/>
        <n v="551"/>
        <n v="1666"/>
        <n v="64380"/>
        <n v="1554"/>
        <n v="12644"/>
        <n v="1568"/>
        <n v="1825"/>
        <n v="1017"/>
        <n v="1547"/>
        <n v="1303"/>
        <n v="1966"/>
        <n v="1803"/>
        <n v="61500"/>
        <n v="760"/>
        <n v="70320"/>
        <n v="73860"/>
        <n v="69660"/>
        <n v="1942"/>
        <n v="2120"/>
        <n v="257"/>
        <n v="560"/>
        <n v="177"/>
        <n v="973"/>
        <n v="1090"/>
        <n v="1374"/>
        <n v="762"/>
        <n v="943"/>
        <n v="512"/>
        <n v="747"/>
        <n v="1377"/>
        <n v="67"/>
        <n v="165"/>
        <n v="164"/>
        <n v="256"/>
        <n v="214"/>
        <n v="215"/>
        <n v="219"/>
        <n v="701"/>
        <n v="757"/>
        <n v="363"/>
        <n v="38580"/>
        <n v="61"/>
        <n v="139"/>
      </sharedItems>
      <fieldGroup base="7">
        <rangePr startNum="0" endNum="82320" groupInterval="300"/>
        <groupItems count="277">
          <s v="&lt;0"/>
          <s v="0-299"/>
          <s v="300-599"/>
          <s v="600-899"/>
          <s v="900-1199"/>
          <s v="1200-1499"/>
          <s v="1500-1799"/>
          <s v="1800-2099"/>
          <s v="2100-2399"/>
          <s v="2400-2699"/>
          <s v="2700-2999"/>
          <s v="3000-3299"/>
          <s v="3300-3599"/>
          <s v="3600-3899"/>
          <s v="3900-4199"/>
          <s v="4200-4499"/>
          <s v="4500-4799"/>
          <s v="4800-5099"/>
          <s v="5100-5399"/>
          <s v="5400-5699"/>
          <s v="5700-5999"/>
          <s v="6000-6299"/>
          <s v="6300-6599"/>
          <s v="6600-6899"/>
          <s v="6900-7199"/>
          <s v="7200-7499"/>
          <s v="7500-7799"/>
          <s v="7800-8099"/>
          <s v="8100-8399"/>
          <s v="8400-8699"/>
          <s v="8700-8999"/>
          <s v="9000-9299"/>
          <s v="9300-9599"/>
          <s v="9600-9899"/>
          <s v="9900-10199"/>
          <s v="10200-10499"/>
          <s v="10500-10799"/>
          <s v="10800-11099"/>
          <s v="11100-11399"/>
          <s v="11400-11699"/>
          <s v="11700-11999"/>
          <s v="12000-12299"/>
          <s v="12300-12599"/>
          <s v="12600-12899"/>
          <s v="12900-13199"/>
          <s v="13200-13499"/>
          <s v="13500-13799"/>
          <s v="13800-14099"/>
          <s v="14100-14399"/>
          <s v="14400-14699"/>
          <s v="14700-14999"/>
          <s v="15000-15299"/>
          <s v="15300-15599"/>
          <s v="15600-15899"/>
          <s v="15900-16199"/>
          <s v="16200-16499"/>
          <s v="16500-16799"/>
          <s v="16800-17099"/>
          <s v="17100-17399"/>
          <s v="17400-17699"/>
          <s v="17700-17999"/>
          <s v="18000-18299"/>
          <s v="18300-18599"/>
          <s v="18600-18899"/>
          <s v="18900-19199"/>
          <s v="19200-19499"/>
          <s v="19500-19799"/>
          <s v="19800-20099"/>
          <s v="20100-20399"/>
          <s v="20400-20699"/>
          <s v="20700-20999"/>
          <s v="21000-21299"/>
          <s v="21300-21599"/>
          <s v="21600-21899"/>
          <s v="21900-22199"/>
          <s v="22200-22499"/>
          <s v="22500-22799"/>
          <s v="22800-23099"/>
          <s v="23100-23399"/>
          <s v="23400-23699"/>
          <s v="23700-23999"/>
          <s v="24000-24299"/>
          <s v="24300-24599"/>
          <s v="24600-24899"/>
          <s v="24900-25199"/>
          <s v="25200-25499"/>
          <s v="25500-25799"/>
          <s v="25800-26099"/>
          <s v="26100-26399"/>
          <s v="26400-26699"/>
          <s v="26700-26999"/>
          <s v="27000-27299"/>
          <s v="27300-27599"/>
          <s v="27600-27899"/>
          <s v="27900-28199"/>
          <s v="28200-28499"/>
          <s v="28500-28799"/>
          <s v="28800-29099"/>
          <s v="29100-29399"/>
          <s v="29400-29699"/>
          <s v="29700-29999"/>
          <s v="30000-30299"/>
          <s v="30300-30599"/>
          <s v="30600-30899"/>
          <s v="30900-31199"/>
          <s v="31200-31499"/>
          <s v="31500-31799"/>
          <s v="31800-32099"/>
          <s v="32100-32399"/>
          <s v="32400-32699"/>
          <s v="32700-32999"/>
          <s v="33000-33299"/>
          <s v="33300-33599"/>
          <s v="33600-33899"/>
          <s v="33900-34199"/>
          <s v="34200-34499"/>
          <s v="34500-34799"/>
          <s v="34800-35099"/>
          <s v="35100-35399"/>
          <s v="35400-35699"/>
          <s v="35700-35999"/>
          <s v="36000-36299"/>
          <s v="36300-36599"/>
          <s v="36600-36899"/>
          <s v="36900-37199"/>
          <s v="37200-37499"/>
          <s v="37500-37799"/>
          <s v="37800-38099"/>
          <s v="38100-38399"/>
          <s v="38400-38699"/>
          <s v="38700-38999"/>
          <s v="39000-39299"/>
          <s v="39300-39599"/>
          <s v="39600-39899"/>
          <s v="39900-40199"/>
          <s v="40200-40499"/>
          <s v="40500-40799"/>
          <s v="40800-41099"/>
          <s v="41100-41399"/>
          <s v="41400-41699"/>
          <s v="41700-41999"/>
          <s v="42000-42299"/>
          <s v="42300-42599"/>
          <s v="42600-42899"/>
          <s v="42900-43199"/>
          <s v="43200-43499"/>
          <s v="43500-43799"/>
          <s v="43800-44099"/>
          <s v="44100-44399"/>
          <s v="44400-44699"/>
          <s v="44700-44999"/>
          <s v="45000-45299"/>
          <s v="45300-45599"/>
          <s v="45600-45899"/>
          <s v="45900-46199"/>
          <s v="46200-46499"/>
          <s v="46500-46799"/>
          <s v="46800-47099"/>
          <s v="47100-47399"/>
          <s v="47400-47699"/>
          <s v="47700-47999"/>
          <s v="48000-48299"/>
          <s v="48300-48599"/>
          <s v="48600-48899"/>
          <s v="48900-49199"/>
          <s v="49200-49499"/>
          <s v="49500-49799"/>
          <s v="49800-50099"/>
          <s v="50100-50399"/>
          <s v="50400-50699"/>
          <s v="50700-50999"/>
          <s v="51000-51299"/>
          <s v="51300-51599"/>
          <s v="51600-51899"/>
          <s v="51900-52199"/>
          <s v="52200-52499"/>
          <s v="52500-52799"/>
          <s v="52800-53099"/>
          <s v="53100-53399"/>
          <s v="53400-53699"/>
          <s v="53700-53999"/>
          <s v="54000-54299"/>
          <s v="54300-54599"/>
          <s v="54600-54899"/>
          <s v="54900-55199"/>
          <s v="55200-55499"/>
          <s v="55500-55799"/>
          <s v="55800-56099"/>
          <s v="56100-56399"/>
          <s v="56400-56699"/>
          <s v="56700-56999"/>
          <s v="57000-57299"/>
          <s v="57300-57599"/>
          <s v="57600-57899"/>
          <s v="57900-58199"/>
          <s v="58200-58499"/>
          <s v="58500-58799"/>
          <s v="58800-59099"/>
          <s v="59100-59399"/>
          <s v="59400-59699"/>
          <s v="59700-59999"/>
          <s v="60000-60299"/>
          <s v="60300-60599"/>
          <s v="60600-60899"/>
          <s v="60900-61199"/>
          <s v="61200-61499"/>
          <s v="61500-61799"/>
          <s v="61800-62099"/>
          <s v="62100-62399"/>
          <s v="62400-62699"/>
          <s v="62700-62999"/>
          <s v="63000-63299"/>
          <s v="63300-63599"/>
          <s v="63600-63899"/>
          <s v="63900-64199"/>
          <s v="64200-64499"/>
          <s v="64500-64799"/>
          <s v="64800-65099"/>
          <s v="65100-65399"/>
          <s v="65400-65699"/>
          <s v="65700-65999"/>
          <s v="66000-66299"/>
          <s v="66300-66599"/>
          <s v="66600-66899"/>
          <s v="66900-67199"/>
          <s v="67200-67499"/>
          <s v="67500-67799"/>
          <s v="67800-68099"/>
          <s v="68100-68399"/>
          <s v="68400-68699"/>
          <s v="68700-68999"/>
          <s v="69000-69299"/>
          <s v="69300-69599"/>
          <s v="69600-69899"/>
          <s v="69900-70199"/>
          <s v="70200-70499"/>
          <s v="70500-70799"/>
          <s v="70800-71099"/>
          <s v="71100-71399"/>
          <s v="71400-71699"/>
          <s v="71700-71999"/>
          <s v="72000-72299"/>
          <s v="72300-72599"/>
          <s v="72600-72899"/>
          <s v="72900-73199"/>
          <s v="73200-73499"/>
          <s v="73500-73799"/>
          <s v="73800-74099"/>
          <s v="74100-74399"/>
          <s v="74400-74699"/>
          <s v="74700-74999"/>
          <s v="75000-75299"/>
          <s v="75300-75599"/>
          <s v="75600-75899"/>
          <s v="75900-76199"/>
          <s v="76200-76499"/>
          <s v="76500-76799"/>
          <s v="76800-77099"/>
          <s v="77100-77399"/>
          <s v="77400-77699"/>
          <s v="77700-77999"/>
          <s v="78000-78299"/>
          <s v="78300-78599"/>
          <s v="78600-78899"/>
          <s v="78900-79199"/>
          <s v="79200-79499"/>
          <s v="79500-79799"/>
          <s v="79800-80099"/>
          <s v="80100-80399"/>
          <s v="80400-80699"/>
          <s v="80700-80999"/>
          <s v="81000-81299"/>
          <s v="81300-81599"/>
          <s v="81600-81899"/>
          <s v="81900-82199"/>
          <s v="82200-82499"/>
          <s v="&gt;82500"/>
        </groupItems>
      </fieldGroup>
    </cacheField>
    <cacheField name="Video Language" numFmtId="0">
      <sharedItems count="14">
        <s v="Hindi"/>
        <s v="English"/>
        <s v="Bengali"/>
        <s v="Sanskrit"/>
        <s v="Tamil"/>
        <s v="Punjabi"/>
        <s v="Telugu"/>
        <s v="Bhojpuri"/>
        <s v="Odia"/>
        <s v="No Language"/>
        <s v="Malayalam"/>
        <s v="Haryanvi"/>
        <s v="Kannada"/>
        <s v="Marathi"/>
      </sharedItems>
    </cacheField>
    <cacheField name="Content Category of the Video" numFmtId="0">
      <sharedItems count="14">
        <s v="Entertainment"/>
        <s v="Lifestyle"/>
        <s v="Educational"/>
        <s v="Music"/>
        <s v="Cooking"/>
        <s v="Vlog"/>
        <s v="Employment"/>
        <s v="Review"/>
        <s v="Health"/>
        <s v="News"/>
        <s v="Stock Market"/>
        <s v="Motivation"/>
        <s v="Finance"/>
        <s v="Learning"/>
      </sharedItems>
    </cacheField>
    <cacheField name="Total No of Video Views" numFmtId="0">
      <sharedItems containsSemiMixedTypes="0" containsString="0" containsNumber="1" containsInteger="1" minValue="8" maxValue="1206881662" count="1571">
        <n v="26769022"/>
        <n v="26660"/>
        <n v="14868611"/>
        <n v="64740"/>
        <n v="380567"/>
        <n v="179676"/>
        <n v="641671"/>
        <n v="213895"/>
        <n v="343543"/>
        <n v="14943362"/>
        <n v="894400"/>
        <n v="219346"/>
        <n v="17445615"/>
        <n v="39178932"/>
        <n v="119965"/>
        <n v="13604577"/>
        <n v="356117"/>
        <n v="1887188"/>
        <n v="459031"/>
        <n v="3591427"/>
        <n v="1329220"/>
        <n v="1251733"/>
        <n v="487474"/>
        <n v="11343709"/>
        <n v="2053"/>
        <n v="4991121"/>
        <n v="50533"/>
        <n v="29539335"/>
        <n v="1601371"/>
        <n v="17906177"/>
        <n v="317064"/>
        <n v="631945"/>
        <n v="449258"/>
        <n v="563737"/>
        <n v="1484292"/>
        <n v="5945168"/>
        <n v="310864"/>
        <n v="465961"/>
        <n v="6831274"/>
        <n v="498504"/>
        <n v="6022339"/>
        <n v="765116"/>
        <n v="65000"/>
        <n v="170500"/>
        <n v="507"/>
        <n v="1841721"/>
        <n v="11617074"/>
        <n v="103264"/>
        <n v="13620148"/>
        <n v="2684181"/>
        <n v="2900328"/>
        <n v="1673543"/>
        <n v="25061060"/>
        <n v="386454"/>
        <n v="87531944"/>
        <n v="1829"/>
        <n v="125060"/>
        <n v="184775"/>
        <n v="127612406"/>
        <n v="1015"/>
        <n v="41025"/>
        <n v="2970983"/>
        <n v="28668428"/>
        <n v="716"/>
        <n v="2465468"/>
        <n v="3766558"/>
        <n v="2292873"/>
        <n v="18648"/>
        <n v="2075649"/>
        <n v="404868"/>
        <n v="49279"/>
        <n v="134851"/>
        <n v="560524"/>
        <n v="1464073"/>
        <n v="2355943"/>
        <n v="1236894"/>
        <n v="742372"/>
        <n v="984654"/>
        <n v="1067089"/>
        <n v="379458"/>
        <n v="604954"/>
        <n v="834238"/>
        <n v="538879"/>
        <n v="920631"/>
        <n v="1403368"/>
        <n v="2190388"/>
        <n v="1297959"/>
        <n v="779998"/>
        <n v="3228798"/>
        <n v="103300"/>
        <n v="10870096"/>
        <n v="41482806"/>
        <n v="51904931"/>
        <n v="25438595"/>
        <n v="2877057"/>
        <n v="21000"/>
        <n v="9142123"/>
        <n v="6724"/>
        <n v="30494"/>
        <n v="5725642"/>
        <n v="598566"/>
        <n v="1000000"/>
        <n v="76582"/>
        <n v="627"/>
        <n v="800281"/>
        <n v="116774"/>
        <n v="1080"/>
        <n v="16567"/>
        <n v="195450"/>
        <n v="14378887"/>
        <n v="1058976"/>
        <n v="127465"/>
        <n v="344419"/>
        <n v="741"/>
        <n v="43607"/>
        <n v="5739996"/>
        <n v="14061252"/>
        <n v="3277187"/>
        <n v="726946"/>
        <n v="265200"/>
        <n v="184824"/>
        <n v="1066163"/>
        <n v="62894"/>
        <n v="198287"/>
        <n v="138842"/>
        <n v="362796"/>
        <n v="1142455"/>
        <n v="9369706"/>
        <n v="61690"/>
        <n v="64202"/>
        <n v="23133"/>
        <n v="2348221"/>
        <n v="500876"/>
        <n v="6076"/>
        <n v="64723313"/>
        <n v="21163865"/>
        <n v="34673564"/>
        <n v="18086120"/>
        <n v="18088348"/>
        <n v="13936603"/>
        <n v="971069"/>
        <n v="128208"/>
        <n v="991216"/>
        <n v="3126296"/>
        <n v="113170"/>
        <n v="3979243"/>
        <n v="4500"/>
        <n v="874590"/>
        <n v="359557"/>
        <n v="603229561"/>
        <n v="5014"/>
        <n v="146741"/>
        <n v="15360"/>
        <n v="128936"/>
        <n v="27293"/>
        <n v="1171336"/>
        <n v="6041"/>
        <n v="71196307"/>
        <n v="62636658"/>
        <n v="56235592"/>
        <n v="524949"/>
        <n v="65201"/>
        <n v="26422"/>
        <n v="433240"/>
        <n v="1392665"/>
        <n v="14602533"/>
        <n v="421446943"/>
        <n v="10015931"/>
        <n v="4113079"/>
        <n v="3309903"/>
        <n v="2902911"/>
        <n v="8001888"/>
        <n v="525555"/>
        <n v="439354"/>
        <n v="164865"/>
        <n v="638926"/>
        <n v="159902"/>
        <n v="464751"/>
        <n v="72531"/>
        <n v="2668776"/>
        <n v="74"/>
        <n v="2421846"/>
        <n v="1255318"/>
        <n v="96855"/>
        <n v="34623"/>
        <n v="1240214"/>
        <n v="4266812"/>
        <n v="511301"/>
        <n v="411702"/>
        <n v="6136154"/>
        <n v="1470"/>
        <n v="7547010"/>
        <n v="5956"/>
        <n v="326720"/>
        <n v="3421830"/>
        <n v="24479893"/>
        <n v="34678217"/>
        <n v="23568907"/>
        <n v="56890439"/>
        <n v="54159747"/>
        <n v="58336850"/>
        <n v="17583060"/>
        <n v="48749868"/>
        <n v="49046238"/>
        <n v="45818370"/>
        <n v="1575204"/>
        <n v="74672"/>
        <n v="1891"/>
        <n v="2901"/>
        <n v="1711"/>
        <n v="1297"/>
        <n v="1833"/>
        <n v="1475"/>
        <n v="4113"/>
        <n v="1036"/>
        <n v="6843355"/>
        <n v="56291776"/>
        <n v="11000"/>
        <n v="2791810"/>
        <n v="81913617"/>
        <n v="127575"/>
        <n v="39400"/>
        <n v="2013"/>
        <n v="2596"/>
        <n v="15098"/>
        <n v="68906738"/>
        <n v="1384"/>
        <n v="13678"/>
        <n v="69297102"/>
        <n v="33174518"/>
        <n v="52704283"/>
        <n v="20269302"/>
        <n v="20522811"/>
        <n v="56911297"/>
        <n v="30143698"/>
        <n v="37991652"/>
        <n v="24614988"/>
        <n v="33345527"/>
        <n v="20454523"/>
        <n v="35850962"/>
        <n v="7577914"/>
        <n v="1645255"/>
        <n v="574749"/>
        <n v="70937"/>
        <n v="185900"/>
        <n v="17900559"/>
        <n v="6530914"/>
        <n v="206500"/>
        <n v="9411225"/>
        <n v="3300568"/>
        <n v="1404624"/>
        <n v="235447"/>
        <n v="214927"/>
        <n v="1327355"/>
        <n v="226048"/>
        <n v="457611"/>
        <n v="572787"/>
        <n v="966448"/>
        <n v="113507"/>
        <n v="646331"/>
        <n v="1006563"/>
        <n v="122400"/>
        <n v="2813390"/>
        <n v="1927066"/>
        <n v="76775"/>
        <n v="7890645"/>
        <n v="18896"/>
        <n v="3844"/>
        <n v="94"/>
        <n v="1690730"/>
        <n v="75745"/>
        <n v="356792"/>
        <n v="404238"/>
        <n v="1551173"/>
        <n v="299916"/>
        <n v="450086"/>
        <n v="391799"/>
        <n v="64061181"/>
        <n v="4530558"/>
        <n v="460364"/>
        <n v="130288"/>
        <n v="97378"/>
        <n v="57043"/>
        <n v="490094"/>
        <n v="462307"/>
        <n v="1783917"/>
        <n v="71705"/>
        <n v="79046"/>
        <n v="174486"/>
        <n v="2606"/>
        <n v="455231"/>
        <n v="1217502"/>
        <n v="199536"/>
        <n v="245345"/>
        <n v="240300"/>
        <n v="1421805"/>
        <n v="94001564"/>
        <n v="2296"/>
        <n v="2493936"/>
        <n v="456"/>
        <n v="6126234"/>
        <n v="1521618"/>
        <n v="4195"/>
        <n v="4879655"/>
        <n v="68900"/>
        <n v="116279"/>
        <n v="52557"/>
        <n v="175437"/>
        <n v="95890"/>
        <n v="1399902"/>
        <n v="187518"/>
        <n v="83106"/>
        <n v="5475300"/>
        <n v="14183"/>
        <n v="3531756"/>
        <n v="3142811"/>
        <n v="2302467"/>
        <n v="369643"/>
        <n v="100782"/>
        <n v="179600"/>
        <n v="158744"/>
        <n v="142000"/>
        <n v="20276"/>
        <n v="321045"/>
        <n v="189811"/>
        <n v="121432"/>
        <n v="64786"/>
        <n v="342309872"/>
        <n v="1000925"/>
        <n v="1325897"/>
        <n v="66073578"/>
        <n v="23621246"/>
        <n v="32824550"/>
        <n v="54072346"/>
        <n v="312997518"/>
        <n v="44929549"/>
        <n v="64338132"/>
        <n v="49751427"/>
        <n v="31661217"/>
        <n v="27776933"/>
        <n v="3510638"/>
        <n v="31360831"/>
        <n v="22578"/>
        <n v="137168"/>
        <n v="66848"/>
        <n v="292096"/>
        <n v="941573"/>
        <n v="330166"/>
        <n v="27669"/>
        <n v="392112"/>
        <n v="26300"/>
        <n v="87795"/>
        <n v="1916431"/>
        <n v="110097"/>
        <n v="307286"/>
        <n v="4900"/>
        <n v="37401"/>
        <n v="217489160"/>
        <n v="447112"/>
        <n v="57141"/>
        <n v="1060959"/>
        <n v="80741"/>
        <n v="35547"/>
        <n v="56109504"/>
        <n v="506226"/>
        <n v="150286"/>
        <n v="28434"/>
        <n v="25138"/>
        <n v="5768"/>
        <n v="132845"/>
        <n v="1776483"/>
        <n v="1255810"/>
        <n v="71741"/>
        <n v="10114"/>
        <n v="34260"/>
        <n v="26808"/>
        <n v="46599"/>
        <n v="20937"/>
        <n v="764"/>
        <n v="287"/>
        <n v="1300"/>
        <n v="5131"/>
        <n v="13475"/>
        <n v="6561560"/>
        <n v="13695343"/>
        <n v="3655355"/>
        <n v="1005351"/>
        <n v="270981"/>
        <n v="191113"/>
        <n v="105933"/>
        <n v="597890"/>
        <n v="87970"/>
        <n v="48145"/>
        <n v="3111"/>
        <n v="4439"/>
        <n v="386595465"/>
        <n v="34597"/>
        <n v="1141089"/>
        <n v="4134570"/>
        <n v="7178"/>
        <n v="30988324"/>
        <n v="147614"/>
        <n v="210261"/>
        <n v="198100"/>
        <n v="89710"/>
        <n v="652567"/>
        <n v="14741724"/>
        <n v="505464"/>
        <n v="52989920"/>
        <n v="1205196"/>
        <n v="38717851"/>
        <n v="3900000"/>
        <n v="2563991"/>
        <n v="59865499"/>
        <n v="625369"/>
        <n v="15735196"/>
        <n v="717236"/>
        <n v="55636"/>
        <n v="8411965"/>
        <n v="2180481"/>
        <n v="218279"/>
        <n v="4656088"/>
        <n v="56038356"/>
        <n v="2970541"/>
        <n v="85173"/>
        <n v="1722577"/>
        <n v="307377"/>
        <n v="37558"/>
        <n v="156811"/>
        <n v="62127"/>
        <n v="540953"/>
        <n v="3075"/>
        <n v="74127861"/>
        <n v="568789"/>
        <n v="70807"/>
        <n v="39345"/>
        <n v="508786"/>
        <n v="500"/>
        <n v="1696024"/>
        <n v="2413689"/>
        <n v="7809667"/>
        <n v="1947557"/>
        <n v="4500000"/>
        <n v="4117875"/>
        <n v="5131154"/>
        <n v="5833232"/>
        <n v="3588548"/>
        <n v="4700000"/>
        <n v="371815"/>
        <n v="11066675"/>
        <n v="4622074"/>
        <n v="3779200"/>
        <n v="4665659"/>
        <n v="5864362"/>
        <n v="695848"/>
        <n v="487706"/>
        <n v="204378964"/>
        <n v="11350529"/>
        <n v="14844733"/>
        <n v="116770"/>
        <n v="8058696"/>
        <n v="658389"/>
        <n v="482822"/>
        <n v="746678"/>
        <n v="15620"/>
        <n v="6931"/>
        <n v="490894"/>
        <n v="113430"/>
        <n v="2545820"/>
        <n v="468049"/>
        <n v="11087697"/>
        <n v="232395"/>
        <n v="532694"/>
        <n v="120860"/>
        <n v="329979"/>
        <n v="1836234"/>
        <n v="38349744"/>
        <n v="5171"/>
        <n v="300326"/>
        <n v="1933912"/>
        <n v="20358"/>
        <n v="11310322"/>
        <n v="45677"/>
        <n v="30161"/>
        <n v="48505"/>
        <n v="175"/>
        <n v="1141492"/>
        <n v="186845"/>
        <n v="1410406"/>
        <n v="30524232"/>
        <n v="1805328"/>
        <n v="1917766"/>
        <n v="1819545"/>
        <n v="1087"/>
        <n v="70720"/>
        <n v="57700"/>
        <n v="19833"/>
        <n v="5420429"/>
        <n v="31496080"/>
        <n v="3240512"/>
        <n v="2030853"/>
        <n v="11191731"/>
        <n v="8631228"/>
        <n v="142"/>
        <n v="6112"/>
        <n v="13083"/>
        <n v="1856"/>
        <n v="12765"/>
        <n v="403613"/>
        <n v="100611"/>
        <n v="122296"/>
        <n v="61060"/>
        <n v="3178952"/>
        <n v="455577"/>
        <n v="3007304"/>
        <n v="1440"/>
        <n v="866466"/>
        <n v="39474"/>
        <n v="21148"/>
        <n v="3312355"/>
        <n v="339165"/>
        <n v="31387"/>
        <n v="44"/>
        <n v="25173"/>
        <n v="6158185"/>
        <n v="298600"/>
        <n v="7118508"/>
        <n v="1170271"/>
        <n v="92613364"/>
        <n v="2053927"/>
        <n v="2600000"/>
        <n v="687925"/>
        <n v="12200"/>
        <n v="1199"/>
        <n v="3522169"/>
        <n v="25552"/>
        <n v="5656"/>
        <n v="23527"/>
        <n v="7129"/>
        <n v="6073289"/>
        <n v="2434096"/>
        <n v="17670678"/>
        <n v="11581001"/>
        <n v="6041710"/>
        <n v="3183731"/>
        <n v="6659965"/>
        <n v="1040103"/>
        <n v="2143184"/>
        <n v="130000"/>
        <n v="54200"/>
        <n v="186146"/>
        <n v="18111344"/>
        <n v="213000"/>
        <n v="1212784"/>
        <n v="2902300"/>
        <n v="766951"/>
        <n v="280732"/>
        <n v="1093466"/>
        <n v="963943"/>
        <n v="144208"/>
        <n v="8022547"/>
        <n v="516948"/>
        <n v="8418"/>
        <n v="82200"/>
        <n v="375821"/>
        <n v="36841559"/>
        <n v="5076017"/>
        <n v="38750"/>
        <n v="98668"/>
        <n v="66287"/>
        <n v="23115"/>
        <n v="84041"/>
        <n v="17691914"/>
        <n v="20863773"/>
        <n v="3406"/>
        <n v="6707179"/>
        <n v="2395964"/>
        <n v="936086"/>
        <n v="1004506"/>
        <n v="40589"/>
        <n v="135498"/>
        <n v="474990"/>
        <n v="163234"/>
        <n v="257530"/>
        <n v="54246"/>
        <n v="235000"/>
        <n v="416896"/>
        <n v="9784537"/>
        <n v="1523779"/>
        <n v="128411"/>
        <n v="40300"/>
        <n v="919836"/>
        <n v="248451"/>
        <n v="255381"/>
        <n v="16881"/>
        <n v="9468044"/>
        <n v="768293"/>
        <n v="210043"/>
        <n v="60035"/>
        <n v="49881"/>
        <n v="108444"/>
        <n v="57583"/>
        <n v="85900"/>
        <n v="40312"/>
        <n v="2061945"/>
        <n v="238045"/>
        <n v="3004847"/>
        <n v="3334870"/>
        <n v="9364"/>
        <n v="664726838"/>
        <n v="592034"/>
        <n v="22129"/>
        <n v="111521"/>
        <n v="4345383"/>
        <n v="75780914"/>
        <n v="7513168"/>
        <n v="4749"/>
        <n v="49180656"/>
        <n v="1499958"/>
        <n v="1719856"/>
        <n v="44199"/>
        <n v="207223"/>
        <n v="58918"/>
        <n v="2158050"/>
        <n v="969100"/>
        <n v="533483"/>
        <n v="1119"/>
        <n v="385"/>
        <n v="6323"/>
        <n v="1535"/>
        <n v="728"/>
        <n v="999"/>
        <n v="792"/>
        <n v="646"/>
        <n v="3671761"/>
        <n v="9867"/>
        <n v="36432330"/>
        <n v="36209269"/>
        <n v="22954240"/>
        <n v="35618593"/>
        <n v="43139722"/>
        <n v="23444111"/>
        <n v="15871009"/>
        <n v="11023451"/>
        <n v="14935054"/>
        <n v="4487826"/>
        <n v="759142"/>
        <n v="81297085"/>
        <n v="535425"/>
        <n v="14593"/>
        <n v="21035"/>
        <n v="4168795"/>
        <n v="14960"/>
        <n v="23678274"/>
        <n v="143085"/>
        <n v="37261307"/>
        <n v="18465"/>
        <n v="5914"/>
        <n v="832356"/>
        <n v="110000"/>
        <n v="300411"/>
        <n v="352976"/>
        <n v="204802"/>
        <n v="611256"/>
        <n v="1017091"/>
        <n v="29836716"/>
        <n v="29371473"/>
        <n v="111260729"/>
        <n v="3131468"/>
        <n v="202004"/>
        <n v="55995"/>
        <n v="72"/>
        <n v="23100"/>
        <n v="1025860"/>
        <n v="25328693"/>
        <n v="228"/>
        <n v="25417"/>
        <n v="1782107"/>
        <n v="333914"/>
        <n v="3331526"/>
        <n v="1004450"/>
        <n v="2534"/>
        <n v="4123"/>
        <n v="1529"/>
        <n v="1532"/>
        <n v="1450"/>
        <n v="373734"/>
        <n v="347759"/>
        <n v="28715"/>
        <n v="227903"/>
        <n v="513445"/>
        <n v="57887"/>
        <n v="14930045"/>
        <n v="60428"/>
        <n v="331776"/>
        <n v="137748"/>
        <n v="26547867"/>
        <n v="432567"/>
        <n v="236427"/>
        <n v="2409"/>
        <n v="50337"/>
        <n v="1931"/>
        <n v="38544"/>
        <n v="1570"/>
        <n v="1747994"/>
        <n v="6897047"/>
        <n v="972790"/>
        <n v="994379"/>
        <n v="453217"/>
        <n v="1091725"/>
        <n v="126995"/>
        <n v="1498912"/>
        <n v="22297879"/>
        <n v="1682675"/>
        <n v="1818629"/>
        <n v="431722"/>
        <n v="1765326"/>
        <n v="55035"/>
        <n v="48160230"/>
        <n v="2346097"/>
        <n v="1386806"/>
        <n v="6686464"/>
        <n v="193589"/>
        <n v="6971"/>
        <n v="34329"/>
        <n v="22452"/>
        <n v="40193947"/>
        <n v="51257699"/>
        <n v="6412842"/>
        <n v="20256"/>
        <n v="323266"/>
        <n v="1244248"/>
        <n v="19951"/>
        <n v="11083"/>
        <n v="4189745"/>
        <n v="5225967"/>
        <n v="807026"/>
        <n v="3489422"/>
        <n v="171081"/>
        <n v="342903"/>
        <n v="426765"/>
        <n v="14116"/>
        <n v="8433"/>
        <n v="991565"/>
        <n v="2356603"/>
        <n v="404349"/>
        <n v="355616"/>
        <n v="932162"/>
        <n v="262782"/>
        <n v="5164"/>
        <n v="342334"/>
        <n v="1519707"/>
        <n v="1472395"/>
        <n v="221298"/>
        <n v="47375"/>
        <n v="917"/>
        <n v="1182411"/>
        <n v="16711"/>
        <n v="11658235"/>
        <n v="58142"/>
        <n v="116271"/>
        <n v="8809"/>
        <n v="300843"/>
        <n v="155900"/>
        <n v="1781"/>
        <n v="2528230"/>
        <n v="270279"/>
        <n v="108939"/>
        <n v="4529040"/>
        <n v="146097"/>
        <n v="818524"/>
        <n v="122121"/>
        <n v="98075"/>
        <n v="97400"/>
        <n v="2034161"/>
        <n v="1130155"/>
        <n v="2773241"/>
        <n v="80885"/>
        <n v="19071"/>
        <n v="67825"/>
        <n v="8718945"/>
        <n v="5900829"/>
        <n v="445046"/>
        <n v="2617"/>
        <n v="25255"/>
        <n v="891902"/>
        <n v="12506"/>
        <n v="876616"/>
        <n v="2667864"/>
        <n v="662295"/>
        <n v="167639"/>
        <n v="1044945"/>
        <n v="1658521"/>
        <n v="10281563"/>
        <n v="1170851"/>
        <n v="36645999"/>
        <n v="568644"/>
        <n v="9043"/>
        <n v="2187"/>
        <n v="5190"/>
        <n v="152"/>
        <n v="29786"/>
        <n v="12466"/>
        <n v="1614266"/>
        <n v="2723323"/>
        <n v="1084"/>
        <n v="119200"/>
        <n v="324296"/>
        <n v="10463125"/>
        <n v="51230088"/>
        <n v="101506"/>
        <n v="1151249"/>
        <n v="5637826"/>
        <n v="78437"/>
        <n v="198400"/>
        <n v="7512"/>
        <n v="27072"/>
        <n v="827000"/>
        <n v="19222588"/>
        <n v="413453"/>
        <n v="376382"/>
        <n v="377042"/>
        <n v="58859432"/>
        <n v="2213010"/>
        <n v="1490974"/>
        <n v="85187"/>
        <n v="9854"/>
        <n v="2619931"/>
        <n v="651"/>
        <n v="23456"/>
        <n v="25689"/>
        <n v="6543178"/>
        <n v="3069730"/>
        <n v="39431292"/>
        <n v="12779594"/>
        <n v="3017202"/>
        <n v="12278296"/>
        <n v="70358186"/>
        <n v="1951759"/>
        <n v="4656935"/>
        <n v="853164"/>
        <n v="345628"/>
        <n v="5225328"/>
        <n v="9994723"/>
        <n v="544831"/>
        <n v="8779876"/>
        <n v="1082139"/>
        <n v="1269689"/>
        <n v="1277247"/>
        <n v="500483"/>
        <n v="134527"/>
        <n v="272920"/>
        <n v="73982"/>
        <n v="131551"/>
        <n v="1141341"/>
        <n v="50737047"/>
        <n v="586"/>
        <n v="2192872"/>
        <n v="76485"/>
        <n v="847"/>
        <n v="509"/>
        <n v="1163"/>
        <n v="4567"/>
        <n v="1952946"/>
        <n v="16383896"/>
        <n v="10039335"/>
        <n v="621315"/>
        <n v="1532027"/>
        <n v="1755460"/>
        <n v="492164"/>
        <n v="1174910"/>
        <n v="131507"/>
        <n v="385533"/>
        <n v="39399829"/>
        <n v="1655958"/>
        <n v="723886"/>
        <n v="399965"/>
        <n v="5726392"/>
        <n v="21872"/>
        <n v="555137"/>
        <n v="3745"/>
        <n v="96417"/>
        <n v="8580379"/>
        <n v="357689"/>
        <n v="5504473"/>
        <n v="446175"/>
        <n v="3057"/>
        <n v="19823437"/>
        <n v="1609067"/>
        <n v="231224"/>
        <n v="5552"/>
        <n v="267762"/>
        <n v="198873"/>
        <n v="2387652"/>
        <n v="45778695"/>
        <n v="285646"/>
        <n v="165938"/>
        <n v="217699"/>
        <n v="154003"/>
        <n v="74095"/>
        <n v="20915"/>
        <n v="296794"/>
        <n v="196500"/>
        <n v="689170"/>
        <n v="2575678"/>
        <n v="868823"/>
        <n v="1492741"/>
        <n v="1093055"/>
        <n v="949765"/>
        <n v="664591"/>
        <n v="970419"/>
        <n v="5987288"/>
        <n v="2654776"/>
        <n v="7229"/>
        <n v="793845"/>
        <n v="6083140"/>
        <n v="137359"/>
        <n v="2761663"/>
        <n v="313835"/>
        <n v="54266"/>
        <n v="1763486"/>
        <n v="364391002"/>
        <n v="2641779"/>
        <n v="580679"/>
        <n v="682142"/>
        <n v="171610"/>
        <n v="7456"/>
        <n v="7950"/>
        <n v="1937"/>
        <n v="118700"/>
        <n v="5605"/>
        <n v="2473042"/>
        <n v="72763"/>
        <n v="1115273"/>
        <n v="792309"/>
        <n v="676230"/>
        <n v="13610660"/>
        <n v="994789"/>
        <n v="670420"/>
        <n v="12398"/>
        <n v="425165"/>
        <n v="181853"/>
        <n v="678"/>
        <n v="256889286"/>
        <n v="1221197"/>
        <n v="175000"/>
        <n v="136000"/>
        <n v="19920"/>
        <n v="3259"/>
        <n v="4043337"/>
        <n v="425527"/>
        <n v="753027"/>
        <n v="290133"/>
        <n v="301902"/>
        <n v="247331"/>
        <n v="962571"/>
        <n v="3207880"/>
        <n v="22650"/>
        <n v="1326"/>
        <n v="2964"/>
        <n v="4214444"/>
        <n v="689040"/>
        <n v="145949"/>
        <n v="184942"/>
        <n v="51236"/>
        <n v="47220"/>
        <n v="1084976"/>
        <n v="25392"/>
        <n v="825692"/>
        <n v="661415"/>
        <n v="1462802"/>
        <n v="459298"/>
        <n v="9162005"/>
        <n v="8031747"/>
        <n v="380673"/>
        <n v="79956"/>
        <n v="2274723"/>
        <n v="614114"/>
        <n v="1815841"/>
        <n v="31284"/>
        <n v="1283117"/>
        <n v="3035080"/>
        <n v="38105"/>
        <n v="32432"/>
        <n v="10119"/>
        <n v="12922"/>
        <n v="197056"/>
        <n v="14492250"/>
        <n v="856422"/>
        <n v="2046154"/>
        <n v="271545"/>
        <n v="2026392"/>
        <n v="3915702"/>
        <n v="115264"/>
        <n v="413450"/>
        <n v="44746577"/>
        <n v="43994"/>
        <n v="3427958"/>
        <n v="35479488"/>
        <n v="481100"/>
        <n v="776"/>
        <n v="54678"/>
        <n v="4464742"/>
        <n v="1081715"/>
        <n v="1040183"/>
        <n v="1474736"/>
        <n v="92305"/>
        <n v="845990"/>
        <n v="727926"/>
        <n v="284433"/>
        <n v="678561"/>
        <n v="1703578"/>
        <n v="11836304"/>
        <n v="281833"/>
        <n v="543789"/>
        <n v="52772125"/>
        <n v="51245569"/>
        <n v="109412577"/>
        <n v="68307170"/>
        <n v="76439222"/>
        <n v="77565355"/>
        <n v="158146"/>
        <n v="11910322"/>
        <n v="18483213"/>
        <n v="199475"/>
        <n v="2463004"/>
        <n v="1988020"/>
        <n v="5209699"/>
        <n v="74518"/>
        <n v="106173"/>
        <n v="26700"/>
        <n v="805480"/>
        <n v="235707"/>
        <n v="22843"/>
        <n v="4225937"/>
        <n v="1920837"/>
        <n v="944398"/>
        <n v="86696"/>
        <n v="47283225"/>
        <n v="5249013"/>
        <n v="1376095"/>
        <n v="1708758"/>
        <n v="11000272"/>
        <n v="2461769"/>
        <n v="2381976"/>
        <n v="8145180"/>
        <n v="1680470"/>
        <n v="3746879"/>
        <n v="4745707"/>
        <n v="4980210"/>
        <n v="2466052"/>
        <n v="5461203"/>
        <n v="15047368"/>
        <n v="62798625"/>
        <n v="9993666"/>
        <n v="2102542"/>
        <n v="3688331"/>
        <n v="826920"/>
        <n v="979215"/>
        <n v="14433946"/>
        <n v="13336804"/>
        <n v="2181562"/>
        <n v="15086313"/>
        <n v="1707890"/>
        <n v="8621549"/>
        <n v="36115003"/>
        <n v="4524"/>
        <n v="7009"/>
        <n v="3738"/>
        <n v="4740"/>
        <n v="3218"/>
        <n v="4135"/>
        <n v="4259681"/>
        <n v="2479"/>
        <n v="8344"/>
        <n v="3222"/>
        <n v="99896"/>
        <n v="56199"/>
        <n v="47035"/>
        <n v="127689"/>
        <n v="70228"/>
        <n v="63986"/>
        <n v="290915"/>
        <n v="308867"/>
        <n v="38122"/>
        <n v="280646"/>
        <n v="497797"/>
        <n v="1310476"/>
        <n v="171407"/>
        <n v="188786"/>
        <n v="123580"/>
        <n v="116242"/>
        <n v="51854"/>
        <n v="83490"/>
        <n v="297731"/>
        <n v="167852"/>
        <n v="76012"/>
        <n v="123674"/>
        <n v="152740"/>
        <n v="132355"/>
        <n v="144245"/>
        <n v="56079"/>
        <n v="230962"/>
        <n v="193647"/>
        <n v="280557"/>
        <n v="105609"/>
        <n v="81197"/>
        <n v="110463"/>
        <n v="202408"/>
        <n v="199469"/>
        <n v="133323"/>
        <n v="154816"/>
        <n v="292909"/>
        <n v="73567"/>
        <n v="387160"/>
        <n v="47745"/>
        <n v="344135"/>
        <n v="185848"/>
        <n v="298445"/>
        <n v="24133"/>
        <n v="349569"/>
        <n v="23910"/>
        <n v="202860"/>
        <n v="175793"/>
        <n v="79822"/>
        <n v="438307"/>
        <n v="234323"/>
        <n v="157268"/>
        <n v="40109"/>
        <n v="86378"/>
        <n v="150279"/>
        <n v="418489"/>
        <n v="160951"/>
        <n v="121768"/>
        <n v="53578"/>
        <n v="191759"/>
        <n v="96791"/>
        <n v="197768"/>
        <n v="194427"/>
        <n v="836656"/>
        <n v="237214"/>
        <n v="129557"/>
        <n v="205299"/>
        <n v="136162"/>
        <n v="214561"/>
        <n v="289640"/>
        <n v="254643"/>
        <n v="112834"/>
        <n v="46282"/>
        <n v="7204439"/>
        <n v="12393252"/>
        <n v="4003"/>
        <n v="1301955"/>
        <n v="3974878"/>
        <n v="876"/>
        <n v="34888"/>
        <n v="292"/>
        <n v="1150400"/>
        <n v="313392"/>
        <n v="10452022"/>
        <n v="7012563"/>
        <n v="15295"/>
        <n v="324713"/>
        <n v="59547"/>
        <n v="120349"/>
        <n v="34009"/>
        <n v="8953182"/>
        <n v="7932685"/>
        <n v="3574713"/>
        <n v="1609"/>
        <n v="3449441"/>
        <n v="1391510"/>
        <n v="281821"/>
        <n v="846254"/>
        <n v="633713"/>
        <n v="123498760"/>
        <n v="14700206"/>
        <n v="14818"/>
        <n v="10396783"/>
        <n v="2488062"/>
        <n v="212734"/>
        <n v="51773366"/>
        <n v="97983096"/>
        <n v="698462"/>
        <n v="214894"/>
        <n v="243567"/>
        <n v="24645444"/>
        <n v="1188393"/>
        <n v="401681"/>
        <n v="459942"/>
        <n v="47222"/>
        <n v="520214"/>
        <n v="783875"/>
        <n v="386773"/>
        <n v="377355"/>
        <n v="1981019"/>
        <n v="2748759"/>
        <n v="1251138"/>
        <n v="527264"/>
        <n v="4565959"/>
        <n v="12486"/>
        <n v="13677842"/>
        <n v="17368201"/>
        <n v="9442800"/>
        <n v="29403745"/>
        <n v="1889375"/>
        <n v="12758"/>
        <n v="105798"/>
        <n v="8872"/>
        <n v="15275"/>
        <n v="30526662"/>
        <n v="4763800"/>
        <n v="7400000"/>
        <n v="1084226"/>
        <n v="609983"/>
        <n v="234009"/>
        <n v="888700"/>
        <n v="1312803"/>
        <n v="120993"/>
        <n v="416234"/>
        <n v="28242795"/>
        <n v="1468286"/>
        <n v="280750107"/>
        <n v="15452430"/>
        <n v="937709"/>
        <n v="27948711"/>
        <n v="38632222"/>
        <n v="5167865"/>
        <n v="5137747"/>
        <n v="5016348"/>
        <n v="4668599"/>
        <n v="3639185"/>
        <n v="9156651"/>
        <n v="27129712"/>
        <n v="178779"/>
        <n v="146100"/>
        <n v="6247"/>
        <n v="535800"/>
        <n v="45775643"/>
        <n v="1483"/>
        <n v="2089789"/>
        <n v="8080"/>
        <n v="18555776"/>
        <n v="487461"/>
        <n v="1363241"/>
        <n v="2142524"/>
        <n v="91376"/>
        <n v="9299118"/>
        <n v="12662"/>
        <n v="1031568"/>
        <n v="417330"/>
        <n v="7348"/>
        <n v="334754"/>
        <n v="50300"/>
        <n v="13687319"/>
        <n v="3206572"/>
        <n v="2763864"/>
        <n v="9871245"/>
        <n v="345128"/>
        <n v="432098"/>
        <n v="3457019"/>
        <n v="335678"/>
        <n v="2955143"/>
        <n v="275589"/>
        <n v="592349"/>
        <n v="1839"/>
        <n v="50974"/>
        <n v="393193"/>
        <n v="9577984"/>
        <n v="856572"/>
        <n v="552866"/>
        <n v="1590154"/>
        <n v="1021101"/>
        <n v="247100"/>
        <n v="528579"/>
        <n v="77711"/>
        <n v="7147510"/>
        <n v="18189674"/>
        <n v="3342220"/>
        <n v="3400000"/>
        <n v="177325"/>
        <n v="255062"/>
        <n v="666215"/>
        <n v="893715"/>
        <n v="479526"/>
        <n v="176241"/>
        <n v="341186"/>
        <n v="109800"/>
        <n v="72475064"/>
        <n v="13720698"/>
        <n v="7367886"/>
        <n v="17419401"/>
        <n v="133200"/>
        <n v="51400"/>
        <n v="66955"/>
        <n v="42447"/>
        <n v="131034"/>
        <n v="184678"/>
        <n v="153106"/>
        <n v="30000"/>
        <n v="280209"/>
        <n v="175560"/>
        <n v="930898"/>
        <n v="6170"/>
        <n v="878980"/>
        <n v="716700"/>
        <n v="164225"/>
        <n v="26228"/>
        <n v="554482"/>
        <n v="1908876"/>
        <n v="19147"/>
        <n v="2681"/>
        <n v="1955"/>
        <n v="1985"/>
        <n v="5557"/>
        <n v="54068"/>
        <n v="48849"/>
        <n v="2752189"/>
        <n v="53979"/>
        <n v="24839"/>
        <n v="994"/>
        <n v="10616"/>
        <n v="601"/>
        <n v="4647"/>
        <n v="93"/>
        <n v="135459"/>
        <n v="62902"/>
        <n v="92800"/>
        <n v="1147405"/>
        <n v="4536966"/>
        <n v="481580"/>
        <n v="689"/>
        <n v="5476"/>
        <n v="6973053"/>
        <n v="10418272"/>
        <n v="14"/>
        <n v="258800"/>
        <n v="535668"/>
        <n v="346836"/>
        <n v="866241"/>
        <n v="20458"/>
        <n v="18731408"/>
        <n v="16975550"/>
        <n v="538987"/>
        <n v="276654"/>
        <n v="735482"/>
        <n v="980374"/>
        <n v="1276386"/>
        <n v="60284664"/>
        <n v="4858907"/>
        <n v="3392805"/>
        <n v="1141080"/>
        <n v="524626"/>
        <n v="12736"/>
        <n v="2862"/>
        <n v="567983"/>
        <n v="795744"/>
        <n v="582634"/>
        <n v="1580054"/>
        <n v="1295256"/>
        <n v="406255"/>
        <n v="138078"/>
        <n v="454300"/>
        <n v="617619"/>
        <n v="1767951"/>
        <n v="1478000"/>
        <n v="5186"/>
        <n v="200527"/>
        <n v="3105978"/>
        <n v="81458043"/>
        <n v="5835"/>
        <n v="4263"/>
        <n v="5114358"/>
        <n v="3873"/>
        <n v="37467373"/>
        <n v="18544507"/>
        <n v="1212744"/>
        <n v="963901"/>
        <n v="417504"/>
        <n v="543578"/>
        <n v="328345"/>
        <n v="1582100"/>
        <n v="12389408"/>
        <n v="2564503"/>
        <n v="425081"/>
        <n v="1416237"/>
        <n v="894286"/>
        <n v="205902"/>
        <n v="72493"/>
        <n v="1043435"/>
        <n v="4640030"/>
        <n v="5715786"/>
        <n v="1349862"/>
        <n v="116426"/>
        <n v="458659"/>
        <n v="95642989"/>
        <n v="32089"/>
        <n v="1206881662"/>
        <n v="89899551"/>
        <n v="94590438"/>
        <n v="19644"/>
        <n v="36172"/>
        <n v="233518"/>
        <n v="98867"/>
        <n v="455280"/>
        <n v="48493"/>
        <n v="30613"/>
        <n v="6687688"/>
        <n v="330840"/>
        <n v="4464415"/>
        <n v="3468834"/>
        <n v="5023"/>
        <n v="10209275"/>
        <n v="1169401"/>
        <n v="210391"/>
        <n v="6820374"/>
        <n v="8966865"/>
        <n v="685048"/>
        <n v="6555"/>
        <n v="271326"/>
        <n v="1298650"/>
        <n v="148124"/>
        <n v="336800"/>
        <n v="83204"/>
        <n v="3024"/>
        <n v="2261316"/>
        <n v="39000"/>
        <n v="596746"/>
        <n v="15839"/>
        <n v="47600"/>
        <n v="26423"/>
        <n v="24091"/>
        <n v="40673"/>
        <n v="55022"/>
        <n v="405700"/>
        <n v="103722"/>
        <n v="396464"/>
        <n v="1080542"/>
        <n v="5925813"/>
        <n v="265864"/>
        <n v="1270545"/>
        <n v="1183427"/>
        <n v="599590"/>
        <n v="1982998"/>
        <n v="2049618"/>
        <n v="428700"/>
        <n v="425877"/>
        <n v="280109"/>
        <n v="171298"/>
        <n v="318515"/>
        <n v="496379"/>
        <n v="55819"/>
        <n v="645325"/>
        <n v="2550488"/>
        <n v="3560392"/>
        <n v="960436"/>
        <n v="2454348"/>
        <n v="1252595"/>
        <n v="140685"/>
        <n v="126174"/>
        <n v="290991"/>
        <n v="1365976"/>
        <n v="32414"/>
        <n v="154405"/>
        <n v="84361"/>
        <n v="873947"/>
        <n v="181332"/>
        <n v="56442"/>
        <n v="57677"/>
        <n v="190612"/>
        <n v="368265"/>
        <n v="18991"/>
        <n v="45203810"/>
        <n v="5930161"/>
        <n v="24402744"/>
        <n v="3149282"/>
        <n v="875"/>
        <n v="493747"/>
        <n v="1617664"/>
        <n v="454043"/>
        <n v="1713299"/>
        <n v="795412"/>
        <n v="54465"/>
        <n v="3727"/>
        <n v="198032"/>
        <n v="35052424"/>
        <n v="11779658"/>
        <n v="120253"/>
        <n v="2556"/>
        <n v="1160333"/>
        <n v="168730"/>
        <n v="21345"/>
        <n v="121250"/>
        <n v="756"/>
        <n v="49326"/>
        <n v="910421"/>
        <n v="218524"/>
        <n v="612561"/>
        <n v="390738"/>
        <n v="900968"/>
        <n v="414998"/>
        <n v="326176"/>
        <n v="92797"/>
        <n v="430297"/>
        <n v="111118"/>
        <n v="128000"/>
        <n v="113420"/>
        <n v="114562"/>
        <n v="890683"/>
        <n v="48592"/>
        <n v="1039530"/>
        <n v="1662748"/>
        <n v="177269"/>
        <n v="541440"/>
        <n v="1069341"/>
        <n v="218862"/>
        <n v="17265"/>
        <n v="2769228"/>
        <n v="1604721"/>
        <n v="1005431"/>
        <n v="846962"/>
        <n v="850378"/>
        <n v="1141363"/>
        <n v="821530"/>
        <n v="982593"/>
        <n v="924337"/>
        <n v="1028240"/>
        <n v="610240"/>
        <n v="714"/>
        <n v="5528133"/>
        <n v="82869"/>
        <n v="89761"/>
        <n v="24302"/>
        <n v="229649"/>
        <n v="87633242"/>
        <n v="84267"/>
        <n v="70036"/>
        <n v="105491"/>
        <n v="27210"/>
        <n v="5167"/>
        <n v="6185199"/>
        <n v="288799"/>
        <n v="11524829"/>
        <n v="1726021"/>
        <n v="355498"/>
        <n v="2496516"/>
        <n v="650"/>
        <n v="114"/>
        <n v="18"/>
        <n v="8"/>
        <n v="9"/>
        <n v="37"/>
        <n v="40223"/>
        <n v="88806"/>
        <n v="104321"/>
        <n v="66635"/>
        <n v="160471"/>
        <n v="55683"/>
        <n v="327803"/>
        <n v="919065"/>
        <n v="1504832"/>
        <n v="34598"/>
        <n v="71872829"/>
        <n v="28794927"/>
        <n v="17277596"/>
        <n v="4004969"/>
        <n v="19064186"/>
        <n v="13393655"/>
        <n v="1801164"/>
        <n v="1319797"/>
        <n v="5274270"/>
      </sharedItems>
      <fieldGroup base="10">
        <rangePr startNum="8" endNum="1206881662" groupInterval="100000000"/>
        <groupItems count="15">
          <s v="&lt;8"/>
          <s v="8-100000007"/>
          <s v="100000008-200000007"/>
          <s v="200000008-300000007"/>
          <s v="300000008-400000007"/>
          <s v="400000008-500000007"/>
          <s v="500000008-600000007"/>
          <s v="600000008-700000007"/>
          <s v="700000008-800000007"/>
          <s v="800000008-900000007"/>
          <s v="900000008-1000000007"/>
          <s v="1000000008-1100000007"/>
          <s v="1100000008-1200000007"/>
          <s v="1200000008-1300000007"/>
          <s v="&gt;1300000008"/>
        </groupItems>
      </fieldGroup>
    </cacheField>
    <cacheField name="Total No of Video Likes" numFmtId="0">
      <sharedItems containsSemiMixedTypes="0" containsString="0" containsNumber="1" minValue="0" maxValue="17000000" count="682">
        <n v="1300000"/>
        <n v="1600"/>
        <n v="356000"/>
        <n v="7000"/>
        <n v="18000"/>
        <n v="8100"/>
        <n v="20000"/>
        <n v="12000"/>
        <n v="5600"/>
        <n v="542000"/>
        <n v="42000"/>
        <n v="23000"/>
        <n v="516000"/>
        <n v="530000"/>
        <n v="447000"/>
        <n v="11000"/>
        <n v="48000"/>
        <n v="44000"/>
        <n v="72000"/>
        <n v="46000"/>
        <n v="26000"/>
        <n v="155000"/>
        <n v="0"/>
        <n v="259000"/>
        <n v="4400"/>
        <n v="644000"/>
        <n v="81000"/>
        <n v="205000"/>
        <n v="35000"/>
        <n v="10000"/>
        <n v="77000"/>
        <n v="98000"/>
        <n v="6400"/>
        <n v="24000"/>
        <n v="31000"/>
        <n v="19000"/>
        <n v="62000"/>
        <n v="14000"/>
        <n v="1753"/>
        <n v="8759"/>
        <n v="35"/>
        <n v="201000"/>
        <n v="1900"/>
        <n v="147000"/>
        <n v="13000"/>
        <n v="355000"/>
        <n v="129000"/>
        <n v="1900000"/>
        <n v="72"/>
        <n v="80"/>
        <n v="8600"/>
        <n v="1700"/>
        <n v="864000"/>
        <n v="30"/>
        <n v="667"/>
        <n v="95000"/>
        <n v="1400000"/>
        <n v="84"/>
        <n v="167000"/>
        <n v="2200"/>
        <n v="59000"/>
        <n v="1200"/>
        <n v="183000"/>
        <n v="30000"/>
        <n v="6900"/>
        <n v="82000"/>
        <n v="153000"/>
        <n v="282000"/>
        <n v="106000"/>
        <n v="174000"/>
        <n v="118000"/>
        <n v="124000"/>
        <n v="39000"/>
        <n v="54000"/>
        <n v="113000"/>
        <n v="76000"/>
        <n v="141000"/>
        <n v="156000"/>
        <n v="880000"/>
        <n v="56000"/>
        <n v="220000"/>
        <n v="5242"/>
        <n v="423000"/>
        <n v="887000"/>
        <n v="1600000"/>
        <n v="1100000"/>
        <n v="116000"/>
        <n v="3200"/>
        <n v="684000"/>
        <n v="326"/>
        <n v="151000"/>
        <n v="36000"/>
        <n v="27200"/>
        <n v="64"/>
        <n v="17000"/>
        <n v="178"/>
        <n v="266"/>
        <n v="486000"/>
        <n v="84000"/>
        <n v="33000"/>
        <n v="45"/>
        <n v="1400"/>
        <n v="577000"/>
        <n v="925000"/>
        <n v="226000"/>
        <n v="29000"/>
        <n v="8819"/>
        <n v="7100"/>
        <n v="27000"/>
        <n v="2800"/>
        <n v="7700"/>
        <n v="4300"/>
        <n v="50000"/>
        <n v="172000"/>
        <n v="125000"/>
        <n v="2300"/>
        <n v="1100"/>
        <n v="58000"/>
        <n v="126"/>
        <n v="1700000"/>
        <n v="38000"/>
        <n v="165000"/>
        <n v="9700"/>
        <n v="2000000"/>
        <n v="216"/>
        <n v="2100"/>
        <n v="7600"/>
        <n v="87000"/>
        <n v="205"/>
        <n v="2400000"/>
        <n v="2100000"/>
        <n v="240000"/>
        <n v="9200"/>
        <n v="250000"/>
        <n v="649000"/>
        <n v="211000"/>
        <n v="143000"/>
        <n v="100000"/>
        <n v="142000"/>
        <n v="177000"/>
        <n v="8800"/>
        <n v="37000"/>
        <n v="5500"/>
        <n v="1"/>
        <n v="86000"/>
        <n v="9600"/>
        <n v="3800"/>
        <n v="51000"/>
        <n v="3100"/>
        <n v="188000"/>
        <n v="291841"/>
        <n v="159"/>
        <n v="2700"/>
        <n v="132000"/>
        <n v="5100000"/>
        <n v="3700000"/>
        <n v="3400000"/>
        <n v="4500000"/>
        <n v="3200000"/>
        <n v="3100000"/>
        <n v="36"/>
        <n v="62"/>
        <n v="32"/>
        <n v="27"/>
        <n v="42"/>
        <n v="220"/>
        <n v="22"/>
        <n v="192000"/>
        <n v="476"/>
        <n v="9100"/>
        <n v="5841"/>
        <n v="119"/>
        <n v="93"/>
        <n v="741"/>
        <n v="1200000"/>
        <n v="2200000"/>
        <n v="2800000"/>
        <n v="2700000"/>
        <n v="2300000"/>
        <n v="2600000"/>
        <n v="923000"/>
        <n v="1500"/>
        <n v="3233"/>
        <n v="670000"/>
        <n v="9902"/>
        <n v="510000"/>
        <n v="109000"/>
        <n v="57000"/>
        <n v="21000"/>
        <n v="43000"/>
        <n v="4600"/>
        <n v="34000"/>
        <n v="9438"/>
        <n v="71000"/>
        <n v="4700"/>
        <n v="69000"/>
        <n v="926"/>
        <n v="81"/>
        <n v="10"/>
        <n v="40000"/>
        <n v="2400"/>
        <n v="6100"/>
        <n v="52000"/>
        <n v="9300"/>
        <n v="7900"/>
        <n v="634000"/>
        <n v="110000"/>
        <n v="9500"/>
        <n v="45000"/>
        <n v="4800"/>
        <n v="5000"/>
        <n v="187"/>
        <n v="6600"/>
        <n v="8000"/>
        <n v="851000"/>
        <n v="125"/>
        <n v="22000"/>
        <n v="140000"/>
        <n v="165"/>
        <n v="99000"/>
        <n v="1047"/>
        <n v="3400"/>
        <n v="669"/>
        <n v="8700"/>
        <n v="5200"/>
        <n v="795"/>
        <n v="108000"/>
        <n v="78000"/>
        <n v="6156"/>
        <n v="3600"/>
        <n v="25000"/>
        <n v="2000"/>
        <n v="573"/>
        <n v="70000"/>
        <n v="171000"/>
        <n v="4200000"/>
        <n v="3800000"/>
        <n v="17000000"/>
        <n v="5500000"/>
        <n v="6400000"/>
        <n v="4600000"/>
        <n v="187000"/>
        <n v="253000"/>
        <n v="554"/>
        <n v="2500"/>
        <n v="1300"/>
        <n v="28000"/>
        <n v="7200"/>
        <n v="882"/>
        <n v="1000"/>
        <n v="586"/>
        <n v="874000"/>
        <n v="2600"/>
        <n v="3300"/>
        <n v="378"/>
        <n v="215"/>
        <n v="227000"/>
        <n v="913"/>
        <n v="238"/>
        <n v="298"/>
        <n v="670"/>
        <n v="444"/>
        <n v="755"/>
        <n v="4"/>
        <n v="16"/>
        <n v="78"/>
        <n v="603"/>
        <n v="199000"/>
        <n v="352000"/>
        <n v="146000"/>
        <n v="8900"/>
        <n v="6500"/>
        <n v="3700"/>
        <n v="32000"/>
        <n v="170"/>
        <n v="199"/>
        <n v="3000000"/>
        <n v="137000"/>
        <n v="804"/>
        <n v="393000"/>
        <n v="4000"/>
        <n v="16000"/>
        <n v="1000000"/>
        <n v="120900"/>
        <n v="178000"/>
        <n v="144000"/>
        <n v="200000"/>
        <n v="93000"/>
        <n v="54"/>
        <n v="614000"/>
        <n v="869"/>
        <n v="367"/>
        <n v="345000"/>
        <n v="101000"/>
        <n v="232000"/>
        <n v="212000"/>
        <n v="267000"/>
        <n v="246000"/>
        <n v="208000"/>
        <n v="242700"/>
        <n v="505000"/>
        <n v="198000"/>
        <n v="207000"/>
        <n v="295000"/>
        <n v="432000"/>
        <n v="1800"/>
        <n v="66000"/>
        <n v="9400"/>
        <n v="978"/>
        <n v="163"/>
        <n v="956000"/>
        <n v="263"/>
        <n v="243000"/>
        <n v="3000"/>
        <n v="3"/>
        <n v="5300"/>
        <n v="306000"/>
        <n v="18"/>
        <n v="1365"/>
        <n v="453"/>
        <n v="209000"/>
        <n v="802000"/>
        <n v="315000"/>
        <n v="608000"/>
        <n v="23"/>
        <n v="167"/>
        <n v="380"/>
        <n v="40"/>
        <n v="365"/>
        <n v="9000"/>
        <n v="67000"/>
        <n v="415"/>
        <n v="2900"/>
        <n v="130000"/>
        <n v="262"/>
        <n v="401"/>
        <n v="485000"/>
        <n v="13700"/>
        <n v="184000"/>
        <n v="55000"/>
        <n v="474000"/>
        <n v="82100"/>
        <n v="633"/>
        <n v="94"/>
        <n v="213000"/>
        <n v="347"/>
        <n v="704"/>
        <n v="254"/>
        <n v="162000"/>
        <n v="79000"/>
        <n v="415000"/>
        <n v="340000"/>
        <n v="285000"/>
        <n v="143"/>
        <n v="68900"/>
        <n v="3500"/>
        <n v="610000"/>
        <n v="121000"/>
        <n v="186000"/>
        <n v="60000"/>
        <n v="80000"/>
        <n v="273000"/>
        <n v="245"/>
        <n v="3608"/>
        <n v="5900"/>
        <n v="902000"/>
        <n v="207"/>
        <n v="119000"/>
        <n v="53000"/>
        <n v="68000"/>
        <n v="8200"/>
        <n v="196000"/>
        <n v="389000"/>
        <n v="89000"/>
        <n v="3581"/>
        <n v="63000"/>
        <n v="3722"/>
        <n v="103000"/>
        <n v="428"/>
        <n v="6300000"/>
        <n v="519"/>
        <n v="932000"/>
        <n v="280000"/>
        <n v="142"/>
        <n v="145000"/>
        <n v="4500"/>
        <n v="74400"/>
        <n v="14"/>
        <n v="24"/>
        <n v="161000"/>
        <n v="1800000"/>
        <n v="1500000"/>
        <n v="384000"/>
        <n v="787000"/>
        <n v="213"/>
        <n v="183"/>
        <n v="740000"/>
        <n v="663000"/>
        <n v="929"/>
        <n v="144"/>
        <n v="18300"/>
        <n v="737000"/>
        <n v="555000"/>
        <n v="5"/>
        <n v="1101"/>
        <n v="366000"/>
        <n v="74000"/>
        <n v="8300"/>
        <n v="85000"/>
        <n v="57"/>
        <n v="115"/>
        <n v="61"/>
        <n v="67"/>
        <n v="39"/>
        <n v="52"/>
        <n v="8400"/>
        <n v="6200"/>
        <n v="711000"/>
        <n v="874"/>
        <n v="469"/>
        <n v="229000"/>
        <n v="861000"/>
        <n v="131000"/>
        <n v="47000"/>
        <n v="129"/>
        <n v="441"/>
        <n v="3300000"/>
        <n v="823000"/>
        <n v="247000"/>
        <n v="179"/>
        <n v="310"/>
        <n v="256"/>
        <n v="15000"/>
        <n v="396"/>
        <n v="228"/>
        <n v="7300"/>
        <n v="6800"/>
        <n v="515"/>
        <n v="107000"/>
        <n v="576"/>
        <n v="320000"/>
        <n v="413"/>
        <n v="6000"/>
        <n v="166000"/>
        <n v="50"/>
        <n v="5966"/>
        <n v="763"/>
        <n v="73000"/>
        <n v="102"/>
        <n v="370000"/>
        <n v="781"/>
        <n v="643"/>
        <n v="33"/>
        <n v="420"/>
        <n v="7"/>
        <n v="219"/>
        <n v="136"/>
        <n v="6211"/>
        <n v="351000"/>
        <n v="16300"/>
        <n v="9"/>
        <n v="571"/>
        <n v="559000"/>
        <n v="662000"/>
        <n v="157"/>
        <n v="306"/>
        <n v="561000"/>
        <n v="357000"/>
        <n v="222000"/>
        <n v="122000"/>
        <n v="136000"/>
        <n v="434000"/>
        <n v="138000"/>
        <n v="639"/>
        <n v="197000"/>
        <n v="11"/>
        <n v="49000"/>
        <n v="28"/>
        <n v="148000"/>
        <n v="277000"/>
        <n v="5700"/>
        <n v="703"/>
        <n v="910"/>
        <n v="101"/>
        <n v="388"/>
        <n v="3900"/>
        <n v="329000"/>
        <n v="4200"/>
        <n v="327"/>
        <n v="5937"/>
        <n v="75000"/>
        <n v="64000"/>
        <n v="331000"/>
        <n v="289000"/>
        <n v="4900"/>
        <n v="41000"/>
        <n v="120"/>
        <n v="500"/>
        <n v="352"/>
        <n v="147"/>
        <n v="6672"/>
        <n v="192"/>
        <n v="223000"/>
        <n v="350000"/>
        <n v="827"/>
        <n v="447"/>
        <n v="6469"/>
        <n v="421"/>
        <n v="159000"/>
        <n v="135000"/>
        <n v="292"/>
        <n v="154000"/>
        <n v="762"/>
        <n v="563000"/>
        <n v="104000"/>
        <n v="204"/>
        <n v="259"/>
        <n v="133"/>
        <n v="212"/>
        <n v="94000"/>
        <n v="120000"/>
        <n v="313000"/>
        <n v="629"/>
        <n v="152000"/>
        <n v="5400000"/>
        <n v="268000"/>
        <n v="336000"/>
        <n v="1451"/>
        <n v="258000"/>
        <n v="111"/>
        <n v="723000"/>
        <n v="134000"/>
        <n v="552000"/>
        <n v="236000"/>
        <n v="397000"/>
        <n v="551000"/>
        <n v="870000"/>
        <n v="160000"/>
        <n v="738000"/>
        <n v="111000"/>
        <n v="762000"/>
        <n v="321"/>
        <n v="194"/>
        <n v="236"/>
        <n v="153"/>
        <n v="158"/>
        <n v="239000"/>
        <n v="47"/>
        <n v="69"/>
        <n v="7800"/>
        <n v="9900"/>
        <n v="5400"/>
        <n v="8500"/>
        <n v="6300"/>
        <n v="5100"/>
        <n v="938"/>
        <n v="4220"/>
        <n v="105000"/>
        <n v="196"/>
        <n v="284"/>
        <n v="20"/>
        <n v="804000"/>
        <n v="114000"/>
        <n v="565"/>
        <n v="180000"/>
        <n v="548000"/>
        <n v="623"/>
        <n v="194000"/>
        <n v="748000"/>
        <n v="4100"/>
        <n v="96000"/>
        <n v="7500"/>
        <n v="379"/>
        <n v="216000"/>
        <n v="249000"/>
        <n v="327000"/>
        <n v="246"/>
        <n v="253"/>
        <n v="587"/>
        <n v="944000"/>
        <n v="407000"/>
        <n v="569400"/>
        <n v="64100"/>
        <n v="764"/>
        <n v="584000"/>
        <n v="92000"/>
        <n v="298000"/>
        <n v="440000"/>
        <n v="480000"/>
        <n v="446000"/>
        <n v="872000"/>
        <n v="8083"/>
        <n v="12400"/>
        <n v="509000"/>
        <n v="92"/>
        <n v="986"/>
        <n v="421000"/>
        <n v="323"/>
        <n v="2853"/>
        <n v="830000"/>
        <n v="413000"/>
        <n v="217000"/>
        <n v="261000"/>
        <n v="245000"/>
        <n v="9800"/>
        <n v="500000"/>
        <n v="83000"/>
        <n v="25500"/>
        <n v="913000"/>
        <n v="185000"/>
        <n v="3158"/>
        <n v="3900000"/>
        <n v="591000"/>
        <n v="300000"/>
        <n v="460000"/>
        <n v="3444"/>
        <n v="942"/>
        <n v="290000"/>
        <n v="604"/>
        <n v="201"/>
        <n v="121"/>
        <n v="467"/>
        <n v="12"/>
        <n v="17"/>
        <n v="10900"/>
        <n v="97000"/>
        <n v="31"/>
        <n v="297000"/>
        <n v="5977"/>
        <n v="209"/>
        <n v="6370000"/>
        <n v="314000"/>
        <n v="219000"/>
        <n v="221000"/>
        <n v="459"/>
        <n v="162"/>
        <n v="73300"/>
        <n v="1273"/>
        <n v="268"/>
        <n v="250"/>
        <n v="501000"/>
        <n v="417000"/>
        <n v="611000"/>
        <n v="908"/>
        <n v="5000000"/>
        <n v="349"/>
        <n v="682"/>
        <n v="53"/>
        <n v="347000"/>
        <n v="304000"/>
        <n v="481"/>
        <n v="23400"/>
        <n v="285"/>
        <n v="2544"/>
        <n v="685"/>
        <n v="27100"/>
        <n v="596"/>
        <n v="576000"/>
        <n v="102000"/>
        <n v="858"/>
        <n v="13600"/>
        <n v="1.6"/>
        <n v="5800"/>
        <n v="335000"/>
        <n v="7400"/>
        <n v="716"/>
        <n v="112"/>
        <n v="600"/>
        <n v="8633"/>
        <n v="404"/>
        <n v="4.5999999999999996"/>
        <n v="13"/>
        <n v="857000"/>
        <n v="757"/>
        <n v="411000"/>
        <n v="150000"/>
        <n v="2"/>
        <n v="952000"/>
        <n v="678000"/>
        <n v="948000"/>
        <n v="706000"/>
        <n v="65000"/>
      </sharedItems>
      <fieldGroup base="11">
        <rangePr startNum="0" endNum="17000000" groupInterval="1000000"/>
        <groupItems count="19">
          <s v="&lt;0"/>
          <s v="0-1000000"/>
          <s v="1000000-2000000"/>
          <s v="2000000-3000000"/>
          <s v="3000000-4000000"/>
          <s v="4000000-5000000"/>
          <s v="5000000-6000000"/>
          <s v="6000000-7000000"/>
          <s v="7000000-8000000"/>
          <s v="8000000-9000000"/>
          <s v="9000000-10000000"/>
          <s v="10000000-11000000"/>
          <s v="11000000-12000000"/>
          <s v="12000000-13000000"/>
          <s v="13000000-14000000"/>
          <s v="14000000-15000000"/>
          <s v="15000000-16000000"/>
          <s v="16000000-17000000"/>
          <s v="&gt;17000000"/>
        </groupItems>
      </fieldGroup>
    </cacheField>
    <cacheField name="Likes Per 10000 Views" numFmtId="3">
      <sharedItems containsSemiMixedTypes="0" containsString="0" containsNumber="1" minValue="0" maxValue="9805.7142857142862" count="1568">
        <n v="485.6359713104199"/>
        <n v="600.1500375093774"/>
        <n v="239.43056954008682"/>
        <n v="1081.2480691998765"/>
        <n v="472.97847685164504"/>
        <n v="450.81146062913245"/>
        <n v="311.68620679444763"/>
        <n v="561.02293181233779"/>
        <n v="163.00725091182181"/>
        <n v="362.70285093809548"/>
        <n v="469.58855098389984"/>
        <n v="1048.5716630346576"/>
        <n v="295.77633118694871"/>
        <n v="135.27678600325297"/>
        <n v="1000.2917517609303"/>
        <n v="328.56589366946139"/>
        <n v="308.88724773038075"/>
        <n v="254.34667876226428"/>
        <n v="176.45867054730508"/>
        <n v="122.513975642551"/>
        <n v="541.67105520530833"/>
        <n v="367.49051115533422"/>
        <n v="533.36177929489577"/>
        <n v="136.63961231727649"/>
        <n v="0"/>
        <n v="518.92150080112265"/>
        <n v="870.71814457879009"/>
        <n v="218.01438657979267"/>
        <n v="505.81657841936692"/>
        <n v="114.48563252781429"/>
        <n v="1103.8780813968158"/>
        <n v="316.48323825649385"/>
        <n v="222.58924715864825"/>
        <n v="620.85688893934582"/>
        <n v="518.76584930727915"/>
        <n v="164.83974885150428"/>
        <n v="205.87781151886355"/>
        <n v="515.0645654893865"/>
        <n v="45.37952949918273"/>
        <n v="381.14037199300304"/>
        <n v="102.95003320138571"/>
        <n v="182.97879014423955"/>
        <n v="269.69230769230768"/>
        <n v="513.7243401759531"/>
        <n v="690.33530571992105"/>
        <n v="97.734673167108369"/>
        <n v="173.0211927719493"/>
        <n v="183.99442206383637"/>
        <n v="107.92834262887598"/>
        <n v="48.431905299977906"/>
        <n v="1223.9994924711964"/>
        <n v="770.81975186774412"/>
        <n v="758.14829859551037"/>
        <n v="905.67053258602573"/>
        <n v="8.2255684850321611E-3"/>
        <n v="437.39748496446146"/>
        <n v="687.66991843914923"/>
        <n v="92.003788391286704"/>
        <n v="67.705016078138982"/>
        <n v="295.56650246305418"/>
        <n v="162.58379037172455"/>
        <n v="319.75948701153794"/>
        <n v="488.34208837680251"/>
        <n v="1173.1843575418995"/>
        <n v="677.35618551934158"/>
        <n v="5.8408764713035088"/>
        <n v="257.31909268415649"/>
        <n v="643.50064350064349"/>
        <n v="881.65195560521067"/>
        <n v="740.98224606538429"/>
        <n v="1400.1907506239982"/>
        <n v="741.5592023789219"/>
        <n v="1462.9168420977514"/>
        <n v="1045.0298584838324"/>
        <n v="1196.9729318578591"/>
        <n v="856.98531967977851"/>
        <n v="2343.8383990775515"/>
        <n v="1198.3905006225536"/>
        <n v="1162.0399048251834"/>
        <n v="1027.7817307844346"/>
        <n v="892.62985284831575"/>
        <n v="1354.5295227501024"/>
        <n v="1410.335158727655"/>
        <n v="825.5207569590857"/>
        <n v="1004.7257739951317"/>
        <n v="712.20258693893504"/>
        <n v="6779.8751732527762"/>
        <n v="717.95055884758676"/>
        <n v="681.36811283951488"/>
        <n v="507.4540174249758"/>
        <n v="389.14099746681171"/>
        <n v="213.82352968118889"/>
        <n v="308.2558764985161"/>
        <n v="432.41381845184452"/>
        <n v="403.18978734171759"/>
        <n v="1523.8095238095239"/>
        <n v="748.18507692359856"/>
        <n v="484.83045806067815"/>
        <n v="4263.1337312258147"/>
        <n v="263.72588436370978"/>
        <n v="601.4374354707752"/>
        <n v="272"/>
        <n v="248.1000757358126"/>
        <n v="1020.7336523125997"/>
        <n v="212.42538558331387"/>
        <n v="856.35501053316659"/>
        <n v="1648.148148148148"/>
        <n v="160.56014969517716"/>
        <n v="562.80378613456128"/>
        <n v="337.9955625216333"/>
        <n v="793.21910978152482"/>
        <n v="862.98199505746675"/>
        <n v="958.13529451046543"/>
        <n v="607.28744939271257"/>
        <n v="321.04937280711812"/>
        <n v="1005.2271813429835"/>
        <n v="657.83615854406139"/>
        <n v="689.61581990896457"/>
        <n v="398.92921895161402"/>
        <n v="332.54147812971343"/>
        <n v="384.14924468683722"/>
        <n v="253.24457892461098"/>
        <n v="445.19350017489745"/>
        <n v="388.32601229530934"/>
        <n v="309.70455625819278"/>
        <n v="330.76439652035856"/>
        <n v="437.65399950107445"/>
        <n v="183.57032760686408"/>
        <n v="133.40866831894192"/>
        <n v="372.83190144269736"/>
        <n v="171.33422634808883"/>
        <n v="994.25063761725676"/>
        <n v="246.9954914805719"/>
        <n v="778.6358300257948"/>
        <n v="207.37327188940091"/>
        <n v="200.85498404570237"/>
        <n v="803.25592702467156"/>
        <n v="461.4466514027805"/>
        <n v="718.78324372502232"/>
        <n v="718.69470888109845"/>
        <n v="1148.05595021972"/>
        <n v="113.27722334870127"/>
        <n v="179.39598153001373"/>
        <n v="383.36750012106342"/>
        <n v="527.78111861448815"/>
        <n v="883.62640275691433"/>
        <n v="125.65203984778009"/>
        <n v="3777.7777777777778"/>
        <n v="194.37679369761833"/>
        <n v="269.77641931599163"/>
        <n v="33.154873854068299"/>
        <n v="430.79377742321498"/>
        <n v="885.91463871719566"/>
        <n v="1367.1875"/>
        <n v="589.43972203263638"/>
        <n v="6961.4919576448174"/>
        <n v="742.7416215330187"/>
        <n v="339.34779010097668"/>
        <n v="337.09613618020944"/>
        <n v="335.26692947123712"/>
        <n v="42.677598201509106"/>
        <n v="247.64310437775859"/>
        <n v="352.75532583856074"/>
        <n v="416.31973355537053"/>
        <n v="212.3534299695319"/>
        <n v="136.42907662646795"/>
        <n v="171.20317413424095"/>
        <n v="15.3993286884513"/>
        <n v="210.66439055939983"/>
        <n v="347.67141598787674"/>
        <n v="302.12365740023199"/>
        <n v="489.16415281074757"/>
        <n v="221.19779731983252"/>
        <n v="437.63259792029379"/>
        <n v="614.53861806197278"/>
        <n v="533.77005428684072"/>
        <n v="579.09679681215039"/>
        <n v="550.33708146239576"/>
        <n v="645.50694888230475"/>
        <n v="758.29645255132289"/>
        <n v="52.458505322290065"/>
        <n v="135.13513513513513"/>
        <n v="355.10102624196583"/>
        <n v="76.474646264930485"/>
        <n v="2787.6722936348151"/>
        <n v="1097.5363197874246"/>
        <n v="411.21935407921535"/>
        <n v="471.07770391571034"/>
        <n v="234.69541424718511"/>
        <n v="75.297180970702115"/>
        <n v="306.38083724756581"/>
        <n v="435.37414965986392"/>
        <n v="386.69751331984457"/>
        <n v="266.95768972464742"/>
        <n v="82.639569049951035"/>
        <n v="385.75849764599644"/>
        <n v="571.8979245538369"/>
        <n v="1470.6638464140183"/>
        <n v="1569.8649071847074"/>
        <n v="351.55292086953312"/>
        <n v="627.77250418101107"/>
        <n v="291.4110035080742"/>
        <n v="796.22090807857103"/>
        <n v="923.0794224919747"/>
        <n v="652.44555555922557"/>
        <n v="676.58452275801164"/>
        <n v="266.63213145725888"/>
        <n v="254.44611099207199"/>
        <n v="190.37546271813855"/>
        <n v="213.71940710099966"/>
        <n v="187.02513150204558"/>
        <n v="208.17270624518119"/>
        <n v="229.13256955810147"/>
        <n v="237.28813559322035"/>
        <n v="534.88937515195721"/>
        <n v="212.35521235521236"/>
        <n v="280.5641384963954"/>
        <n v="156.32834181675136"/>
        <n v="432.72727272727275"/>
        <n v="82.383829845154224"/>
        <n v="170.91175451329417"/>
        <n v="713.30589849108367"/>
        <n v="1482.4873096446699"/>
        <n v="591.15747640337804"/>
        <n v="358.24345146379045"/>
        <n v="490.79348258047423"/>
        <n v="93.4596555709835"/>
        <n v="7.2254335260115603"/>
        <n v="8042.111419798216"/>
        <n v="288.61235784434393"/>
        <n v="331.5797986876554"/>
        <n v="360.50201081380806"/>
        <n v="592.02828000687941"/>
        <n v="1071.9779078996537"/>
        <n v="544.70731882986252"/>
        <n v="796.1863206033978"/>
        <n v="737.00401340799817"/>
        <n v="975.01570994062638"/>
        <n v="809.70380225209817"/>
        <n v="1124.445678835923"/>
        <n v="725.22461182492123"/>
        <n v="1218.0132949516187"/>
        <n v="211.455234926766"/>
        <n v="173.91070467993544"/>
        <n v="374.28998725682254"/>
        <n v="90.339575746978142"/>
        <n v="479.51573849878935"/>
        <n v="541.90607492648405"/>
        <n v="330.2461879288656"/>
        <n v="405.80254929433073"/>
        <n v="509.66884266947551"/>
        <n v="465.27425591014622"/>
        <n v="376.68897921053525"/>
        <n v="442.38391845979618"/>
        <n v="284.08408014667481"/>
        <n v="366.62843255869984"/>
        <n v="444.92823204145492"/>
        <n v="405.26134952029389"/>
        <n v="526.04625184309589"/>
        <n v="457.00070437717261"/>
        <n v="771.07843137254906"/>
        <n v="252.36458507352339"/>
        <n v="150.48784006359926"/>
        <n v="612.17844350374469"/>
        <n v="87.445322910864704"/>
        <n v="490.05080440304829"/>
        <n v="210.71800208116545"/>
        <n v="1063.8297872340424"/>
        <n v="236.58419735853744"/>
        <n v="316.85259753119016"/>
        <n v="560.55068499293702"/>
        <n v="150.90120176727572"/>
        <n v="335.23017742057141"/>
        <n v="236.73295189319677"/>
        <n v="206.62717791710918"/>
        <n v="201.63400110771084"/>
        <n v="98.967891335003642"/>
        <n v="242.7956997791442"/>
        <n v="673.38019480237381"/>
        <n v="729.15387449342995"/>
        <n v="903.6948797469654"/>
        <n v="981.71554791999017"/>
        <n v="489.7019755393863"/>
        <n v="735.44203310786986"/>
        <n v="252.25388849369114"/>
        <n v="669.4093856774283"/>
        <n v="632.5430761834881"/>
        <n v="687.73425948213605"/>
        <n v="717.57482732156564"/>
        <n v="144.98133914430255"/>
        <n v="254.61970493682966"/>
        <n v="400.93015796648223"/>
        <n v="570.62503821149812"/>
        <n v="79.067831876820634"/>
        <n v="126.5996391910283"/>
        <n v="90.530408621711871"/>
        <n v="544.42508710801394"/>
        <n v="88.213971810022386"/>
        <n v="701.75438596491233"/>
        <n v="228.52538770148186"/>
        <n v="223.44635775864901"/>
        <n v="393.32538736591181"/>
        <n v="202.88319563575703"/>
        <n v="151.95936139332366"/>
        <n v="292.40017544010527"/>
        <n v="127.29037045493465"/>
        <n v="495.90451273106584"/>
        <n v="542.28803837730732"/>
        <n v="257.16085840294534"/>
        <n v="431.95853198092982"/>
        <n v="565.54280076047462"/>
        <n v="65.74982192756562"/>
        <n v="560.53021222590428"/>
        <n v="305.79688970585738"/>
        <n v="248.18546199564656"/>
        <n v="351.79657298019907"/>
        <n v="351.6906853369332"/>
        <n v="426.66349149649739"/>
        <n v="342.76169265033406"/>
        <n v="440.96154815300105"/>
        <n v="1408.4507042253522"/>
        <n v="1775.4981258630894"/>
        <n v="190.00451650080205"/>
        <n v="1317.0996412220577"/>
        <n v="164.7012319652151"/>
        <n v="88.445034421016885"/>
        <n v="64.269253677848937"/>
        <n v="699.35309838399485"/>
        <n v="1289.6929399493324"/>
        <n v="635.6549966160452"/>
        <n v="677.35630880775727"/>
        <n v="792.09006673358817"/>
        <n v="702.76218457397795"/>
        <n v="543.13529732207019"/>
        <n v="1224.1387065781587"/>
        <n v="994.74445419086771"/>
        <n v="1286.3952625921665"/>
        <n v="1610.8035265984879"/>
        <n v="1656.0503638036639"/>
        <n v="532.66671186263011"/>
        <n v="80.673882653173322"/>
        <n v="245.37160067322171"/>
        <n v="182.25825265368016"/>
        <n v="194.47103877453327"/>
        <n v="376.58851884312008"/>
        <n v="297.37471231651716"/>
        <n v="218.07212129655991"/>
        <n v="433.69836278868047"/>
        <n v="280.53209287142448"/>
        <n v="335.361216730038"/>
        <n v="182.24272452873171"/>
        <n v="114.79672370150556"/>
        <n v="90.828996248762451"/>
        <n v="1195.9183673469388"/>
        <n v="1149.7018796288869"/>
        <n v="40.185910874822454"/>
        <n v="58.150977831057993"/>
        <n v="472.51535674909434"/>
        <n v="31.10393521333058"/>
        <n v="46.816363433695393"/>
        <n v="60.483303794975669"/>
        <n v="40.456604285790874"/>
        <n v="948.19309952471826"/>
        <n v="1796.574531227127"/>
        <n v="386.8608004501653"/>
        <n v="363.19516270188558"/>
        <n v="412.621359223301"/>
        <n v="978.58406413489411"/>
        <n v="1080.787150791761"/>
        <n v="358.3344614233045"/>
        <n v="223.02449087690442"/>
        <n v="294.64109155625863"/>
        <n v="291.88558085230591"/>
        <n v="249.92539540435692"/>
        <n v="95.281014614047507"/>
        <n v="360.60562640301856"/>
        <n v="130.89005235602093"/>
        <n v="139.37282229965157"/>
        <n v="123.07692307692308"/>
        <n v="152.01715065289417"/>
        <n v="447.49536178107604"/>
        <n v="303.28153670773412"/>
        <n v="257.02167517819743"/>
        <n v="399.41401040391423"/>
        <n v="308.35001904807376"/>
        <n v="328.43631103287686"/>
        <n v="340.11291748860623"/>
        <n v="349.2773734341518"/>
        <n v="535.21550786934051"/>
        <n v="375.12788450608161"/>
        <n v="436.18236577006957"/>
        <n v="546.44808743169403"/>
        <n v="448.29916647893668"/>
        <n v="77.600496425895741"/>
        <n v="809.31872705725925"/>
        <n v="394.3601244074739"/>
        <n v="331.35247438064903"/>
        <n v="1120.0891613262747"/>
        <n v="126.82196042612695"/>
        <n v="270.97700760090504"/>
        <n v="665.8391237557131"/>
        <n v="807.67289247854615"/>
        <n v="490.46928993423251"/>
        <n v="145.57892139810932"/>
        <n v="102.43035346476437"/>
        <n v="593.51407815393384"/>
        <n v="188.71513676563393"/>
        <n v="157.65070577731754"/>
        <n v="44.165674381049712"/>
        <n v="310"/>
        <n v="97.504242409587235"/>
        <n v="233.85756794577122"/>
        <n v="255.84894678182002"/>
        <n v="93.421143276512097"/>
        <n v="195.19377164559504"/>
        <n v="147.40907742721231"/>
        <n v="816.33364381528668"/>
        <n v="256.55239395452611"/>
        <n v="309.27250515883719"/>
        <n v="356.89840722665025"/>
        <n v="673.27803252000228"/>
        <n v="610.52211381541099"/>
        <n v="539.88878291072035"/>
        <n v="520.53341661868001"/>
        <n v="665.63714787794879"/>
        <n v="331.60938964740996"/>
        <n v="5794.5820657685063"/>
        <n v="443.66146411980338"/>
        <n v="175.60975609756099"/>
        <n v="82.829855295568294"/>
        <n v="193.39333214953172"/>
        <n v="536.67010323838042"/>
        <n v="220.86669208285679"/>
        <n v="884.45829877394431"/>
        <n v="7340"/>
        <n v="165.09200341504601"/>
        <n v="480.59215582454908"/>
        <n v="441.76019284817136"/>
        <n v="518.59842869810745"/>
        <n v="515.55555555555554"/>
        <n v="514.82864341438244"/>
        <n v="520.35078268943005"/>
        <n v="421.721611621139"/>
        <n v="579.62161854878354"/>
        <n v="516.38297872340422"/>
        <n v="1506.1253580409611"/>
        <n v="456.32495758662833"/>
        <n v="428.37912158048528"/>
        <n v="547.73497036409822"/>
        <n v="535.82998671784628"/>
        <n v="503.03852320167141"/>
        <n v="172.4514549154413"/>
        <n v="141.47867772797545"/>
        <n v="97.857429201960329"/>
        <n v="125.98531751251417"/>
        <n v="291.01230719339986"/>
        <n v="154.14918215295023"/>
        <n v="81.899106257389533"/>
        <n v="115.43327728743949"/>
        <n v="269.25036555915017"/>
        <n v="125.89094629813654"/>
        <n v="626.12035851472467"/>
        <n v="235.1752993795989"/>
        <n v="427.7909283877986"/>
        <n v="969.76108613241649"/>
        <n v="219.96841881986944"/>
        <n v="162.37616147027342"/>
        <n v="106.42426466019047"/>
        <n v="731.51315647927026"/>
        <n v="657.03762385159212"/>
        <n v="579.18252523580998"/>
        <n v="727.31901120980422"/>
        <n v="849.56492473181527"/>
        <n v="338.98531369596628"/>
        <n v="139.23805840263006"/>
        <n v="89.902306160638773"/>
        <n v="4943.3479910151027"/>
        <n v="129.18754298064644"/>
        <n v="214.8479946017452"/>
        <n v="4816.4283994132711"/>
        <n v="563.64178906534926"/>
        <n v="618.49293887228123"/>
        <n v="171.42857142857142"/>
        <n v="420.50228998538756"/>
        <n v="1177.4465466027991"/>
        <n v="37.577832198671871"/>
        <n v="100.24822246142016"/>
        <n v="177.25310857639167"/>
        <n v="140.78881365088338"/>
        <n v="186.85990178863398"/>
        <n v="165.5933762649494"/>
        <n v="438.34841628959276"/>
        <n v="236.56845753899481"/>
        <n v="228.40720012101045"/>
        <n v="385.57833706520279"/>
        <n v="254.63486249717425"/>
        <n v="972.06861137993008"/>
        <n v="1388.5790847491178"/>
        <n v="893.51682952351155"/>
        <n v="704.41888454342768"/>
        <n v="1619.7183098591549"/>
        <n v="273.23298429319374"/>
        <n v="290.45325995566765"/>
        <n v="215.51724137931035"/>
        <n v="285.93811202506856"/>
        <n v="272.53829782489663"/>
        <n v="496.96355269304547"/>
        <n v="735.9194086478708"/>
        <n v="294.79200786112023"/>
        <n v="210.76128233455555"/>
        <n v="122.92104298504972"/>
        <n v="332.52374884614261"/>
        <n v="2881.9444444444443"/>
        <n v="115.41133754815539"/>
        <n v="734.66078938035162"/>
        <n v="8038.5852090032158"/>
        <n v="392.47001000798525"/>
        <n v="678.13601049636611"/>
        <n v="83.474049765826621"/>
        <n v="159.29766019147499"/>
        <n v="787.56971412843234"/>
        <n v="458.80776959142668"/>
        <n v="258.48113115838316"/>
        <n v="469.97661225476833"/>
        <n v="51.18051861284296"/>
        <n v="408.97266553290353"/>
        <n v="315.76923076923077"/>
        <n v="407.02111422030021"/>
        <n v="518.85245901639348"/>
        <n v="783.9866555462886"/>
        <n v="604.74099908323535"/>
        <n v="430.49467752035065"/>
        <n v="613.50777934936355"/>
        <n v="299.23067114379222"/>
        <n v="356.29120493757893"/>
        <n v="266.74179344997412"/>
        <n v="324.55581045283344"/>
        <n v="234.85233560364804"/>
        <n v="293.58429379291135"/>
        <n v="471.72075455458804"/>
        <n v="0.44915855014132788"/>
        <n v="339.34112266355754"/>
        <n v="480.72162083947455"/>
        <n v="405.93808091139164"/>
        <n v="5300"/>
        <n v="571.95571955719561"/>
        <n v="188.02445392326453"/>
        <n v="336.80548500431553"/>
        <n v="5680.7511737089199"/>
        <n v="469.99300782332222"/>
        <n v="640.87103331840262"/>
        <n v="782.31855750888906"/>
        <n v="1211.119501873673"/>
        <n v="731.61854140869491"/>
        <n v="809.1764762024311"/>
        <n v="249.63940974148451"/>
        <n v="340.29093254299414"/>
        <n v="812.46082778151765"/>
        <n v="291.04300308861963"/>
        <n v="438.92944038929443"/>
        <n v="156.98963070185007"/>
        <n v="244.83220159060045"/>
        <n v="161.54398222070571"/>
        <n v="335.48387096774195"/>
        <n v="354.72493614951151"/>
        <n v="452.57742845505152"/>
        <n v="475.88146225394763"/>
        <n v="261.77698980259635"/>
        <n v="960.89094712985832"/>
        <n v="41.699073317179973"/>
        <n v="607.75102759835579"/>
        <n v="420.44501868818469"/>
        <n v="496.66856430230172"/>
        <n v="566.18729475710563"/>
        <n v="676.94966481036454"/>
        <n v="492.74433959939887"/>
        <n v="605.17498413260716"/>
        <n v="210.53074801574769"/>
        <n v="575.86042123577192"/>
        <n v="504.79555779909134"/>
        <n v="5714.7070751760502"/>
        <n v="8340.4255319148942"/>
        <n v="791.56432299662265"/>
        <n v="397.56607798611219"/>
        <n v="584.07419973631352"/>
        <n v="389.37474203923341"/>
        <n v="888.58560794044661"/>
        <n v="500.08914632608423"/>
        <n v="845.23708900346548"/>
        <n v="822.30079763177366"/>
        <n v="888.57295183934605"/>
        <n v="66.539614729293618"/>
        <n v="182.22214701943139"/>
        <n v="247.56835505110857"/>
        <n v="249.85425168651619"/>
        <n v="360.8588440488362"/>
        <n v="258.19777949909633"/>
        <n v="277.85978500599134"/>
        <n v="433.29452852153668"/>
        <n v="471.32367533240722"/>
        <n v="499.52835793389249"/>
        <n v="588.12409418387278"/>
        <n v="326.13973357046132"/>
        <n v="338.84379301142172"/>
        <n v="457.069628363947"/>
        <n v="94.775773142470896"/>
        <n v="168.90921805166596"/>
        <n v="234.53386958290028"/>
        <n v="197.27226262318308"/>
        <n v="186.40474268896435"/>
        <n v="122.98611230790908"/>
        <n v="372.67900837569454"/>
        <n v="299.01031796167615"/>
        <n v="64.049572661251204"/>
        <n v="140.00392010976307"/>
        <n v="843.09384041454632"/>
        <n v="1018.1225819588678"/>
        <n v="1061.658213615284"/>
        <n v="8825.8257238874376"/>
        <n v="403.14172516855496"/>
        <n v="767.72262924362815"/>
        <n v="693.55537102400638"/>
        <n v="142.98480786416442"/>
        <n v="363.63636363636363"/>
        <n v="85.40249881385418"/>
        <n v="351.79153094462544"/>
        <n v="329.67032967032969"/>
        <n v="240.24024024024024"/>
        <n v="126.26262626262626"/>
        <n v="247.67801857585138"/>
        <n v="438.48169856371368"/>
        <n v="1722.9147663930273"/>
        <n v="439.1703742253103"/>
        <n v="497.11028410985045"/>
        <n v="479.21429766352537"/>
        <n v="589.57971753684933"/>
        <n v="1043.1221601288946"/>
        <n v="725.12879673705686"/>
        <n v="945.11949429302194"/>
        <n v="1179.3040128721941"/>
        <n v="803.47884915581824"/>
        <n v="855.64814678643961"/>
        <n v="342.4919185079998"/>
        <n v="96.805438965001017"/>
        <n v="1157.9586309940701"/>
        <n v="145.96039196875213"/>
        <n v="86.997860708343239"/>
        <n v="115.14118588225135"/>
        <n v="1069.5187165775401"/>
        <n v="312.52277932082382"/>
        <n v="1817.1017227522102"/>
        <n v="177.93256688499949"/>
        <n v="503.11399945843488"/>
        <n v="243.4900236726412"/>
        <n v="120.1409012489848"/>
        <n v="1663.6363636363637"/>
        <n v="366.16502058846049"/>
        <n v="963.23829382167628"/>
        <n v="634.75942617747876"/>
        <n v="376.27442511811745"/>
        <n v="0.17697531489316098"/>
        <n v="247.01109867453241"/>
        <n v="188.95885814102684"/>
        <n v="66.240802718450638"/>
        <n v="182.02325554659987"/>
        <n v="1039.5833745866419"/>
        <n v="321.45727297080094"/>
        <n v="694.44444444444446"/>
        <n v="476.6233766233766"/>
        <n v="438.65634686994326"/>
        <n v="144.50015245555701"/>
        <n v="219.2982456140351"/>
        <n v="590.15619467285671"/>
        <n v="415.23881562667111"/>
        <n v="248.56699629245853"/>
        <n v="255.13833600578232"/>
        <n v="308.62661157847577"/>
        <n v="224.94080505130228"/>
        <n v="278.92311423720594"/>
        <n v="398.95356442119032"/>
        <n v="437.33681462140993"/>
        <n v="268.9655172413793"/>
        <n v="535.13996585807013"/>
        <n v="402.57764716369672"/>
        <n v="18.109002263625282"/>
        <n v="368.57785987898359"/>
        <n v="409.00193789013429"/>
        <n v="621.90129044517766"/>
        <n v="107.83624563757175"/>
        <n v="926.72271132587537"/>
        <n v="186.87307098765433"/>
        <n v="943.7523593808985"/>
        <n v="267.81812640540954"/>
        <n v="1595.1286159138353"/>
        <n v="190.33359134109048"/>
        <n v="124.53300124533001"/>
        <n v="173.62973558217612"/>
        <n v="124.28793371310202"/>
        <n v="121.67911996679121"/>
        <n v="146.49681528662421"/>
        <n v="1046.9143486762541"/>
        <n v="332.02615554163975"/>
        <n v="370.06959364302674"/>
        <n v="432.43069292493107"/>
        <n v="463.35419898194465"/>
        <n v="577.06840092514142"/>
        <n v="787.43257608567262"/>
        <n v="186.80216050041631"/>
        <n v="386.13538085842157"/>
        <n v="463.54762506128634"/>
        <n v="522.371522723986"/>
        <n v="741.21772807501122"/>
        <n v="742.0725690325753"/>
        <n v="308.89433996547649"/>
        <n v="131.64388957444763"/>
        <n v="200.33272281580855"/>
        <n v="403.80557915094107"/>
        <n v="139.08696734178184"/>
        <n v="175.62981367743001"/>
        <n v="185.05235977621575"/>
        <n v="786.50703486847851"/>
        <n v="196.41902725815072"/>
        <n v="821.01914499713098"/>
        <n v="160.56124563843571"/>
        <n v="385.16464307088808"/>
        <n v="88.368878357030013"/>
        <n v="1113.633973260411"/>
        <n v="642.95863847078715"/>
        <n v="155.38068267254775"/>
        <n v="230.98439050798521"/>
        <n v="288.80039238664881"/>
        <n v="202.83327468390061"/>
        <n v="346.9528862762786"/>
        <n v="42.987062040647423"/>
        <n v="584.51844447951555"/>
        <n v="265.38117193492036"/>
        <n v="445.20989303246517"/>
        <n v="280.53272881836216"/>
        <n v="270.36641764496619"/>
        <n v="746.29499831075123"/>
        <n v="241.87357819709132"/>
        <n v="180.53711026860461"/>
        <n v="393.68307387744085"/>
        <n v="160.9162355899511"/>
        <n v="258.76962653454194"/>
        <n v="997.28892331525947"/>
        <n v="274.58563858687717"/>
        <n v="65.802157915966703"/>
        <n v="726.7071675739187"/>
        <n v="293.72158808484488"/>
        <n v="316.62269129287597"/>
        <n v="348.96401308615049"/>
        <n v="0.35520643837041432"/>
        <n v="344.68314284004549"/>
        <n v="274.48408785720994"/>
        <n v="326.78614426748305"/>
        <n v="369.82566590121354"/>
        <n v="468.83868770575549"/>
        <n v="731.27844091436396"/>
        <n v="384.86209108402824"/>
        <n v="303.20044918585063"/>
        <n v="0.15425811733900793"/>
        <n v="303.39020049652396"/>
        <n v="440.61355437446645"/>
        <n v="366.52358998816527"/>
        <n v="3.4223837587356347"/>
        <n v="904.06634380910032"/>
        <n v="2374.6939510813045"/>
        <n v="530.20647463675755"/>
        <n v="612.52566735112941"/>
        <n v="555.51158438294704"/>
        <n v="123.87681335745982"/>
        <n v="122.60023560880573"/>
        <n v="1186.8702478827965"/>
        <n v="400.08389701641238"/>
        <n v="339.1079985256174"/>
        <n v="44.730182378716691"/>
        <n v="123.71143105485687"/>
        <n v="404.45257344184648"/>
        <n v="389.75926633549864"/>
        <n v="269.08785942850221"/>
        <n v="135.93475131936671"/>
        <n v="273.78008158646429"/>
        <n v="224.89902033986741"/>
        <n v="754.95058848398378"/>
        <n v="95.443184461849569"/>
        <n v="526.3434917627244"/>
        <n v="198.97245799118613"/>
        <n v="359.86746373095218"/>
        <n v="965.10999264637428"/>
        <n v="545.76217174486089"/>
        <n v="13.734427866995871"/>
        <n v="711.04721884330422"/>
        <n v="150.89163237311385"/>
        <n v="809.24855491329481"/>
        <n v="460.5263157894737"/>
        <n v="1040.7574028066877"/>
        <n v="175.67784373495908"/>
        <n v="105.31102061246412"/>
        <n v="0.49938989976583753"/>
        <n v="562.73062730627305"/>
        <n v="521.05704697986573"/>
        <n v="277.52423711670821"/>
        <n v="335.46383131234694"/>
        <n v="312.31646527720193"/>
        <n v="1773.2941895060389"/>
        <n v="51.248687295276696"/>
        <n v="448.75453765334368"/>
        <n v="344.22530183459338"/>
        <n v="821.57258064516134"/>
        <n v="11.980830670926517"/>
        <n v="210.91903073286053"/>
        <n v="6759.3712212817409"/>
        <n v="572.24344609581192"/>
        <n v="1354.4465755478857"/>
        <n v="876.76881466170005"/>
        <n v="769.1450819802568"/>
        <n v="112.47135378404603"/>
        <n v="248.53028228521336"/>
        <n v="549.97605592049229"/>
        <n v="434.33857278692756"/>
        <n v="1725.1877410188756"/>
        <n v="0.5992524230599966"/>
        <n v="4700.4608294930877"/>
        <n v="1875.8526603001364"/>
        <n v="428.19883997041535"/>
        <n v="45.849279967624298"/>
        <n v="114.01654217146134"/>
        <n v="278.96625857453517"/>
        <n v="438.981081871615"/>
        <n v="384.46216063757083"/>
        <n v="290.75695845742763"/>
        <n v="184.76883414816862"/>
        <n v="1137.435513298517"/>
        <n v="261.97488262129491"/>
        <n v="504.00626374296149"/>
        <n v="607.58966287453563"/>
        <n v="271.75327558384851"/>
        <n v="136.07180509154682"/>
        <n v="770.88124574409312"/>
        <n v="494.31222035482051"/>
        <n v="730.03560540743842"/>
        <n v="1086.8803305376357"/>
        <n v="861.22731155367751"/>
        <n v="839.18934309457063"/>
        <n v="1338.0213637411077"/>
        <n v="952.66012018173819"/>
        <n v="86.372360844529751"/>
        <n v="243.25166665399732"/>
        <n v="46.436603959728075"/>
        <n v="38.827644029026757"/>
        <n v="187.71331058020479"/>
        <n v="223.45125479280139"/>
        <n v="196.11688566385567"/>
        <n v="283.35301062573791"/>
        <n v="432.22003929273086"/>
        <n v="240.75666380051589"/>
        <n v="7882.6363039194221"/>
        <n v="133.13220129998473"/>
        <n v="90.332604650322494"/>
        <n v="275.91468956858199"/>
        <n v="88.521925271400178"/>
        <n v="78.327601275956624"/>
        <n v="91.144201519829565"/>
        <n v="93.464780032672039"/>
        <n v="93.624192491339755"/>
        <n v="76.041579535690119"/>
        <n v="147.84726599279441"/>
        <n v="532.99723711998854"/>
        <n v="1207.760100195778"/>
        <n v="1491.9476271125563"/>
        <n v="192.51684522395709"/>
        <n v="1.227649102611208"/>
        <n v="416.05705925384052"/>
        <n v="270.20357137067066"/>
        <n v="269.69292389853138"/>
        <n v="269.66198906831784"/>
        <n v="207.45004387335339"/>
        <n v="587.10220331069729"/>
        <n v="263.42212960259775"/>
        <n v="986.16013895892866"/>
        <n v="219.16912005233888"/>
        <n v="142.25585603545943"/>
        <n v="609.0485977277516"/>
        <n v="138.39393834550046"/>
        <n v="698.84726224783867"/>
        <n v="67.22387792143769"/>
        <n v="196.10505196783876"/>
        <n v="498.39758892836977"/>
        <n v="71.867492072458603"/>
        <n v="175.04183499856467"/>
        <n v="229.00119321674362"/>
        <n v="261.82940665781655"/>
        <n v="272.72195996181892"/>
        <n v="283.41993386868211"/>
        <n v="156.34711929237389"/>
        <n v="438.01424557100211"/>
        <n v="302.13740458015269"/>
        <n v="1088.2655948459742"/>
        <n v="330.01019537380063"/>
        <n v="494.92244104955785"/>
        <n v="428.74148964890759"/>
        <n v="567.21756910676959"/>
        <n v="663.321979647597"/>
        <n v="466.45229923366401"/>
        <n v="360.66894815538444"/>
        <n v="552.83794599491455"/>
        <n v="1088.6040856177697"/>
        <n v="188.13113847005118"/>
        <n v="151.16301041135233"/>
        <n v="327.13368424859527"/>
        <n v="356.72944619573525"/>
        <n v="148.46127134266564"/>
        <n v="3.8236653018305797"/>
        <n v="479.12136512733571"/>
        <n v="113.41173108263973"/>
        <n v="60.374707057118826"/>
        <n v="673.78838275268299"/>
        <n v="241.09706051019583"/>
        <n v="381.15231139557454"/>
        <n v="402.07447118466291"/>
        <n v="670.60085836909866"/>
        <n v="442.76729559748429"/>
        <n v="758.90552400619515"/>
        <n v="562.08930075821399"/>
        <n v="342.5512934879572"/>
        <n v="901.72346446198651"/>
        <n v="151.17573492022044"/>
        <n v="555.91769907457638"/>
        <n v="605.82424281435647"/>
        <n v="1035.1507623145972"/>
        <n v="257.15137987430438"/>
        <n v="593.09059509101928"/>
        <n v="626.47295725067863"/>
        <n v="711.40506533311827"/>
        <n v="776.16925193748307"/>
        <n v="45.476291290217922"/>
        <n v="398.23008849557522"/>
        <n v="38.927275464497185"/>
        <n v="131.01899202176224"/>
        <n v="25.542857142857144"/>
        <n v="475.66176470588238"/>
        <n v="652.61044176706832"/>
        <n v="1291.807302853636"/>
        <n v="393.23954446537601"/>
        <n v="564.00651427523985"/>
        <n v="637.42734324267258"/>
        <n v="585.93817318264382"/>
        <n v="794.95995389232269"/>
        <n v="606.47472415507968"/>
        <n v="290.88763322393879"/>
        <n v="420.83868473883064"/>
        <n v="1589.4039735099338"/>
        <n v="203.61990950226243"/>
        <n v="985.15519568151149"/>
        <n v="365.41000426153488"/>
        <n v="134.97039359108325"/>
        <n v="246.66150504628328"/>
        <n v="475.8248531972186"/>
        <n v="148.72355375126864"/>
        <n v="762.38881829733168"/>
        <n v="387.10533689224462"/>
        <n v="1181.4744801512288"/>
        <n v="387.55371252234488"/>
        <n v="755.95503579447097"/>
        <n v="184.57727019788049"/>
        <n v="93.621134862333392"/>
        <n v="108.05495085409798"/>
        <n v="700.96829494255735"/>
        <n v="420.30824355811944"/>
        <n v="350.19260593326328"/>
        <n v="211.01470376832697"/>
        <n v="472.22502662372131"/>
        <n v="143.18434268198592"/>
        <n v="767.16532412734944"/>
        <n v="194.83803893175758"/>
        <n v="342.65983104234482"/>
        <n v="53.53628132790972"/>
        <n v="79.859398125308331"/>
        <n v="131.43591263958891"/>
        <n v="164.06129082185421"/>
        <n v="2182.1208184475481"/>
        <n v="228.39793682830478"/>
        <n v="688.91270892153636"/>
        <n v="459.39846169936379"/>
        <n v="699.69986558397318"/>
        <n v="592.18551987966794"/>
        <n v="475.01061112413561"/>
        <n v="1041.0882842865076"/>
        <n v="580.4813157576491"/>
        <n v="69.949484627617437"/>
        <n v="142.97404191480658"/>
        <n v="122.52192121373716"/>
        <n v="281.85299630028481"/>
        <n v="170.44273539804615"/>
        <n v="1828.8891327407732"/>
        <n v="123.18740926127423"/>
        <n v="249.60363866637701"/>
        <n v="153.81908760285449"/>
        <n v="1030.6929511451542"/>
        <n v="1733.3838903634689"/>
        <n v="1158.4061277320063"/>
        <n v="192.32724205482427"/>
        <n v="843.78394911982787"/>
        <n v="294.74137181476686"/>
        <n v="457.85986905207744"/>
        <n v="236.56033167110274"/>
        <n v="709.64010602023188"/>
        <n v="680.41096822480779"/>
        <n v="701.12772604855309"/>
        <n v="722.01364375522883"/>
        <n v="274.19151273623692"/>
        <n v="395.27329268655109"/>
        <n v="706.44361084679804"/>
        <n v="657.51004427169835"/>
        <n v="695.5597991729162"/>
        <n v="225.01490723760449"/>
        <n v="181.78657574308104"/>
        <n v="185.48690312069181"/>
        <n v="280.14570824895128"/>
        <n v="301.80782889508151"/>
        <n v="259.13205350251519"/>
        <n v="2818.1110604149335"/>
        <n v="527.4410631704859"/>
        <n v="543.44569288389516"/>
        <n v="471.76838655211799"/>
        <n v="509.10664511448533"/>
        <n v="525.32504487151425"/>
        <n v="345.48551007741003"/>
        <n v="801.73382749291068"/>
        <n v="137.65382815296093"/>
        <n v="1499.4924794684875"/>
        <n v="211.49149619130253"/>
        <n v="491.52097737231742"/>
        <n v="457.81722918839176"/>
        <n v="0.64959461784524197"/>
        <n v="657.25647511261536"/>
        <n v="584.94521622459297"/>
        <n v="562.55814500230065"/>
        <n v="677.7014135967529"/>
        <n v="630.77591388123562"/>
        <n v="629.85754277093019"/>
        <n v="741.72299301242151"/>
        <n v="797.15514004429531"/>
        <n v="794.79264833020557"/>
        <n v="774.55461736177904"/>
        <n v="366.17699520607192"/>
        <n v="138.53806512483354"/>
        <n v="137.08683079862786"/>
        <n v="760.98360936428378"/>
        <n v="921.82615931162366"/>
        <n v="701.39795869007889"/>
        <n v="745.49511598576407"/>
        <n v="511.29469377258306"/>
        <n v="43.488679896622912"/>
        <n v="618.82266009400598"/>
        <n v="861.70822519723674"/>
        <n v="544.5315564819748"/>
        <n v="128.7471659675077"/>
        <n v="210.99264480194006"/>
        <n v="477.45358090185675"/>
        <n v="457.98259380796117"/>
        <n v="518.99411449973252"/>
        <n v="497.89029535864978"/>
        <n v="475.45059042883781"/>
        <n v="382.10399032648127"/>
        <n v="561.07487861180221"/>
        <n v="189.59257765227915"/>
        <n v="224.1131351869607"/>
        <n v="214.15270018621973"/>
        <n v="360.37478978137261"/>
        <n v="1387.9250520471894"/>
        <n v="2104.8155628787072"/>
        <n v="391.57640830455244"/>
        <n v="2990.260295039016"/>
        <n v="531.36623636420472"/>
        <n v="247.49497275836583"/>
        <n v="174.83253309676979"/>
        <n v="1705.0522008289176"/>
        <n v="302.87265808171151"/>
        <n v="132.58416583466754"/>
        <n v="66.38809104478068"/>
        <n v="460.89132882554389"/>
        <n v="381.38421281239073"/>
        <n v="436.96391001780222"/>
        <n v="860.27425543263189"/>
        <n v="1214.9496663709647"/>
        <n v="1101.9283746556473"/>
        <n v="369.46102354138469"/>
        <n v="428.94931248957414"/>
        <n v="565.70015260748301"/>
        <n v="291.08786001908243"/>
        <n v="399.37148094801626"/>
        <n v="241.77401684862679"/>
        <n v="388.22836146833515"/>
        <n v="1159.0791561903743"/>
        <n v="173.18866307011544"/>
        <n v="242.70967275506462"/>
        <n v="153.26653763762801"/>
        <n v="776.4489768864396"/>
        <n v="455.68186016724758"/>
        <n v="588.43232575613558"/>
        <n v="494.05161851310226"/>
        <n v="431.14468914969245"/>
        <n v="165.01278849110807"/>
        <n v="174.40057875155023"/>
        <n v="269.70833945013641"/>
        <n v="856.36222762923592"/>
        <n v="82.653166649447257"/>
        <n v="502.67043669494188"/>
        <n v="122.04512763886265"/>
        <n v="349.74818130945721"/>
        <n v="174.23645897904137"/>
        <n v="1408.8592383872706"/>
        <n v="82.959301311043021"/>
        <n v="1380.1756587202008"/>
        <n v="197.1803214039239"/>
        <n v="200.88509974949628"/>
        <n v="318.55648404657751"/>
        <n v="275.61323945779361"/>
        <n v="95.82324717606609"/>
        <n v="157.90169979046019"/>
        <n v="108.09573466948139"/>
        <n v="473.70914258645195"/>
        <n v="636.73620597837407"/>
        <n v="252.86300813819628"/>
        <n v="286.74588818344091"/>
        <n v="279.5881976502165"/>
        <n v="279.21949937586231"/>
        <n v="410.61629773414461"/>
        <n v="78.223186395423426"/>
        <n v="134.31000816191587"/>
        <n v="275.44415369783775"/>
        <n v="151.69289268233484"/>
        <n v="262.30924717246063"/>
        <n v="46.614140100590923"/>
        <n v="101.17446693702732"/>
        <n v="162.09081716927685"/>
        <n v="141.25738556934033"/>
        <n v="68.888529839455941"/>
        <n v="111.85630193744436"/>
        <n v="48.335865211987297"/>
        <n v="78.541330411595837"/>
        <n v="88.625768828544594"/>
        <n v="302.49340996499717"/>
        <n v="649.23076923076928"/>
        <n v="145.74347843045101"/>
        <n v="80.689071762601131"/>
        <n v="489.63277541843615"/>
        <n v="122.89211224658303"/>
        <n v="188.68503637092761"/>
        <n v="3242.0091324200912"/>
        <n v="659.25246503095616"/>
        <n v="684.93150684931504"/>
        <n v="217.31571627260084"/>
        <n v="1084.903252157043"/>
        <n v="769.22915011085888"/>
        <n v="162.56538443932695"/>
        <n v="369.40176528277215"/>
        <n v="369.55711659219065"/>
        <n v="386.24951718810354"/>
        <n v="315.74836517129347"/>
        <n v="323.44379428974685"/>
        <n v="201.04584046208376"/>
        <n v="100.84857775141708"/>
        <n v="111.87072715972654"/>
        <n v="124.65787934914671"/>
        <n v="711.45733771226935"/>
        <n v="567.73625812128978"/>
        <n v="212.70209653366484"/>
        <n v="362.94032156512492"/>
        <n v="129.55595667519253"/>
        <n v="372.78389159988643"/>
        <n v="420.43460655958967"/>
        <n v="186.59618076091422"/>
        <n v="148.71012056773506"/>
        <n v="752.11296736769862"/>
        <n v="251.09435612125355"/>
        <n v="204.11684072526143"/>
        <n v="243.39190965292315"/>
        <n v="167.52445391681479"/>
        <n v="533.73404443130642"/>
        <n v="303.50437184251984"/>
        <n v="387.07733889378346"/>
        <n v="129.45596132254201"/>
        <n v="239.16058981349823"/>
        <n v="868.23937995002325"/>
        <n v="1845.3943953834385"/>
        <n v="204.11417636740552"/>
        <n v="134.44578602953155"/>
        <n v="185.50171589087199"/>
        <n v="267.5390796352786"/>
        <n v="243.74635972087768"/>
        <n v="223.796255888639"/>
        <n v="142.24373368938521"/>
        <n v="203.6811981885952"/>
        <n v="303.5399647605318"/>
        <n v="157.91964843576932"/>
        <n v="143.36545276047877"/>
        <n v="142.966069386199"/>
        <n v="111.21032371896845"/>
        <n v="211.71022163413826"/>
        <n v="192.82019125254743"/>
        <n v="302.46318455925444"/>
        <n v="285.16681695220922"/>
        <n v="384.28805237315873"/>
        <n v="309.23787212633994"/>
        <n v="854.35996473403588"/>
        <n v="769.45945945945948"/>
        <n v="295.14141885547849"/>
        <n v="311.48409054022818"/>
        <n v="170.93359657107206"/>
        <n v="721.27827163272195"/>
        <n v="533.21023794126006"/>
        <n v="63.144148835056576"/>
        <n v="624.64863514273225"/>
        <n v="206.77840135864739"/>
        <n v="626.58092496965855"/>
        <n v="160.28488993594578"/>
        <n v="104.83787986743833"/>
        <n v="266.60723102796283"/>
        <n v="106.62387972024899"/>
        <n v="440.04717098591948"/>
        <n v="851.41542977612608"/>
        <n v="856.40651437293434"/>
        <n v="956.87141322731202"/>
        <n v="942.46689424386204"/>
        <n v="1140.3652191356032"/>
        <n v="487.07764443572216"/>
        <n v="321.41881933726387"/>
        <n v="783.08973649030372"/>
        <n v="553.25119780971932"/>
        <n v="313.75060028813829"/>
        <n v="231.42963792459872"/>
        <n v="111.19450577679488"/>
        <n v="620.36412677006069"/>
        <n v="512.01341379440703"/>
        <n v="1220.2970297029703"/>
        <n v="226.88353211420531"/>
        <n v="451.31815673459005"/>
        <n v="102.69644178835584"/>
        <n v="191.36308391411251"/>
        <n v="426.80791455086677"/>
        <n v="108.61245120236134"/>
        <n v="255.09398199336599"/>
        <n v="300.51339320335643"/>
        <n v="407.351496417703"/>
        <n v="288.51388132825258"/>
        <n v="418.21755677303332"/>
        <n v="567.19681908548705"/>
        <n v="606.40071295189364"/>
        <n v="1287.9798114622095"/>
        <n v="785.13269828037846"/>
        <n v="264.40433805462231"/>
        <n v="3129.2737766857513"/>
        <n v="5670.0100440177921"/>
        <n v="497.53848619287311"/>
        <n v="1042.6658881428036"/>
        <n v="247.02696282379566"/>
        <n v="355.60200153126578"/>
        <n v="202.58327438722779"/>
        <n v="255.57368134855901"/>
        <n v="647.38886491152357"/>
        <n v="534.08885712614415"/>
        <n v="522.0305233335115"/>
        <n v="700.46651069612358"/>
        <n v="614.97722775500756"/>
        <n v="817.53088065684199"/>
        <n v="812.84809240222069"/>
        <n v="1031.9708619991907"/>
        <n v="699.98997311660128"/>
        <n v="3989.139246696092"/>
        <n v="349.77215841600781"/>
        <n v="501.93312975262779"/>
        <n v="553.52430420498945"/>
        <n v="550"/>
        <n v="620.32990272099255"/>
        <n v="627.29846076640194"/>
        <n v="660.44745314950876"/>
        <n v="973.46469512092779"/>
        <n v="729.88743050428968"/>
        <n v="680.88583246804092"/>
        <n v="586.19052364399477"/>
        <n v="287.61384335154827"/>
        <n v="538.11611673775133"/>
        <n v="430.73610395039668"/>
        <n v="407.17242367756506"/>
        <n v="264.07337427963222"/>
        <n v="1201.2012012012012"/>
        <n v="670.03891050583661"/>
        <n v="194.16025688895527"/>
        <n v="353.38186444271679"/>
        <n v="1907.9017659538745"/>
        <n v="444.01607121584595"/>
        <n v="535.57665930793041"/>
        <n v="433.33333333333331"/>
        <n v="224.83217883793881"/>
        <n v="79.744816586921857"/>
        <n v="150.39241678465311"/>
        <n v="1035.6564019448947"/>
        <n v="295.79740153359575"/>
        <n v="572.06641551555742"/>
        <n v="584.56386055716246"/>
        <n v="359.15815159371664"/>
        <n v="414.80156253945125"/>
        <n v="1519.2186396601981"/>
        <n v="315.45411813861182"/>
        <n v="749.72025363670275"/>
        <n v="618.92583120204608"/>
        <n v="468.51385390428214"/>
        <n v="840.38150080978949"/>
        <n v="314.4188799289783"/>
        <n v="552.72369956396244"/>
        <n v="374.2475534928742"/>
        <n v="444.61735119213029"/>
        <n v="603.88904545271544"/>
        <n v="120.72434607645876"/>
        <n v="144.12207987942728"/>
        <n v="282.86189683860232"/>
        <n v="34.430815579944053"/>
        <n v="107.52688172043011"/>
        <n v="221.46922685092906"/>
        <n v="1096.9444532765253"/>
        <n v="1174.5689655172414"/>
        <n v="662.36420444394093"/>
        <n v="213.79926585299515"/>
        <n v="373.76967482038293"/>
        <n v="449.92743105950655"/>
        <n v="58.436815193571952"/>
        <n v="77.440971694894614"/>
        <n v="285.07606635726154"/>
        <n v="2142.8571428571427"/>
        <n v="230.95054095826893"/>
        <n v="1026.7553783313544"/>
        <n v="1297.443171989067"/>
        <n v="473.30939080463753"/>
        <n v="102.16052400039105"/>
        <n v="3400.7053821047516"/>
        <n v="184.97191549021974"/>
        <n v="445.2797562835467"/>
        <n v="506.04726481453366"/>
        <n v="190.35136142012993"/>
        <n v="775.21435696989113"/>
        <n v="376.06178695159616"/>
        <n v="232.23153404321869"/>
        <n v="450.71864927647306"/>
        <n v="651.37843171063469"/>
        <n v="376.83597994882041"/>
        <n v="343.10156187455442"/>
        <n v="360.3957286432161"/>
        <n v="566.03773584905662"/>
        <n v="404.94169719868376"/>
        <n v="351.87195882092732"/>
        <n v="583.55674402798331"/>
        <n v="348.08936909751185"/>
        <n v="386.02407554954385"/>
        <n v="467.68655155013477"/>
        <n v="724.22833470936712"/>
        <n v="550.29716046665203"/>
        <n v="340.01544641599435"/>
        <n v="384.62604450010207"/>
        <n v="495.94046008119079"/>
        <n v="2454.6856922483612"/>
        <n v="748.02894373326285"/>
        <n v="103.02713026299607"/>
        <n v="196.42013741970206"/>
        <n v="359.44206008583689"/>
        <n v="428.44901456726649"/>
        <n v="516.06849636406287"/>
        <n v="25.418635144430642"/>
        <n v="379.55073586367155"/>
        <n v="693.93709561649814"/>
        <n v="647.09188548393331"/>
        <n v="1071.9492324843495"/>
        <n v="1141.1960356924621"/>
        <n v="1149.6895838123708"/>
        <n v="1158.9873026502175"/>
        <n v="1035.4962006426167"/>
        <n v="625.75058466595033"/>
        <n v="404.37767486549802"/>
        <n v="315.85067360030382"/>
        <n v="399.92377923266389"/>
        <n v="550.75527612963083"/>
        <n v="458.46630719926287"/>
        <n v="679.93511476333401"/>
        <n v="703.51620156428896"/>
        <n v="210.84207449433842"/>
        <n v="898.70108598435786"/>
        <n v="1068.9693420992319"/>
        <n v="1607.5717369627414"/>
        <n v="480.99221823304072"/>
        <n v="370.64573027020072"/>
        <n v="167.28879102680492"/>
        <n v="282.9630091308548"/>
        <n v="41.42908254744863"/>
        <n v="200.22346941421321"/>
        <n v="16.915028979990556"/>
        <n v="177.66239055182243"/>
        <n v="188.54362490324007"/>
        <n v="428.23251312532653"/>
        <n v="354.01094399546866"/>
        <n v="527.1481286241434"/>
        <n v="206.21533004763575"/>
        <n v="391.99033090517099"/>
        <n v="177.93892298803414"/>
        <n v="423.1652762664732"/>
        <n v="506.22533971416186"/>
        <n v="239.27348498083217"/>
        <n v="105.51463268962772"/>
        <n v="339.8870145039682"/>
        <n v="239.43882380808637"/>
        <n v="1283.3248570518701"/>
        <n v="445.72335769270131"/>
        <n v="119.32821560266603"/>
        <n v="233.56027606824631"/>
        <n v="733.79099923722345"/>
        <n v="626.55256038861"/>
        <n v="485.11916220690716"/>
        <n v="1012.6650644054981"/>
        <n v="694.7743467933492"/>
        <n v="1322.0518244315176"/>
        <n v="942.46031746031747"/>
        <n v="274.17662989162062"/>
        <n v="652.30769230769226"/>
        <n v="385.42361406695647"/>
        <n v="432.4767977776375"/>
        <n v="6722.6890756302519"/>
        <n v="870.45377133557884"/>
        <n v="1079.2412104105267"/>
        <n v="811.34905219678899"/>
        <n v="908.72741812365962"/>
        <n v="667.98126694601922"/>
        <n v="7230.8671255856998"/>
        <n v="277.45268170628356"/>
        <n v="407.20305180178093"/>
        <n v="129.93997616867085"/>
        <n v="2143.9532994312881"/>
        <n v="196.76595476744231"/>
        <n v="464.75194498688978"/>
        <n v="600.41028035824479"/>
        <n v="95.814519227956865"/>
        <n v="204.91623317125436"/>
        <n v="653.13739211569862"/>
        <n v="129.14526964358254"/>
        <n v="117.81128060862022"/>
        <n v="3444.2900676014897"/>
        <n v="213.49073042085931"/>
        <n v="124.90455881493779"/>
        <n v="2328.9560902201761"/>
        <n v="75.93073257660869"/>
        <n v="39.208182904604925"/>
        <n v="44.938871899498707"/>
        <n v="322.77007525748724"/>
        <n v="14.260406429732051"/>
        <n v="30.337020345762198"/>
        <n v="447.80893485446211"/>
        <n v="309.09696133910313"/>
        <n v="116.84210164575536"/>
        <n v="47.585023455756179"/>
        <n v="6478.6820509656318"/>
        <n v="777.17690489297627"/>
        <n v="1185.3818707696685"/>
        <n v="137.30809763063436"/>
        <n v="77.206450047426813"/>
        <n v="761.84401686687215"/>
        <n v="416.11040796157914"/>
        <n v="320.02182443917485"/>
        <n v="1737.8789730221445"/>
        <n v="313.83286820072664"/>
        <n v="127.42288758403329"/>
        <n v="376.04375328089742"/>
        <n v="271.69075740006946"/>
        <n v="323.88334864899366"/>
        <n v="9805.7142857142862"/>
        <n v="91.139794267104406"/>
        <n v="142.18032916600728"/>
        <n v="264.29214854099723"/>
        <n v="79.379022575744216"/>
        <n v="201.15361598768939"/>
        <n v="0.29376663912604423"/>
        <n v="270.99543869063592"/>
        <n v="292.88195847135819"/>
        <n v="95.571136535379125"/>
        <n v="121.39571454451394"/>
        <n v="615.36926313688639"/>
        <n v="6651.017214397496"/>
        <n v="706.69368189993736"/>
        <n v="160.01896521069165"/>
        <n v="335.44155539939095"/>
        <n v="197.93814432989691"/>
        <n v="1481.4814814814815"/>
        <n v="121.6397031991242"/>
        <n v="549.19647064380104"/>
        <n v="329.48326041990811"/>
        <n v="424.44752440981387"/>
        <n v="486.25933489960022"/>
        <n v="599.35536001278626"/>
        <n v="433.7370300579762"/>
        <n v="459.87442362405574"/>
        <n v="258.62905050809832"/>
        <n v="511.27477068164546"/>
        <n v="503.96875393725588"/>
        <n v="674.453125"/>
        <n v="35.619820137541879"/>
        <n v="3229.6922190604214"/>
        <n v="31.436549254897646"/>
        <n v="535.06750082318081"/>
        <n v="346.31035179359901"/>
        <n v="258.60803922181833"/>
        <n v="0.25949263548618201"/>
        <n v="153.29491725768321"/>
        <n v="196.38263192003299"/>
        <n v="260.43808427228117"/>
        <n v="752.96843324645238"/>
        <n v="173.33350666684001"/>
        <n v="479.83418924535789"/>
        <n v="616.65096858958998"/>
        <n v="649.379783272449"/>
        <n v="799.64439343444917"/>
        <n v="508.16436138196173"/>
        <n v="766.86183097391449"/>
        <n v="70.222360631512743"/>
        <n v="735.66242614977"/>
        <n v="680.77491636193884"/>
        <n v="770.18877818563192"/>
        <n v="182.07282913165267"/>
        <n v="137.47860263130428"/>
        <n v="482.68954615115422"/>
        <n v="646.16035917603415"/>
        <n v="822.97753271335694"/>
        <n v="326.58535417093043"/>
        <n v="97.793939884136662"/>
        <n v="272.94195829921557"/>
        <n v="542.57810269004517"/>
        <n v="189.5896332388545"/>
        <n v="278.20654171260566"/>
        <n v="313.52815947358238"/>
        <n v="664.48953380481373"/>
        <n v="761.7754909123646"/>
        <n v="434.7136083320629"/>
        <n v="561.98620990127006"/>
        <n v="506.33196248642747"/>
        <n v="600.83732689876615"/>
        <n v="276.92307692307691"/>
        <n v="1140.3508771929824"/>
        <n v="2222.2222222222222"/>
        <n v="1250"/>
        <n v="1428.5714285714287"/>
        <n v="270.27027027027026"/>
        <n v="472.36655644780348"/>
        <n v="202.68900749949327"/>
        <n v="613.49105165786375"/>
        <n v="705.33503414121708"/>
        <n v="473.60582285895896"/>
        <n v="1131.4045579440763"/>
        <n v="396.57965302330973"/>
        <n v="15.232872538939031"/>
        <n v="458.52294475396587"/>
        <n v="2398.9826001502979"/>
        <n v="264.3558110116968"/>
        <n v="330.61379179742323"/>
        <n v="392.41570412920873"/>
        <n v="546.82071197055461"/>
        <n v="497.26749413796108"/>
        <n v="527.11526465330041"/>
        <n v="0.62182011188320441"/>
        <n v="492.49998295192364"/>
        <n v="15.736774947054284"/>
      </sharedItems>
      <fieldGroup base="12">
        <rangePr startNum="0" endNum="9805.7142857142862" groupInterval="100"/>
        <groupItems count="101">
          <s v="&lt;0"/>
          <s v="0-100"/>
          <s v="100-200"/>
          <s v="200-300"/>
          <s v="300-400"/>
          <s v="400-500"/>
          <s v="500-600"/>
          <s v="600-700"/>
          <s v="700-800"/>
          <s v="800-900"/>
          <s v="900-1000"/>
          <s v="1000-1100"/>
          <s v="1100-1200"/>
          <s v="1200-1300"/>
          <s v="1300-1400"/>
          <s v="1400-1500"/>
          <s v="1500-1600"/>
          <s v="1600-1700"/>
          <s v="1700-1800"/>
          <s v="1800-1900"/>
          <s v="1900-2000"/>
          <s v="2000-2100"/>
          <s v="2100-2200"/>
          <s v="2200-2300"/>
          <s v="2300-2400"/>
          <s v="2400-2500"/>
          <s v="2500-2600"/>
          <s v="2600-2700"/>
          <s v="2700-2800"/>
          <s v="2800-2900"/>
          <s v="2900-3000"/>
          <s v="3000-3100"/>
          <s v="3100-3200"/>
          <s v="3200-3300"/>
          <s v="3300-3400"/>
          <s v="3400-3500"/>
          <s v="3500-3600"/>
          <s v="3600-3700"/>
          <s v="3700-3800"/>
          <s v="3800-3900"/>
          <s v="3900-4000"/>
          <s v="4000-4100"/>
          <s v="4100-4200"/>
          <s v="4200-4300"/>
          <s v="4300-4400"/>
          <s v="4400-4500"/>
          <s v="4500-4600"/>
          <s v="4600-4700"/>
          <s v="4700-4800"/>
          <s v="4800-4900"/>
          <s v="4900-5000"/>
          <s v="5000-5100"/>
          <s v="5100-5200"/>
          <s v="5200-5300"/>
          <s v="5300-5400"/>
          <s v="5400-5500"/>
          <s v="5500-5600"/>
          <s v="5600-5700"/>
          <s v="5700-5800"/>
          <s v="5800-5900"/>
          <s v="5900-6000"/>
          <s v="6000-6100"/>
          <s v="6100-6200"/>
          <s v="6200-6300"/>
          <s v="6300-6400"/>
          <s v="6400-6500"/>
          <s v="6500-6600"/>
          <s v="6600-6700"/>
          <s v="6700-6800"/>
          <s v="6800-6900"/>
          <s v="6900-7000"/>
          <s v="7000-7100"/>
          <s v="7100-7200"/>
          <s v="7200-7300"/>
          <s v="7300-7400"/>
          <s v="7400-7500"/>
          <s v="7500-7600"/>
          <s v="7600-7700"/>
          <s v="7700-7800"/>
          <s v="7800-7900"/>
          <s v="7900-8000"/>
          <s v="8000-8100"/>
          <s v="8100-8200"/>
          <s v="8200-8300"/>
          <s v="8300-8400"/>
          <s v="8400-8500"/>
          <s v="8500-8600"/>
          <s v="8600-8700"/>
          <s v="8700-8800"/>
          <s v="8800-8900"/>
          <s v="8900-9000"/>
          <s v="9000-9100"/>
          <s v="9100-9200"/>
          <s v="9200-9300"/>
          <s v="9300-9400"/>
          <s v="9400-9500"/>
          <s v="9500-9600"/>
          <s v="9600-9700"/>
          <s v="9700-9800"/>
          <s v="9800-9900"/>
          <s v="&gt;9900"/>
        </groupItems>
      </fieldGroup>
    </cacheField>
    <cacheField name="Total No of Comments" numFmtId="0">
      <sharedItems containsSemiMixedTypes="0" containsString="0" containsNumber="1" containsInteger="1" minValue="0" maxValue="1700000" count="1093">
        <n v="18058"/>
        <n v="140"/>
        <n v="6545"/>
        <n v="399"/>
        <n v="899"/>
        <n v="384"/>
        <n v="477"/>
        <n v="894"/>
        <n v="458"/>
        <n v="8256"/>
        <n v="485"/>
        <n v="1876"/>
        <n v="108772"/>
        <n v="13196"/>
        <n v="531"/>
        <n v="14027"/>
        <n v="690"/>
        <n v="1501"/>
        <n v="494"/>
        <n v="930"/>
        <n v="2018"/>
        <n v="1330"/>
        <n v="741"/>
        <n v="4533"/>
        <n v="12"/>
        <n v="2611"/>
        <n v="462"/>
        <n v="11169"/>
        <n v="2556"/>
        <n v="6917"/>
        <n v="1585"/>
        <n v="409"/>
        <n v="469"/>
        <n v="579"/>
        <n v="2111"/>
        <n v="4545"/>
        <n v="302"/>
        <n v="773"/>
        <n v="0"/>
        <n v="482"/>
        <n v="830"/>
        <n v="165"/>
        <n v="95"/>
        <n v="360"/>
        <n v="34"/>
        <n v="1245"/>
        <n v="2000"/>
        <n v="194"/>
        <n v="2900"/>
        <n v="15335"/>
        <n v="1840"/>
        <n v="81913"/>
        <n v="1056"/>
        <n v="1"/>
        <n v="21"/>
        <n v="532"/>
        <n v="119"/>
        <n v="30065"/>
        <n v="5"/>
        <n v="35"/>
        <n v="1812"/>
        <n v="23292"/>
        <n v="16629"/>
        <n v="80"/>
        <n v="7514"/>
        <n v="106"/>
        <n v="7347"/>
        <n v="1347"/>
        <n v="1012"/>
        <n v="371"/>
        <n v="3938"/>
        <n v="9011"/>
        <n v="15699"/>
        <n v="4177"/>
        <n v="12022"/>
        <n v="2881"/>
        <n v="4417"/>
        <n v="15535"/>
        <n v="2164"/>
        <n v="6882"/>
        <n v="1062"/>
        <n v="8015"/>
        <n v="7027"/>
        <n v="1852"/>
        <n v="1727"/>
        <n v="11888"/>
        <n v="362"/>
        <n v="15441"/>
        <n v="7593"/>
        <n v="27779"/>
        <n v="15017"/>
        <n v="7248"/>
        <n v="113"/>
        <n v="10000"/>
        <n v="20"/>
        <n v="170"/>
        <n v="9006"/>
        <n v="62"/>
        <n v="727"/>
        <n v="425"/>
        <n v="8"/>
        <n v="760"/>
        <n v="851"/>
        <n v="31"/>
        <n v="22"/>
        <n v="789"/>
        <n v="6798"/>
        <n v="1588"/>
        <n v="1688"/>
        <n v="1473"/>
        <n v="4"/>
        <n v="118"/>
        <n v="33970"/>
        <n v="10913"/>
        <n v="7081"/>
        <n v="1500"/>
        <n v="853"/>
        <n v="697"/>
        <n v="3617"/>
        <n v="549"/>
        <n v="915"/>
        <n v="550"/>
        <n v="422"/>
        <n v="3316"/>
        <n v="5300"/>
        <n v="4832"/>
        <n v="108"/>
        <n v="1152"/>
        <n v="3353"/>
        <n v="47"/>
        <n v="34669"/>
        <n v="80463"/>
        <n v="177409"/>
        <n v="300416"/>
        <n v="300200"/>
        <n v="213611"/>
        <n v="7208"/>
        <n v="219"/>
        <n v="4200"/>
        <n v="5704"/>
        <n v="311"/>
        <n v="237"/>
        <n v="1300"/>
        <n v="619"/>
        <n v="48780"/>
        <n v="84"/>
        <n v="548"/>
        <n v="185"/>
        <n v="556"/>
        <n v="9800"/>
        <n v="31452"/>
        <n v="33615"/>
        <n v="54510"/>
        <n v="623"/>
        <n v="135"/>
        <n v="63"/>
        <n v="718"/>
        <n v="3000"/>
        <n v="13970"/>
        <n v="14642"/>
        <n v="4729"/>
        <n v="9700"/>
        <n v="6534"/>
        <n v="2800"/>
        <n v="10988"/>
        <n v="1474"/>
        <n v="1900"/>
        <n v="516"/>
        <n v="871"/>
        <n v="3700"/>
        <n v="464"/>
        <n v="1277"/>
        <n v="2"/>
        <n v="5070"/>
        <n v="104"/>
        <n v="262"/>
        <n v="2532"/>
        <n v="27555"/>
        <n v="571"/>
        <n v="8751"/>
        <n v="18000"/>
        <n v="146"/>
        <n v="1758"/>
        <n v="67357"/>
        <n v="130978"/>
        <n v="202482"/>
        <n v="49215"/>
        <n v="117600"/>
        <n v="30000"/>
        <n v="96188"/>
        <n v="114884"/>
        <n v="112998"/>
        <n v="226690"/>
        <n v="1100"/>
        <n v="130"/>
        <n v="18"/>
        <n v="6"/>
        <n v="33"/>
        <n v="19"/>
        <n v="6100"/>
        <n v="49714"/>
        <n v="32"/>
        <n v="1232"/>
        <n v="13221"/>
        <n v="900"/>
        <n v="260"/>
        <n v="9"/>
        <n v="202"/>
        <n v="18651"/>
        <n v="16"/>
        <n v="505"/>
        <n v="43571"/>
        <n v="45941"/>
        <n v="78210"/>
        <n v="69459"/>
        <n v="136227"/>
        <n v="97000"/>
        <n v="110000"/>
        <n v="120000"/>
        <n v="88000"/>
        <n v="161267"/>
        <n v="90000"/>
        <n v="75062"/>
        <n v="493"/>
        <n v="134"/>
        <n v="167"/>
        <n v="203"/>
        <n v="6593"/>
        <n v="31000"/>
        <n v="801"/>
        <n v="8699"/>
        <n v="3573"/>
        <n v="2436"/>
        <n v="1022"/>
        <n v="811"/>
        <n v="12314"/>
        <n v="927"/>
        <n v="3566"/>
        <n v="908"/>
        <n v="1200"/>
        <n v="638"/>
        <n v="1926"/>
        <n v="3582"/>
        <n v="799"/>
        <n v="1050"/>
        <n v="2466"/>
        <n v="986"/>
        <n v="177"/>
        <n v="3"/>
        <n v="88"/>
        <n v="215"/>
        <n v="205"/>
        <n v="209"/>
        <n v="280"/>
        <n v="272"/>
        <n v="14013"/>
        <n v="1093"/>
        <n v="231"/>
        <n v="447"/>
        <n v="404"/>
        <n v="1157"/>
        <n v="1604"/>
        <n v="818"/>
        <n v="155"/>
        <n v="148"/>
        <n v="307"/>
        <n v="30"/>
        <n v="196"/>
        <n v="857"/>
        <n v="452"/>
        <n v="251"/>
        <n v="60"/>
        <n v="512"/>
        <n v="30034"/>
        <n v="48"/>
        <n v="263"/>
        <n v="1387"/>
        <n v="1531"/>
        <n v="27"/>
        <n v="8760"/>
        <n v="86"/>
        <n v="174"/>
        <n v="345"/>
        <n v="198"/>
        <n v="213"/>
        <n v="1817"/>
        <n v="325"/>
        <n v="4268"/>
        <n v="79"/>
        <n v="5689"/>
        <n v="4413"/>
        <n v="7170"/>
        <n v="463"/>
        <n v="595"/>
        <n v="661"/>
        <n v="466"/>
        <n v="1587"/>
        <n v="487"/>
        <n v="636"/>
        <n v="85"/>
        <n v="112"/>
        <n v="79000"/>
        <n v="342"/>
        <n v="3476"/>
        <n v="98000"/>
        <n v="62570"/>
        <n v="85105"/>
        <n v="81973"/>
        <n v="1700000"/>
        <n v="266675"/>
        <n v="430000"/>
        <n v="340000"/>
        <n v="153771"/>
        <n v="179804"/>
        <n v="2200"/>
        <n v="45"/>
        <n v="525"/>
        <n v="1024"/>
        <n v="258"/>
        <n v="101"/>
        <n v="341"/>
        <n v="109"/>
        <n v="700"/>
        <n v="9254"/>
        <n v="803"/>
        <n v="9426"/>
        <n v="480"/>
        <n v="3415"/>
        <n v="323"/>
        <n v="81"/>
        <n v="73"/>
        <n v="90"/>
        <n v="921"/>
        <n v="13000"/>
        <n v="1276"/>
        <n v="102"/>
        <n v="29"/>
        <n v="56"/>
        <n v="163"/>
        <n v="44"/>
        <n v="15"/>
        <n v="20991"/>
        <n v="69136"/>
        <n v="14242"/>
        <n v="6082"/>
        <n v="1010"/>
        <n v="756"/>
        <n v="551"/>
        <n v="4336"/>
        <n v="319"/>
        <n v="279"/>
        <n v="67"/>
        <n v="106809"/>
        <n v="328"/>
        <n v="672"/>
        <n v="4518"/>
        <n v="12049"/>
        <n v="227"/>
        <n v="2046"/>
        <n v="322"/>
        <n v="2600"/>
        <n v="633"/>
        <n v="29260"/>
        <n v="361"/>
        <n v="6000"/>
        <n v="22471"/>
        <n v="837"/>
        <n v="29014"/>
        <n v="673"/>
        <n v="4211"/>
        <n v="405"/>
        <n v="5494"/>
        <n v="62317"/>
        <n v="116"/>
        <n v="1871"/>
        <n v="122659"/>
        <n v="23273"/>
        <n v="4056"/>
        <n v="783"/>
        <n v="560"/>
        <n v="158"/>
        <n v="484"/>
        <n v="7694"/>
        <n v="338"/>
        <n v="1400"/>
        <n v="5130"/>
        <n v="12188"/>
        <n v="4623"/>
        <n v="12500"/>
        <n v="7035"/>
        <n v="13523"/>
        <n v="14855"/>
        <n v="17000"/>
        <n v="9996"/>
        <n v="3099"/>
        <n v="27554"/>
        <n v="7015"/>
        <n v="5023"/>
        <n v="7210"/>
        <n v="13446"/>
        <n v="882"/>
        <n v="582"/>
        <n v="70547"/>
        <n v="6508"/>
        <n v="23507"/>
        <n v="2310"/>
        <n v="1337"/>
        <n v="730"/>
        <n v="59"/>
        <n v="23"/>
        <n v="530"/>
        <n v="6784"/>
        <n v="7489"/>
        <n v="152"/>
        <n v="878"/>
        <n v="8160"/>
        <n v="50100"/>
        <n v="36"/>
        <n v="43000"/>
        <n v="22052"/>
        <n v="216"/>
        <n v="114"/>
        <n v="1986"/>
        <n v="49"/>
        <n v="43"/>
        <n v="12397"/>
        <n v="2090"/>
        <n v="318"/>
        <n v="366"/>
        <n v="125"/>
        <n v="41"/>
        <n v="5343"/>
        <n v="17302"/>
        <n v="55998"/>
        <n v="30278"/>
        <n v="50507"/>
        <n v="106770"/>
        <n v="1006"/>
        <n v="230"/>
        <n v="515"/>
        <n v="3100"/>
        <n v="639"/>
        <n v="290"/>
        <n v="94"/>
        <n v="2147"/>
        <n v="454"/>
        <n v="32001"/>
        <n v="1698"/>
        <n v="2700"/>
        <n v="844"/>
        <n v="5966"/>
        <n v="691"/>
        <n v="1950"/>
        <n v="6858"/>
        <n v="91"/>
        <n v="10"/>
        <n v="3688"/>
        <n v="10381"/>
        <n v="12831"/>
        <n v="8486"/>
        <n v="5230"/>
        <n v="5861"/>
        <n v="3480"/>
        <n v="1993"/>
        <n v="2042"/>
        <n v="256"/>
        <n v="8200"/>
        <n v="2400"/>
        <n v="1302"/>
        <n v="4600"/>
        <n v="848"/>
        <n v="843"/>
        <n v="1600"/>
        <n v="166"/>
        <n v="6576"/>
        <n v="93"/>
        <n v="208"/>
        <n v="42325"/>
        <n v="1780"/>
        <n v="76"/>
        <n v="61"/>
        <n v="111"/>
        <n v="45902"/>
        <n v="1314"/>
        <n v="295"/>
        <n v="348"/>
        <n v="136"/>
        <n v="117"/>
        <n v="19653"/>
        <n v="1517"/>
        <n v="6646"/>
        <n v="1312"/>
        <n v="693"/>
        <n v="254"/>
        <n v="1079"/>
        <n v="522"/>
        <n v="137"/>
        <n v="2742"/>
        <n v="1224"/>
        <n v="127"/>
        <n v="183"/>
        <n v="286"/>
        <n v="416"/>
        <n v="195"/>
        <n v="2737"/>
        <n v="6563"/>
        <n v="1694"/>
        <n v="292"/>
        <n v="39"/>
        <n v="77"/>
        <n v="5600"/>
        <n v="25742"/>
        <n v="3149"/>
        <n v="12891"/>
        <n v="240"/>
        <n v="92"/>
        <n v="192"/>
        <n v="2855"/>
        <n v="6111"/>
        <n v="4800"/>
        <n v="40000"/>
        <n v="42000"/>
        <n v="27324"/>
        <n v="75670"/>
        <n v="279741"/>
        <n v="72353"/>
        <n v="56965"/>
        <n v="98587"/>
        <n v="31658"/>
        <n v="12775"/>
        <n v="1706"/>
        <n v="11668"/>
        <n v="1180"/>
        <n v="13"/>
        <n v="709"/>
        <n v="172"/>
        <n v="28373"/>
        <n v="15458"/>
        <n v="53"/>
        <n v="2625"/>
        <n v="2239"/>
        <n v="659"/>
        <n v="645"/>
        <n v="977"/>
        <n v="12826"/>
        <n v="14914"/>
        <n v="17092"/>
        <n v="3720"/>
        <n v="1539"/>
        <n v="25"/>
        <n v="50"/>
        <n v="7155"/>
        <n v="238"/>
        <n v="8222"/>
        <n v="774"/>
        <n v="3288"/>
        <n v="770"/>
        <n v="751"/>
        <n v="520"/>
        <n v="359"/>
        <n v="752"/>
        <n v="1486"/>
        <n v="316"/>
        <n v="222"/>
        <n v="257"/>
        <n v="7973"/>
        <n v="377"/>
        <n v="69"/>
        <n v="3400"/>
        <n v="8645"/>
        <n v="2025"/>
        <n v="975"/>
        <n v="985"/>
        <n v="1446"/>
        <n v="603"/>
        <n v="495"/>
        <n v="17122"/>
        <n v="2061"/>
        <n v="3438"/>
        <n v="892"/>
        <n v="3333"/>
        <n v="210"/>
        <n v="9552"/>
        <n v="4098"/>
        <n v="220"/>
        <n v="1265"/>
        <n v="132939"/>
        <n v="21499"/>
        <n v="7800"/>
        <n v="180"/>
        <n v="9900"/>
        <n v="4933"/>
        <n v="2430"/>
        <n v="4500"/>
        <n v="589"/>
        <n v="963"/>
        <n v="1000"/>
        <n v="28"/>
        <n v="2300"/>
        <n v="1572"/>
        <n v="780"/>
        <n v="867"/>
        <n v="866"/>
        <n v="777"/>
        <n v="65"/>
        <n v="304"/>
        <n v="122"/>
        <n v="11748"/>
        <n v="442"/>
        <n v="164"/>
        <n v="58"/>
        <n v="5578"/>
        <n v="161"/>
        <n v="38"/>
        <n v="518"/>
        <n v="278"/>
        <n v="7"/>
        <n v="1173"/>
        <n v="217"/>
        <n v="259"/>
        <n v="7437"/>
        <n v="3104"/>
        <n v="214"/>
        <n v="391"/>
        <n v="919"/>
        <n v="126"/>
        <n v="768"/>
        <n v="720"/>
        <n v="776"/>
        <n v="3931"/>
        <n v="398"/>
        <n v="19253"/>
        <n v="17656"/>
        <n v="2817"/>
        <n v="11"/>
        <n v="83"/>
        <n v="455"/>
        <n v="3891"/>
        <n v="424"/>
        <n v="6033"/>
        <n v="67000"/>
        <n v="3990"/>
        <n v="498"/>
        <n v="46"/>
        <n v="1579"/>
        <n v="26505"/>
        <n v="640"/>
        <n v="16756"/>
        <n v="1366"/>
        <n v="2905"/>
        <n v="4501"/>
        <n v="26"/>
        <n v="749"/>
        <n v="9293"/>
        <n v="50663"/>
        <n v="5435"/>
        <n v="9132"/>
        <n v="44221"/>
        <n v="8087"/>
        <n v="2344"/>
        <n v="401"/>
        <n v="4201"/>
        <n v="2271"/>
        <n v="9553"/>
        <n v="3063"/>
        <n v="3907"/>
        <n v="2677"/>
        <n v="716"/>
        <n v="584"/>
        <n v="72"/>
        <n v="6458"/>
        <n v="1216"/>
        <n v="315"/>
        <n v="147"/>
        <n v="976"/>
        <n v="4300"/>
        <n v="4886"/>
        <n v="568"/>
        <n v="586"/>
        <n v="643"/>
        <n v="58021"/>
        <n v="11310"/>
        <n v="6575"/>
        <n v="509"/>
        <n v="89"/>
        <n v="564"/>
        <n v="5073"/>
        <n v="1521"/>
        <n v="6303"/>
        <n v="929"/>
        <n v="17256"/>
        <n v="145"/>
        <n v="154"/>
        <n v="17"/>
        <n v="1074"/>
        <n v="3618"/>
        <n v="15789"/>
        <n v="701"/>
        <n v="662"/>
        <n v="820"/>
        <n v="695"/>
        <n v="441"/>
        <n v="285"/>
        <n v="2326"/>
        <n v="1995"/>
        <n v="2416"/>
        <n v="2790"/>
        <n v="9260"/>
        <n v="4717"/>
        <n v="1653"/>
        <n v="23260"/>
        <n v="12000"/>
        <n v="7043"/>
        <n v="1419"/>
        <n v="143"/>
        <n v="224"/>
        <n v="3596"/>
        <n v="747"/>
        <n v="2161"/>
        <n v="390"/>
        <n v="6300"/>
        <n v="2237"/>
        <n v="2094"/>
        <n v="7649"/>
        <n v="32000"/>
        <n v="36000"/>
        <n v="3683"/>
        <n v="110"/>
        <n v="14"/>
        <n v="5367"/>
        <n v="1739"/>
        <n v="3161"/>
        <n v="1126"/>
        <n v="1215"/>
        <n v="513"/>
        <n v="588"/>
        <n v="2414"/>
        <n v="305"/>
        <n v="87"/>
        <n v="1360"/>
        <n v="98"/>
        <n v="393"/>
        <n v="1384"/>
        <n v="565"/>
        <n v="4864"/>
        <n v="1170"/>
        <n v="736"/>
        <n v="3910"/>
        <n v="1919"/>
        <n v="3600"/>
        <n v="3785"/>
        <n v="3118"/>
        <n v="529"/>
        <n v="6700"/>
        <n v="567"/>
        <n v="16481"/>
        <n v="750"/>
        <n v="465"/>
        <n v="983"/>
        <n v="7389"/>
        <n v="2826"/>
        <n v="4865"/>
        <n v="333"/>
        <n v="694"/>
        <n v="4409"/>
        <n v="881"/>
        <n v="207334"/>
        <n v="157523"/>
        <n v="107610"/>
        <n v="250000"/>
        <n v="380000"/>
        <n v="4511"/>
        <n v="19549"/>
        <n v="449"/>
        <n v="6982"/>
        <n v="1016"/>
        <n v="2732"/>
        <n v="235"/>
        <n v="312"/>
        <n v="274"/>
        <n v="245"/>
        <n v="1443"/>
        <n v="2795"/>
        <n v="218"/>
        <n v="1614"/>
        <n v="26819"/>
        <n v="11228"/>
        <n v="3529"/>
        <n v="3226"/>
        <n v="17100"/>
        <n v="5026"/>
        <n v="5947"/>
        <n v="33916"/>
        <n v="5796"/>
        <n v="6940"/>
        <n v="11933"/>
        <n v="28765"/>
        <n v="8977"/>
        <n v="21548"/>
        <n v="38000"/>
        <n v="3537"/>
        <n v="20000"/>
        <n v="5662"/>
        <n v="21572"/>
        <n v="3819"/>
        <n v="3284"/>
        <n v="97625"/>
        <n v="11448"/>
        <n v="11162"/>
        <n v="740"/>
        <n v="293"/>
        <n v="428"/>
        <n v="382"/>
        <n v="649"/>
        <n v="489"/>
        <n v="407"/>
        <n v="540"/>
        <n v="788"/>
        <n v="683"/>
        <n v="605"/>
        <n v="355"/>
        <n v="573"/>
        <n v="388"/>
        <n v="590"/>
        <n v="545"/>
        <n v="527"/>
        <n v="438"/>
        <n v="610"/>
        <n v="450"/>
        <n v="479"/>
        <n v="611"/>
        <n v="232"/>
        <n v="247"/>
        <n v="386"/>
        <n v="297"/>
        <n v="246"/>
        <n v="273"/>
        <n v="745"/>
        <n v="331"/>
        <n v="252"/>
        <n v="151"/>
        <n v="340"/>
        <n v="182"/>
        <n v="261"/>
        <n v="301"/>
        <n v="313"/>
        <n v="249"/>
        <n v="244"/>
        <n v="267"/>
        <n v="181"/>
        <n v="211"/>
        <n v="123"/>
        <n v="138"/>
        <n v="3634"/>
        <n v="3231"/>
        <n v="868"/>
        <n v="3738"/>
        <n v="57"/>
        <n v="2412"/>
        <n v="16522"/>
        <n v="3035"/>
        <n v="437"/>
        <n v="55"/>
        <n v="64"/>
        <n v="12672"/>
        <n v="4547"/>
        <n v="2999"/>
        <n v="10751"/>
        <n v="141"/>
        <n v="1912"/>
        <n v="5380"/>
        <n v="35496"/>
        <n v="4700"/>
        <n v="1308"/>
        <n v="3491"/>
        <n v="13795"/>
        <n v="20080"/>
        <n v="478"/>
        <n v="69630"/>
        <n v="299"/>
        <n v="4727"/>
        <n v="207"/>
        <n v="467"/>
        <n v="1488"/>
        <n v="4292"/>
        <n v="4242"/>
        <n v="1201"/>
        <n v="6585"/>
        <n v="1044"/>
        <n v="107"/>
        <n v="23330"/>
        <n v="15430"/>
        <n v="15895"/>
        <n v="1380"/>
        <n v="225"/>
        <n v="24"/>
        <n v="4751"/>
        <n v="8282"/>
        <n v="1800"/>
        <n v="151636"/>
        <n v="490"/>
        <n v="4312"/>
        <n v="41251"/>
        <n v="9200"/>
        <n v="8700"/>
        <n v="11000"/>
        <n v="10697"/>
        <n v="6947"/>
        <n v="32586"/>
        <n v="692"/>
        <n v="242"/>
        <n v="1686"/>
        <n v="25000"/>
        <n v="396"/>
        <n v="423"/>
        <n v="2849"/>
        <n v="1704"/>
        <n v="670"/>
        <n v="6284"/>
        <n v="13521"/>
        <n v="4026"/>
        <n v="9600"/>
        <n v="2392"/>
        <n v="16112"/>
        <n v="6491"/>
        <n v="4900"/>
        <n v="769"/>
        <n v="128"/>
        <n v="794"/>
        <n v="7870"/>
        <n v="3900"/>
        <n v="1882"/>
        <n v="8132"/>
        <n v="44228"/>
        <n v="26958"/>
        <n v="26937"/>
        <n v="1271"/>
        <n v="1700"/>
        <n v="654"/>
        <n v="1156013"/>
        <n v="26119"/>
        <n v="22000"/>
        <n v="10482"/>
        <n v="960"/>
        <n v="129"/>
        <n v="191"/>
        <n v="281"/>
        <n v="139"/>
        <n v="378"/>
        <n v="1281"/>
        <n v="7448"/>
        <n v="15524"/>
        <n v="66"/>
        <n v="1631"/>
        <n v="124"/>
        <n v="255"/>
        <n v="2109"/>
        <n v="433"/>
        <n v="2749"/>
        <n v="11556"/>
        <n v="932"/>
        <n v="802"/>
        <n v="913"/>
        <n v="1480"/>
        <n v="26415"/>
        <n v="9984"/>
        <n v="687"/>
        <n v="945"/>
        <n v="4400"/>
        <n v="50697"/>
        <n v="4260"/>
        <n v="5699"/>
        <n v="1693"/>
        <n v="303"/>
        <n v="996"/>
        <n v="1661"/>
        <n v="2719"/>
        <n v="3629"/>
        <n v="1620"/>
        <n v="764"/>
        <n v="1168"/>
        <n v="761"/>
        <n v="2809"/>
        <n v="7005"/>
        <n v="406"/>
        <n v="29876"/>
        <n v="702"/>
        <n v="200000"/>
        <n v="15000"/>
        <n v="5900"/>
        <n v="2182"/>
        <n v="14169"/>
        <n v="2100"/>
        <n v="759"/>
        <n v="958"/>
        <n v="1562"/>
        <n v="250"/>
        <n v="838"/>
        <n v="16435"/>
        <n v="17240"/>
        <n v="10119"/>
        <n v="1153"/>
        <n v="105109"/>
        <n v="184062"/>
        <n v="58943"/>
        <n v="104000"/>
        <n v="121"/>
        <n v="310"/>
        <n v="78"/>
        <n v="4534"/>
        <n v="689"/>
        <n v="16000"/>
        <n v="1119"/>
        <n v="974"/>
        <n v="8400"/>
        <n v="3440"/>
        <n v="597"/>
        <n v="775"/>
        <n v="1931"/>
        <n v="176"/>
        <n v="3657"/>
        <n v="3200"/>
        <n v="2500"/>
        <n v="784"/>
        <n v="332"/>
        <n v="432"/>
        <n v="667"/>
        <n v="572"/>
        <n v="234"/>
        <n v="346"/>
        <n v="523"/>
        <n v="387"/>
        <n v="144"/>
        <n v="133"/>
        <n v="20921"/>
        <n v="504"/>
        <n v="725"/>
        <n v="7197"/>
        <n v="972"/>
        <n v="199"/>
        <n v="5382"/>
        <n v="37000"/>
        <n v="536"/>
        <n v="157"/>
        <n v="2701"/>
        <n v="100"/>
        <n v="115"/>
        <n v="19619"/>
        <n v="1259"/>
        <n v="1410"/>
        <n v="2832"/>
        <n v="2223"/>
        <n v="664"/>
        <n v="6206"/>
        <n v="653"/>
        <n v="1998"/>
        <n v="492"/>
        <n v="413"/>
        <n v="1551"/>
        <n v="841"/>
        <n v="4278"/>
        <n v="14025"/>
        <n v="4517"/>
        <n v="8719"/>
        <n v="2738"/>
        <n v="2792"/>
        <n v="6007"/>
        <n v="5009"/>
        <n v="2806"/>
        <n v="105"/>
        <n v="713"/>
        <n v="11697"/>
        <n v="324"/>
        <n v="5310"/>
        <n v="688"/>
        <n v="4851"/>
        <n v="831"/>
        <n v="1305"/>
        <n v="3800"/>
        <n v="221"/>
        <n v="825"/>
        <n v="593"/>
        <n v="635"/>
        <n v="1177"/>
        <n v="149"/>
        <n v="24179"/>
        <n v="12027"/>
        <n v="9337"/>
        <n v="2607"/>
        <n v="13817"/>
        <n v="9706"/>
        <n v="2404"/>
        <n v="2847"/>
      </sharedItems>
      <fieldGroup base="13">
        <rangePr startNum="0" endNum="1700000" groupInterval="10000"/>
        <groupItems count="172">
          <s v="&lt;0"/>
          <s v="0-9999"/>
          <s v="10000-19999"/>
          <s v="20000-29999"/>
          <s v="30000-39999"/>
          <s v="40000-49999"/>
          <s v="50000-59999"/>
          <s v="60000-69999"/>
          <s v="70000-79999"/>
          <s v="80000-89999"/>
          <s v="90000-99999"/>
          <s v="100000-109999"/>
          <s v="110000-119999"/>
          <s v="120000-129999"/>
          <s v="130000-139999"/>
          <s v="140000-149999"/>
          <s v="150000-159999"/>
          <s v="160000-169999"/>
          <s v="170000-179999"/>
          <s v="180000-189999"/>
          <s v="190000-199999"/>
          <s v="200000-209999"/>
          <s v="210000-219999"/>
          <s v="220000-229999"/>
          <s v="230000-239999"/>
          <s v="240000-249999"/>
          <s v="250000-259999"/>
          <s v="260000-269999"/>
          <s v="270000-279999"/>
          <s v="280000-289999"/>
          <s v="290000-299999"/>
          <s v="300000-309999"/>
          <s v="310000-319999"/>
          <s v="320000-329999"/>
          <s v="330000-339999"/>
          <s v="340000-349999"/>
          <s v="350000-359999"/>
          <s v="360000-369999"/>
          <s v="370000-379999"/>
          <s v="380000-389999"/>
          <s v="390000-399999"/>
          <s v="400000-409999"/>
          <s v="410000-419999"/>
          <s v="420000-429999"/>
          <s v="430000-439999"/>
          <s v="440000-449999"/>
          <s v="450000-459999"/>
          <s v="460000-469999"/>
          <s v="470000-479999"/>
          <s v="480000-489999"/>
          <s v="490000-499999"/>
          <s v="500000-509999"/>
          <s v="510000-519999"/>
          <s v="520000-529999"/>
          <s v="530000-539999"/>
          <s v="540000-549999"/>
          <s v="550000-559999"/>
          <s v="560000-569999"/>
          <s v="570000-579999"/>
          <s v="580000-589999"/>
          <s v="590000-599999"/>
          <s v="600000-609999"/>
          <s v="610000-619999"/>
          <s v="620000-629999"/>
          <s v="630000-639999"/>
          <s v="640000-649999"/>
          <s v="650000-659999"/>
          <s v="660000-669999"/>
          <s v="670000-679999"/>
          <s v="680000-689999"/>
          <s v="690000-699999"/>
          <s v="700000-709999"/>
          <s v="710000-719999"/>
          <s v="720000-729999"/>
          <s v="730000-739999"/>
          <s v="740000-749999"/>
          <s v="750000-759999"/>
          <s v="760000-769999"/>
          <s v="770000-779999"/>
          <s v="780000-789999"/>
          <s v="790000-799999"/>
          <s v="800000-809999"/>
          <s v="810000-819999"/>
          <s v="820000-829999"/>
          <s v="830000-839999"/>
          <s v="840000-849999"/>
          <s v="850000-859999"/>
          <s v="860000-869999"/>
          <s v="870000-879999"/>
          <s v="880000-889999"/>
          <s v="890000-899999"/>
          <s v="900000-909999"/>
          <s v="910000-919999"/>
          <s v="920000-929999"/>
          <s v="930000-939999"/>
          <s v="940000-949999"/>
          <s v="950000-959999"/>
          <s v="960000-969999"/>
          <s v="970000-979999"/>
          <s v="980000-989999"/>
          <s v="990000-999999"/>
          <s v="1000000-1009999"/>
          <s v="1010000-1019999"/>
          <s v="1020000-1029999"/>
          <s v="1030000-1039999"/>
          <s v="1040000-1049999"/>
          <s v="1050000-1059999"/>
          <s v="1060000-1069999"/>
          <s v="1070000-1079999"/>
          <s v="1080000-1089999"/>
          <s v="1090000-1099999"/>
          <s v="1100000-1109999"/>
          <s v="1110000-1119999"/>
          <s v="1120000-1129999"/>
          <s v="1130000-1139999"/>
          <s v="1140000-1149999"/>
          <s v="1150000-1159999"/>
          <s v="1160000-1169999"/>
          <s v="1170000-1179999"/>
          <s v="1180000-1189999"/>
          <s v="1190000-1199999"/>
          <s v="1200000-1209999"/>
          <s v="1210000-1219999"/>
          <s v="1220000-1229999"/>
          <s v="1230000-1239999"/>
          <s v="1240000-1249999"/>
          <s v="1250000-1259999"/>
          <s v="1260000-1269999"/>
          <s v="1270000-1279999"/>
          <s v="1280000-1289999"/>
          <s v="1290000-1299999"/>
          <s v="1300000-1309999"/>
          <s v="1310000-1319999"/>
          <s v="1320000-1329999"/>
          <s v="1330000-1339999"/>
          <s v="1340000-1349999"/>
          <s v="1350000-1359999"/>
          <s v="1360000-1369999"/>
          <s v="1370000-1379999"/>
          <s v="1380000-1389999"/>
          <s v="1390000-1399999"/>
          <s v="1400000-1409999"/>
          <s v="1410000-1419999"/>
          <s v="1420000-1429999"/>
          <s v="1430000-1439999"/>
          <s v="1440000-1449999"/>
          <s v="1450000-1459999"/>
          <s v="1460000-1469999"/>
          <s v="1470000-1479999"/>
          <s v="1480000-1489999"/>
          <s v="1490000-1499999"/>
          <s v="1500000-1509999"/>
          <s v="1510000-1519999"/>
          <s v="1520000-1529999"/>
          <s v="1530000-1539999"/>
          <s v="1540000-1549999"/>
          <s v="1550000-1559999"/>
          <s v="1560000-1569999"/>
          <s v="1570000-1579999"/>
          <s v="1580000-1589999"/>
          <s v="1590000-1599999"/>
          <s v="1600000-1609999"/>
          <s v="1610000-1619999"/>
          <s v="1620000-1629999"/>
          <s v="1630000-1639999"/>
          <s v="1640000-1649999"/>
          <s v="1650000-1659999"/>
          <s v="1660000-1669999"/>
          <s v="1670000-1679999"/>
          <s v="1680000-1689999"/>
          <s v="1690000-1700000"/>
          <s v="&gt;1700000"/>
        </groupItems>
      </fieldGroup>
    </cacheField>
    <cacheField name="Comment Per 10K Views" numFmtId="0">
      <sharedItems containsSemiMixedTypes="0" containsString="0" containsNumber="1" containsInteger="1" minValue="0" maxValue="2769"/>
    </cacheField>
    <cacheField name="No of Channel Subscribers" numFmtId="0">
      <sharedItems containsString="0" containsBlank="1" containsNumber="1" containsInteger="1" minValue="13" maxValue="5920000000"/>
    </cacheField>
    <cacheField name="Video Posted Date" numFmtId="0">
      <sharedItems containsSemiMixedTypes="0" containsNonDate="0" containsDate="1" containsString="0" minDate="2008-01-27T00:00:00" maxDate="2022-12-11T00:00:00" count="775">
        <d v="2019-10-27T00:00:00"/>
        <d v="2022-10-11T00:00:00"/>
        <d v="2017-06-19T00:00:00"/>
        <d v="2017-10-01T00:00:00"/>
        <d v="2018-12-05T00:00:00"/>
        <d v="2021-07-01T00:00:00"/>
        <d v="2022-07-25T00:00:00"/>
        <d v="2022-08-12T00:00:00"/>
        <d v="2022-06-07T00:00:00"/>
        <d v="2019-07-12T00:00:00"/>
        <d v="2022-03-24T00:00:00"/>
        <d v="2022-08-15T00:00:00"/>
        <d v="2020-09-24T00:00:00"/>
        <d v="2016-03-23T00:00:00"/>
        <d v="2022-10-12T00:00:00"/>
        <d v="2021-03-09T00:00:00"/>
        <d v="2019-06-04T00:00:00"/>
        <d v="2021-12-08T00:00:00"/>
        <d v="2013-07-30T00:00:00"/>
        <d v="2022-05-19T00:00:00"/>
        <d v="2021-05-21T00:00:00"/>
        <d v="2022-09-19T00:00:00"/>
        <d v="2022-06-28T00:00:00"/>
        <d v="2021-03-08T00:00:00"/>
        <d v="2022-10-13T00:00:00"/>
        <d v="2019-10-21T00:00:00"/>
        <d v="2021-06-24T00:00:00"/>
        <d v="2017-11-03T00:00:00"/>
        <d v="2022-09-18T00:00:00"/>
        <d v="2021-08-14T00:00:00"/>
        <d v="2021-08-26T00:00:00"/>
        <d v="2022-02-10T00:00:00"/>
        <d v="2022-08-17T00:00:00"/>
        <d v="2020-10-04T00:00:00"/>
        <d v="2022-04-07T00:00:00"/>
        <d v="2022-07-10T00:00:00"/>
        <d v="2022-10-02T00:00:00"/>
        <d v="2019-10-30T00:00:00"/>
        <d v="2019-11-15T00:00:00"/>
        <d v="2022-09-10T00:00:00"/>
        <d v="2022-10-08T00:00:00"/>
        <d v="2022-09-28T00:00:00"/>
        <d v="2022-10-09T00:00:00"/>
        <d v="2017-01-05T00:00:00"/>
        <d v="2021-10-17T00:00:00"/>
        <d v="2020-11-15T00:00:00"/>
        <d v="2014-10-29T00:00:00"/>
        <d v="2020-01-11T00:00:00"/>
        <d v="2020-04-08T00:00:00"/>
        <d v="2020-08-04T00:00:00"/>
        <d v="2022-10-16T00:00:00"/>
        <d v="2021-08-05T00:00:00"/>
        <d v="2022-03-10T00:00:00"/>
        <d v="2022-10-01T00:00:00"/>
        <d v="2013-09-24T00:00:00"/>
        <d v="2022-10-17T00:00:00"/>
        <d v="2018-06-17T00:00:00"/>
        <d v="2021-02-25T00:00:00"/>
        <d v="2022-10-26T00:00:00"/>
        <d v="2020-08-09T00:00:00"/>
        <d v="2019-08-16T00:00:00"/>
        <d v="2022-04-09T00:00:00"/>
        <d v="2022-08-23T00:00:00"/>
        <d v="2022-09-09T00:00:00"/>
        <d v="2022-11-29T00:00:00"/>
        <d v="2020-09-09T00:00:00"/>
        <d v="2021-02-22T00:00:00"/>
        <d v="2021-05-14T00:00:00"/>
        <d v="2021-05-26T00:00:00"/>
        <d v="2021-06-10T00:00:00"/>
        <d v="2021-08-30T00:00:00"/>
        <d v="2021-10-09T00:00:00"/>
        <d v="2021-10-19T00:00:00"/>
        <d v="2021-11-20T00:00:00"/>
        <d v="2021-11-25T00:00:00"/>
        <d v="2021-12-10T00:00:00"/>
        <d v="2021-12-21T00:00:00"/>
        <d v="2022-06-21T00:00:00"/>
        <d v="2022-07-08T00:00:00"/>
        <d v="2022-08-01T00:00:00"/>
        <d v="2022-09-24T00:00:00"/>
        <d v="2022-04-16T00:00:00"/>
        <d v="2020-08-08T00:00:00"/>
        <d v="2017-01-24T00:00:00"/>
        <d v="2019-08-05T00:00:00"/>
        <d v="2021-06-23T00:00:00"/>
        <d v="2022-10-14T00:00:00"/>
        <d v="2022-03-23T00:00:00"/>
        <d v="2022-10-15T00:00:00"/>
        <d v="2021-10-16T00:00:00"/>
        <d v="2021-12-01T00:00:00"/>
        <d v="2022-09-30T00:00:00"/>
        <d v="2022-05-13T00:00:00"/>
        <d v="2022-08-28T00:00:00"/>
        <d v="2022-09-23T00:00:00"/>
        <d v="2020-05-20T00:00:00"/>
        <d v="2022-03-31T00:00:00"/>
        <d v="2022-09-25T00:00:00"/>
        <d v="2022-03-13T00:00:00"/>
        <d v="2021-11-28T00:00:00"/>
        <d v="2022-02-04T00:00:00"/>
        <d v="2021-02-08T00:00:00"/>
        <d v="2022-04-21T00:00:00"/>
        <d v="2020-06-08T00:00:00"/>
        <d v="2022-06-03T00:00:00"/>
        <d v="2021-11-22T00:00:00"/>
        <d v="2021-11-26T00:00:00"/>
        <d v="2021-12-31T00:00:00"/>
        <d v="2022-04-17T00:00:00"/>
        <d v="2022-07-22T00:00:00"/>
        <d v="2022-08-11T00:00:00"/>
        <d v="2022-05-25T00:00:00"/>
        <d v="2017-01-30T00:00:00"/>
        <d v="2017-02-01T00:00:00"/>
        <d v="2022-07-16T00:00:00"/>
        <d v="2022-09-20T00:00:00"/>
        <d v="2021-07-14T00:00:00"/>
        <d v="2017-11-26T00:00:00"/>
        <d v="2020-05-25T00:00:00"/>
        <d v="2021-07-25T00:00:00"/>
        <d v="2022-04-27T00:00:00"/>
        <d v="2022-06-08T00:00:00"/>
        <d v="2017-09-08T00:00:00"/>
        <d v="2021-12-09T00:00:00"/>
        <d v="2020-06-16T00:00:00"/>
        <d v="2022-09-01T00:00:00"/>
        <d v="2022-05-26T00:00:00"/>
        <d v="2022-09-06T00:00:00"/>
        <d v="2022-09-02T00:00:00"/>
        <d v="2022-04-14T00:00:00"/>
        <d v="2021-01-14T00:00:00"/>
        <d v="2021-07-23T00:00:00"/>
        <d v="2022-10-04T00:00:00"/>
        <d v="2020-11-08T00:00:00"/>
        <d v="2022-06-16T00:00:00"/>
        <d v="2019-04-24T00:00:00"/>
        <d v="2020-02-16T00:00:00"/>
        <d v="2021-04-16T00:00:00"/>
        <d v="2022-08-21T00:00:00"/>
        <d v="2022-10-05T00:00:00"/>
        <d v="2021-12-29T00:00:00"/>
        <d v="2018-01-21T00:00:00"/>
        <d v="2018-07-20T00:00:00"/>
        <d v="2016-07-09T00:00:00"/>
        <d v="2019-07-21T00:00:00"/>
        <d v="2020-08-14T00:00:00"/>
        <d v="2021-03-02T00:00:00"/>
        <d v="2022-01-25T00:00:00"/>
        <d v="2022-07-12T00:00:00"/>
        <d v="2022-10-07T00:00:00"/>
        <d v="2022-10-24T00:00:00"/>
        <d v="2022-10-10T00:00:00"/>
        <d v="2018-10-02T00:00:00"/>
        <d v="2021-02-16T00:00:00"/>
        <d v="2021-10-13T00:00:00"/>
        <d v="2022-05-03T00:00:00"/>
        <d v="2022-03-02T00:00:00"/>
        <d v="2022-12-10T00:00:00"/>
        <d v="2022-06-13T00:00:00"/>
        <d v="2020-01-25T00:00:00"/>
        <d v="2022-09-22T00:00:00"/>
        <d v="2019-12-14T00:00:00"/>
        <d v="2018-01-17T00:00:00"/>
        <d v="2018-12-29T00:00:00"/>
        <d v="2020-12-16T00:00:00"/>
        <d v="2021-12-15T00:00:00"/>
        <d v="2022-03-16T00:00:00"/>
        <d v="2017-10-18T00:00:00"/>
        <d v="2020-02-09T00:00:00"/>
        <d v="2020-08-01T00:00:00"/>
        <d v="2021-05-29T00:00:00"/>
        <d v="2021-08-31T00:00:00"/>
        <d v="2021-12-07T00:00:00"/>
        <d v="2021-07-08T00:00:00"/>
        <d v="2022-06-10T00:00:00"/>
        <d v="2022-09-16T00:00:00"/>
        <d v="2020-02-15T00:00:00"/>
        <d v="2019-10-11T00:00:00"/>
        <d v="2019-08-09T00:00:00"/>
        <d v="2020-01-17T00:00:00"/>
        <d v="2021-07-02T00:00:00"/>
        <d v="2022-07-19T00:00:00"/>
        <d v="2019-04-11T00:00:00"/>
        <d v="2022-09-11T00:00:00"/>
        <d v="2017-05-03T00:00:00"/>
        <d v="2017-12-03T00:00:00"/>
        <d v="2018-01-30T00:00:00"/>
        <d v="2018-06-13T00:00:00"/>
        <d v="2019-05-10T00:00:00"/>
        <d v="2020-04-16T00:00:00"/>
        <d v="2020-09-30T00:00:00"/>
        <d v="2020-10-22T00:00:00"/>
        <d v="2021-02-04T00:00:00"/>
        <d v="2021-12-02T00:00:00"/>
        <d v="2022-03-25T00:00:00"/>
        <d v="2022-03-29T00:00:00"/>
        <d v="2022-08-27T00:00:00"/>
        <d v="2009-09-22T00:00:00"/>
        <d v="2017-09-27T00:00:00"/>
        <d v="2019-03-27T00:00:00"/>
        <d v="2019-03-08T00:00:00"/>
        <d v="2020-03-13T00:00:00"/>
        <d v="2020-04-14T00:00:00"/>
        <d v="2020-06-19T00:00:00"/>
        <d v="2020-08-28T00:00:00"/>
        <d v="2021-08-06T00:00:00"/>
        <d v="2021-10-22T00:00:00"/>
        <d v="2022-02-08T00:00:00"/>
        <d v="2022-03-04T00:00:00"/>
        <d v="2022-08-30T00:00:00"/>
        <d v="2022-05-05T00:00:00"/>
        <d v="2018-08-03T00:00:00"/>
        <d v="2022-09-17T00:00:00"/>
        <d v="2021-10-21T00:00:00"/>
        <d v="2022-09-29T00:00:00"/>
        <d v="2022-09-14T00:00:00"/>
        <d v="2022-05-20T00:00:00"/>
        <d v="2020-01-21T00:00:00"/>
        <d v="2022-10-06T00:00:00"/>
        <d v="2018-01-06T00:00:00"/>
        <d v="2020-08-07T00:00:00"/>
        <d v="2021-07-04T00:00:00"/>
        <d v="2021-07-28T00:00:00"/>
        <d v="2021-09-10T00:00:00"/>
        <d v="2022-01-05T00:00:00"/>
        <d v="2022-02-05T00:00:00"/>
        <d v="2022-04-20T00:00:00"/>
        <d v="2022-07-13T00:00:00"/>
        <d v="2022-08-22T00:00:00"/>
        <d v="2018-06-03T00:00:00"/>
        <d v="2022-04-29T00:00:00"/>
        <d v="2021-12-05T00:00:00"/>
        <d v="2017-01-23T00:00:00"/>
        <d v="2020-10-11T00:00:00"/>
        <d v="2020-07-16T00:00:00"/>
        <d v="2019-07-04T00:00:00"/>
        <d v="2022-02-06T00:00:00"/>
        <d v="2020-03-18T00:00:00"/>
        <d v="2022-01-06T00:00:00"/>
        <d v="2022-01-08T00:00:00"/>
        <d v="2022-05-07T00:00:00"/>
        <d v="2017-02-16T00:00:00"/>
        <d v="2019-06-08T00:00:00"/>
        <d v="2019-11-09T00:00:00"/>
        <d v="2020-03-21T00:00:00"/>
        <d v="2022-01-27T00:00:00"/>
        <d v="2020-10-15T00:00:00"/>
        <d v="2021-07-07T00:00:00"/>
        <d v="2022-05-12T00:00:00"/>
        <d v="2021-05-20T00:00:00"/>
        <d v="2020-07-23T00:00:00"/>
        <d v="2022-08-29T00:00:00"/>
        <d v="2019-02-11T00:00:00"/>
        <d v="2019-04-20T00:00:00"/>
        <d v="2020-04-10T00:00:00"/>
        <d v="2020-06-05T00:00:00"/>
        <d v="2020-09-04T00:00:00"/>
        <d v="2021-01-17T00:00:00"/>
        <d v="2022-01-19T00:00:00"/>
        <d v="2018-12-28T00:00:00"/>
        <d v="2012-02-12T00:00:00"/>
        <d v="2013-09-13T00:00:00"/>
        <d v="2021-04-14T00:00:00"/>
        <d v="2021-06-16T00:00:00"/>
        <d v="2022-07-07T00:00:00"/>
        <d v="2022-10-03T00:00:00"/>
        <d v="2021-08-12T00:00:00"/>
        <d v="2020-08-18T00:00:00"/>
        <d v="2020-02-25T00:00:00"/>
        <d v="2022-09-05T00:00:00"/>
        <d v="2020-03-14T00:00:00"/>
        <d v="2021-09-25T00:00:00"/>
        <d v="2019-02-12T00:00:00"/>
        <d v="2021-03-12T00:00:00"/>
        <d v="2021-08-21T00:00:00"/>
        <d v="2022-07-26T00:00:00"/>
        <d v="2022-10-19T00:00:00"/>
        <d v="2019-11-25T00:00:00"/>
        <d v="2021-08-23T00:00:00"/>
        <d v="2021-12-25T00:00:00"/>
        <d v="2022-02-26T00:00:00"/>
        <d v="2022-03-26T00:00:00"/>
        <d v="2022-07-09T00:00:00"/>
        <d v="2022-07-11T00:00:00"/>
        <d v="2022-06-14T00:00:00"/>
        <d v="2022-06-26T00:00:00"/>
        <d v="2022-07-14T00:00:00"/>
        <d v="2022-07-17T00:00:00"/>
        <d v="2012-02-14T00:00:00"/>
        <d v="2020-07-28T00:00:00"/>
        <d v="2021-03-07T00:00:00"/>
        <d v="2021-08-13T00:00:00"/>
        <d v="2021-12-30T00:00:00"/>
        <d v="2022-01-29T00:00:00"/>
        <d v="2022-05-02T00:00:00"/>
        <d v="2016-08-19T00:00:00"/>
        <d v="2020-09-17T00:00:00"/>
        <d v="2022-06-23T00:00:00"/>
        <d v="2022-10-31T00:00:00"/>
        <d v="2018-12-18T00:00:00"/>
        <d v="2020-01-16T00:00:00"/>
        <d v="2021-08-01T00:00:00"/>
        <d v="2022-08-16T00:00:00"/>
        <d v="2020-08-19T00:00:00"/>
        <d v="2021-05-25T00:00:00"/>
        <d v="2018-05-31T00:00:00"/>
        <d v="2022-01-04T00:00:00"/>
        <d v="2020-04-12T00:00:00"/>
        <d v="2022-04-18T00:00:00"/>
        <d v="2020-12-01T00:00:00"/>
        <d v="2021-01-25T00:00:00"/>
        <d v="2021-06-04T00:00:00"/>
        <d v="2019-08-26T00:00:00"/>
        <d v="2021-07-17T00:00:00"/>
        <d v="2021-05-23T00:00:00"/>
        <d v="2022-02-17T00:00:00"/>
        <d v="2018-09-10T00:00:00"/>
        <d v="2021-04-26T00:00:00"/>
        <d v="2022-01-10T00:00:00"/>
        <d v="2022-07-03T00:00:00"/>
        <d v="2022-02-12T00:00:00"/>
        <d v="2022-09-04T00:00:00"/>
        <d v="2022-06-02T00:00:00"/>
        <d v="2018-12-13T00:00:00"/>
        <d v="2022-04-15T00:00:00"/>
        <d v="2020-04-04T00:00:00"/>
        <d v="2019-08-10T00:00:00"/>
        <d v="2022-01-31T00:00:00"/>
        <d v="2022-02-07T00:00:00"/>
        <d v="2022-03-11T00:00:00"/>
        <d v="2022-07-04T00:00:00"/>
        <d v="2022-09-13T00:00:00"/>
        <d v="2018-10-11T00:00:00"/>
        <d v="2017-10-27T00:00:00"/>
        <d v="2021-12-18T00:00:00"/>
        <d v="2018-04-13T00:00:00"/>
        <d v="2014-02-28T00:00:00"/>
        <d v="2020-09-05T00:00:00"/>
        <d v="2018-11-03T00:00:00"/>
        <d v="2020-01-06T00:00:00"/>
        <d v="2020-09-23T00:00:00"/>
        <d v="2021-08-02T00:00:00"/>
        <d v="2022-05-17T00:00:00"/>
        <d v="2020-12-12T00:00:00"/>
        <d v="2022-03-08T00:00:00"/>
        <d v="2021-09-28T00:00:00"/>
        <d v="2021-09-17T00:00:00"/>
        <d v="2018-12-10T00:00:00"/>
        <d v="2019-02-13T00:00:00"/>
        <d v="2018-02-12T00:00:00"/>
        <d v="2022-07-02T00:00:00"/>
        <d v="2018-04-10T00:00:00"/>
        <d v="2021-10-08T00:00:00"/>
        <d v="2020-12-10T00:00:00"/>
        <d v="2021-05-15T00:00:00"/>
        <d v="2022-08-24T00:00:00"/>
        <d v="2018-02-03T00:00:00"/>
        <d v="2019-05-26T00:00:00"/>
        <d v="2019-08-04T00:00:00"/>
        <d v="2022-03-30T00:00:00"/>
        <d v="2021-05-18T00:00:00"/>
        <d v="2018-01-27T00:00:00"/>
        <d v="2022-09-27T00:00:00"/>
        <d v="2020-04-18T00:00:00"/>
        <d v="2021-03-21T00:00:00"/>
        <d v="2021-11-09T00:00:00"/>
        <d v="2021-11-27T00:00:00"/>
        <d v="2022-02-23T00:00:00"/>
        <d v="2022-07-01T00:00:00"/>
        <d v="2022-08-05T00:00:00"/>
        <d v="2018-12-27T00:00:00"/>
        <d v="2021-07-12T00:00:00"/>
        <d v="2017-05-29T00:00:00"/>
        <d v="2008-01-27T00:00:00"/>
        <d v="2019-01-25T00:00:00"/>
        <d v="2020-09-11T00:00:00"/>
        <d v="2019-03-22T00:00:00"/>
        <d v="2020-10-07T00:00:00"/>
        <d v="2011-10-14T00:00:00"/>
        <d v="2019-05-02T00:00:00"/>
        <d v="2022-09-21T00:00:00"/>
        <d v="2022-09-26T00:00:00"/>
        <d v="2017-04-21T00:00:00"/>
        <d v="2019-11-08T00:00:00"/>
        <d v="2020-03-20T00:00:00"/>
        <d v="2020-09-18T00:00:00"/>
        <d v="2021-07-16T00:00:00"/>
        <d v="2021-08-27T00:00:00"/>
        <d v="2022-06-17T00:00:00"/>
        <d v="2021-10-23T00:00:00"/>
        <d v="2018-08-25T00:00:00"/>
        <d v="2021-03-28T00:00:00"/>
        <d v="2018-04-05T00:00:00"/>
        <d v="2018-11-07T00:00:00"/>
        <d v="2020-10-28T00:00:00"/>
        <d v="2022-01-11T00:00:00"/>
        <d v="2021-03-19T00:00:00"/>
        <d v="2018-11-18T00:00:00"/>
        <d v="2022-04-12T00:00:00"/>
        <d v="2021-09-20T00:00:00"/>
        <d v="2022-09-12T00:00:00"/>
        <d v="2022-11-10T00:00:00"/>
        <d v="2022-07-05T00:00:00"/>
        <d v="2016-07-25T00:00:00"/>
        <d v="2017-03-11T00:00:00"/>
        <d v="2022-08-25T00:00:00"/>
        <d v="2021-03-17T00:00:00"/>
        <d v="2018-09-26T00:00:00"/>
        <d v="2020-12-13T00:00:00"/>
        <d v="2018-03-24T00:00:00"/>
        <d v="2018-05-29T00:00:00"/>
        <d v="2017-12-09T00:00:00"/>
        <d v="2019-07-05T00:00:00"/>
        <d v="2022-03-22T00:00:00"/>
        <d v="2020-06-22T00:00:00"/>
        <d v="2021-05-31T00:00:00"/>
        <d v="2020-07-10T00:00:00"/>
        <d v="2020-10-23T00:00:00"/>
        <d v="2019-04-23T00:00:00"/>
        <d v="2021-06-03T00:00:00"/>
        <d v="2022-01-17T00:00:00"/>
        <d v="2022-06-27T00:00:00"/>
        <d v="2022-06-18T00:00:00"/>
        <d v="2019-01-13T00:00:00"/>
        <d v="2019-09-02T00:00:00"/>
        <d v="2020-02-28T00:00:00"/>
        <d v="2020-05-17T00:00:00"/>
        <d v="2021-10-18T00:00:00"/>
        <d v="2022-04-01T00:00:00"/>
        <d v="2022-08-10T00:00:00"/>
        <d v="2022-01-23T00:00:00"/>
        <d v="2019-07-30T00:00:00"/>
        <d v="2022-09-15T00:00:00"/>
        <d v="2021-05-07T00:00:00"/>
        <d v="2017-11-25T00:00:00"/>
        <d v="2020-02-19T00:00:00"/>
        <d v="2022-04-26T00:00:00"/>
        <d v="2022-07-23T00:00:00"/>
        <d v="2022-08-18T00:00:00"/>
        <d v="2020-07-09T00:00:00"/>
        <d v="2020-04-09T00:00:00"/>
        <d v="2017-12-08T00:00:00"/>
        <d v="2019-07-20T00:00:00"/>
        <d v="2022-08-02T00:00:00"/>
        <d v="2022-10-18T00:00:00"/>
        <d v="2021-06-20T00:00:00"/>
        <d v="2022-03-07T00:00:00"/>
        <d v="2020-10-19T00:00:00"/>
        <d v="2021-02-26T00:00:00"/>
        <d v="2019-05-15T00:00:00"/>
        <d v="2021-06-30T00:00:00"/>
        <d v="2022-07-20T00:00:00"/>
        <d v="2017-01-18T00:00:00"/>
        <d v="2022-07-31T00:00:00"/>
        <d v="2020-06-01T00:00:00"/>
        <d v="2018-05-14T00:00:00"/>
        <d v="2019-07-14T00:00:00"/>
        <d v="2020-09-10T00:00:00"/>
        <d v="2021-07-21T00:00:00"/>
        <d v="2020-02-14T00:00:00"/>
        <d v="2020-09-01T00:00:00"/>
        <d v="2022-09-08T00:00:00"/>
        <d v="2022-05-21T00:00:00"/>
        <d v="2021-11-21T00:00:00"/>
        <d v="2019-01-10T00:00:00"/>
        <d v="2021-07-09T00:00:00"/>
        <d v="2022-05-06T00:00:00"/>
        <d v="2014-04-15T00:00:00"/>
        <d v="2018-12-06T00:00:00"/>
        <d v="2021-08-15T00:00:00"/>
        <d v="2020-05-27T00:00:00"/>
        <d v="2021-05-27T00:00:00"/>
        <d v="2018-11-10T00:00:00"/>
        <d v="2021-11-17T00:00:00"/>
        <d v="2022-05-14T00:00:00"/>
        <d v="2018-06-21T00:00:00"/>
        <d v="2018-03-18T00:00:00"/>
        <d v="2020-09-14T00:00:00"/>
        <d v="2021-01-18T00:00:00"/>
        <d v="2021-03-14T00:00:00"/>
        <d v="2021-03-20T00:00:00"/>
        <d v="2021-03-26T00:00:00"/>
        <d v="2019-11-26T00:00:00"/>
        <d v="2020-12-15T00:00:00"/>
        <d v="2021-10-29T00:00:00"/>
        <d v="2022-05-28T00:00:00"/>
        <d v="2020-12-22T00:00:00"/>
        <d v="2021-12-19T00:00:00"/>
        <d v="2022-04-10T00:00:00"/>
        <d v="2022-08-19T00:00:00"/>
        <d v="2022-01-09T00:00:00"/>
        <d v="2022-02-16T00:00:00"/>
        <d v="2022-08-04T00:00:00"/>
        <d v="2020-06-18T00:00:00"/>
        <d v="2019-07-28T00:00:00"/>
        <d v="2014-12-19T00:00:00"/>
        <d v="2022-03-19T00:00:00"/>
        <d v="2022-05-22T00:00:00"/>
        <d v="2021-02-18T00:00:00"/>
        <d v="2012-04-18T00:00:00"/>
        <d v="2020-05-11T00:00:00"/>
        <d v="2020-06-24T00:00:00"/>
        <d v="2020-12-14T00:00:00"/>
        <d v="2022-08-08T00:00:00"/>
        <d v="2019-07-31T00:00:00"/>
        <d v="2019-09-17T00:00:00"/>
        <d v="2022-05-09T00:00:00"/>
        <d v="2021-09-14T00:00:00"/>
        <d v="2020-10-18T00:00:00"/>
        <d v="2012-09-04T00:00:00"/>
        <d v="2019-06-22T00:00:00"/>
        <d v="2018-10-21T00:00:00"/>
        <d v="2021-10-02T00:00:00"/>
        <d v="2017-03-20T00:00:00"/>
        <d v="2021-10-07T00:00:00"/>
        <d v="2020-05-09T00:00:00"/>
        <d v="2020-09-13T00:00:00"/>
        <d v="2019-12-17T00:00:00"/>
        <d v="2018-01-09T00:00:00"/>
        <d v="2017-08-18T00:00:00"/>
        <d v="2019-07-17T00:00:00"/>
        <d v="2019-12-28T00:00:00"/>
        <d v="2021-06-26T00:00:00"/>
        <d v="2021-09-27T00:00:00"/>
        <d v="2017-11-07T00:00:00"/>
        <d v="2019-04-19T00:00:00"/>
        <d v="2021-02-21T00:00:00"/>
        <d v="2022-08-14T00:00:00"/>
        <d v="2021-08-16T00:00:00"/>
        <d v="2019-07-29T00:00:00"/>
        <d v="2019-01-09T00:00:00"/>
        <d v="2012-09-11T00:00:00"/>
        <d v="2013-04-04T00:00:00"/>
        <d v="2013-07-23T00:00:00"/>
        <d v="2013-11-01T00:00:00"/>
        <d v="2014-02-04T00:00:00"/>
        <d v="2014-06-03T00:00:00"/>
        <d v="2016-10-24T00:00:00"/>
        <d v="2019-01-08T00:00:00"/>
        <d v="2022-08-09T00:00:00"/>
        <d v="2018-10-14T00:00:00"/>
        <d v="2022-05-24T00:00:00"/>
        <d v="2022-01-18T00:00:00"/>
        <d v="2011-11-30T00:00:00"/>
        <d v="2020-07-08T00:00:00"/>
        <d v="2018-05-10T00:00:00"/>
        <d v="2020-12-27T00:00:00"/>
        <d v="2022-07-28T00:00:00"/>
        <d v="2022-08-03T00:00:00"/>
        <d v="2022-03-12T00:00:00"/>
        <d v="2021-07-11T00:00:00"/>
        <d v="2020-02-24T00:00:00"/>
        <d v="2021-08-20T00:00:00"/>
        <d v="2011-12-05T00:00:00"/>
        <d v="2017-11-19T00:00:00"/>
        <d v="2020-04-26T00:00:00"/>
        <d v="2020-11-22T00:00:00"/>
        <d v="2021-03-04T00:00:00"/>
        <d v="2021-06-17T00:00:00"/>
        <d v="2022-02-01T00:00:00"/>
        <d v="2022-07-24T00:00:00"/>
        <d v="2019-03-13T00:00:00"/>
        <d v="2021-09-04T00:00:00"/>
        <d v="2022-10-23T00:00:00"/>
        <d v="2019-12-06T00:00:00"/>
        <d v="2020-03-26T00:00:00"/>
        <d v="2022-06-04T00:00:00"/>
        <d v="2019-05-22T00:00:00"/>
        <d v="2022-04-23T00:00:00"/>
        <d v="2022-02-27T00:00:00"/>
        <d v="2017-06-22T00:00:00"/>
        <d v="2022-04-05T00:00:00"/>
        <d v="2021-07-10T00:00:00"/>
        <d v="2020-12-19T00:00:00"/>
        <d v="2022-05-16T00:00:00"/>
        <d v="2022-07-30T00:00:00"/>
        <d v="2021-10-24T00:00:00"/>
        <d v="2022-02-11T00:00:00"/>
        <d v="2020-01-15T00:00:00"/>
        <d v="2021-05-06T00:00:00"/>
        <d v="2022-03-09T00:00:00"/>
        <d v="2021-01-11T00:00:00"/>
        <d v="2018-08-18T00:00:00"/>
        <d v="2019-05-14T00:00:00"/>
        <d v="2019-04-18T00:00:00"/>
        <d v="2018-12-09T00:00:00"/>
        <d v="2022-05-31T00:00:00"/>
        <d v="2018-03-11T00:00:00"/>
        <d v="2021-01-07T00:00:00"/>
        <d v="2021-04-07T00:00:00"/>
        <d v="2020-04-25T00:00:00"/>
        <d v="2019-12-16T00:00:00"/>
        <d v="2020-02-05T00:00:00"/>
        <d v="2022-08-07T00:00:00"/>
        <d v="2018-10-27T00:00:00"/>
        <d v="2020-10-10T00:00:00"/>
        <d v="2021-09-18T00:00:00"/>
        <d v="2022-10-22T00:00:00"/>
        <d v="2021-08-22T00:00:00"/>
        <d v="2014-05-04T00:00:00"/>
        <d v="2020-05-23T00:00:00"/>
        <d v="2022-06-25T00:00:00"/>
        <d v="2019-09-25T00:00:00"/>
        <d v="2021-04-23T00:00:00"/>
        <d v="2022-04-28T00:00:00"/>
        <d v="2022-08-06T00:00:00"/>
        <d v="2022-08-13T00:00:00"/>
        <d v="2022-08-26T00:00:00"/>
        <d v="2022-11-19T00:00:00"/>
        <d v="2012-11-24T00:00:00"/>
        <d v="2020-07-04T00:00:00"/>
        <d v="2021-09-03T00:00:00"/>
        <d v="2021-03-22T00:00:00"/>
        <d v="2017-04-09T00:00:00"/>
        <d v="2019-06-29T00:00:00"/>
        <d v="2020-09-21T00:00:00"/>
        <d v="2022-10-21T00:00:00"/>
        <d v="2020-11-06T00:00:00"/>
        <d v="2020-11-24T00:00:00"/>
        <d v="2020-12-29T00:00:00"/>
        <d v="2021-01-08T00:00:00"/>
        <d v="2021-01-12T00:00:00"/>
        <d v="2021-01-15T00:00:00"/>
        <d v="2021-01-19T00:00:00"/>
        <d v="2021-01-26T00:00:00"/>
        <d v="2021-01-29T00:00:00"/>
        <d v="2021-02-05T00:00:00"/>
        <d v="2021-02-09T00:00:00"/>
        <d v="2021-03-05T00:00:00"/>
        <d v="2021-04-20T00:00:00"/>
        <d v="2021-04-27T00:00:00"/>
        <d v="2021-05-05T00:00:00"/>
        <d v="2021-06-22T00:00:00"/>
        <d v="2021-07-27T00:00:00"/>
        <d v="2021-07-30T00:00:00"/>
        <d v="2021-08-04T00:00:00"/>
        <d v="2021-08-17T00:00:00"/>
        <d v="2021-08-24T00:00:00"/>
        <d v="2021-10-05T00:00:00"/>
        <d v="2021-10-14T00:00:00"/>
        <d v="2021-11-02T00:00:00"/>
        <d v="2021-11-30T00:00:00"/>
        <d v="2021-12-13T00:00:00"/>
        <d v="2022-01-14T00:00:00"/>
        <d v="2022-01-28T00:00:00"/>
        <d v="2022-03-01T00:00:00"/>
        <d v="2022-03-15T00:00:00"/>
        <d v="2022-03-18T00:00:00"/>
        <d v="2022-03-20T00:00:00"/>
        <d v="2022-04-22T00:00:00"/>
        <d v="2022-04-24T00:00:00"/>
        <d v="2022-05-15T00:00:00"/>
        <d v="2022-06-24T00:00:00"/>
        <d v="2022-07-06T00:00:00"/>
        <d v="2022-07-15T00:00:00"/>
        <d v="2022-07-27T00:00:00"/>
        <d v="2022-07-29T00:00:00"/>
        <d v="2020-03-01T00:00:00"/>
        <d v="2021-02-20T00:00:00"/>
        <d v="2020-07-15T00:00:00"/>
        <d v="2017-07-21T00:00:00"/>
        <d v="2022-08-31T00:00:00"/>
        <d v="2021-07-06T00:00:00"/>
        <d v="2016-12-30T00:00:00"/>
        <d v="2016-07-16T00:00:00"/>
        <d v="2022-12-07T00:00:00"/>
        <d v="2021-01-02T00:00:00"/>
        <d v="2019-11-23T00:00:00"/>
        <d v="2015-01-19T00:00:00"/>
        <d v="2018-04-12T00:00:00"/>
        <d v="2019-06-18T00:00:00"/>
        <d v="2021-04-01T00:00:00"/>
        <d v="2022-02-25T00:00:00"/>
        <d v="2018-07-24T00:00:00"/>
        <d v="2021-10-26T00:00:00"/>
        <d v="2019-08-30T00:00:00"/>
        <d v="2019-09-06T00:00:00"/>
        <d v="2019-10-16T00:00:00"/>
        <d v="2019-11-19T00:00:00"/>
        <d v="2020-03-16T00:00:00"/>
        <d v="2020-09-12T00:00:00"/>
        <d v="2020-01-26T00:00:00"/>
        <d v="2022-06-20T00:00:00"/>
        <d v="2019-10-22T00:00:00"/>
        <d v="2021-09-01T00:00:00"/>
        <d v="2021-07-19T00:00:00"/>
        <d v="2020-06-20T00:00:00"/>
        <d v="2018-11-04T00:00:00"/>
        <d v="2020-10-17T00:00:00"/>
        <d v="2020-05-13T00:00:00"/>
        <d v="2022-05-27T00:00:00"/>
        <d v="2019-12-22T00:00:00"/>
        <d v="2020-12-03T00:00:00"/>
        <d v="2018-12-21T00:00:00"/>
        <d v="2019-07-19T00:00:00"/>
        <d v="2017-07-02T00:00:00"/>
        <d v="2021-01-20T00:00:00"/>
        <d v="2020-05-15T00:00:00"/>
        <d v="2019-05-19T00:00:00"/>
        <d v="2020-11-03T00:00:00"/>
        <d v="2021-09-19T00:00:00"/>
        <d v="2020-07-03T00:00:00"/>
        <d v="2019-07-22T00:00:00"/>
        <d v="2018-06-15T00:00:00"/>
        <d v="2022-01-03T00:00:00"/>
        <d v="2022-06-22T00:00:00"/>
        <d v="2019-02-22T00:00:00"/>
        <d v="2021-09-29T00:00:00"/>
        <d v="2018-07-12T00:00:00"/>
        <d v="2020-01-28T00:00:00"/>
        <d v="2018-11-25T00:00:00"/>
        <d v="2018-01-12T00:00:00"/>
        <d v="2018-06-01T00:00:00"/>
        <d v="2019-04-16T00:00:00"/>
        <d v="2020-02-13T00:00:00"/>
        <d v="2021-11-05T00:00:00"/>
        <d v="2021-04-06T00:00:00"/>
        <d v="2021-06-29T00:00:00"/>
        <d v="2022-09-03T00:00:00"/>
        <d v="2021-09-13T00:00:00"/>
        <d v="2017-10-21T00:00:00"/>
        <d v="2020-06-25T00:00:00"/>
        <d v="2021-03-31T00:00:00"/>
        <d v="2019-07-02T00:00:00"/>
        <d v="2021-04-19T00:00:00"/>
        <d v="2022-02-22T00:00:00"/>
        <d v="2018-07-09T00:00:00"/>
        <d v="2016-07-01T00:00:00"/>
        <d v="2021-06-06T00:00:00"/>
        <d v="2018-09-13T00:00:00"/>
        <d v="2021-11-24T00:00:00"/>
        <d v="2018-07-13T00:00:00"/>
        <d v="2021-10-25T00:00:00"/>
        <d v="2022-10-20T00:00:00"/>
        <d v="2019-10-18T00:00:00"/>
        <d v="2021-11-15T00:00:00"/>
        <d v="2020-11-10T00:00:00"/>
        <d v="2021-01-01T00:00:00"/>
        <d v="2021-02-23T00:00:00"/>
        <d v="2021-03-16T00:00:00"/>
        <d v="2021-04-09T00:00:00"/>
        <d v="2021-06-05T00:00:00"/>
        <d v="2021-06-18T00:00:00"/>
        <d v="2021-10-01T00:00:00"/>
        <d v="2021-11-19T00:00:00"/>
        <d v="2021-12-17T00:00:00"/>
        <d v="2021-12-24T00:00:00"/>
        <d v="2021-12-28T00:00:00"/>
        <d v="2022-02-15T00:00:00"/>
        <d v="2022-05-10T00:00:00"/>
        <d v="2018-04-07T00:00:00"/>
        <d v="2022-04-02T00:00:00"/>
        <d v="2017-01-27T00:00:00"/>
        <d v="2019-09-29T00:00:00"/>
        <d v="2017-04-20T00:00:00"/>
        <d v="2018-02-09T00:00:00"/>
        <d v="2020-09-28T00:00:00"/>
        <d v="2022-11-08T00:00:00"/>
        <d v="2021-12-26T00:00:00"/>
        <d v="2019-01-22T00:00:00"/>
        <d v="2022-01-30T00:00:00"/>
        <d v="2018-10-26T00:00:00"/>
        <d v="2019-09-12T00:00:00"/>
        <d v="2019-11-01T00:00:00"/>
        <d v="2021-09-06T00:00:00"/>
        <d v="2022-01-16T00:00:00"/>
        <d v="2022-04-04T00:00:00"/>
        <d v="2022-04-06T00:00:00"/>
        <d v="2022-04-08T00:00:00"/>
        <d v="2022-03-05T00:00:00"/>
        <d v="2016-05-06T00:00:00"/>
        <d v="2019-12-10T00:00:00"/>
        <d v="2020-03-25T00:00:00"/>
        <d v="2020-04-02T00:00:00"/>
        <d v="2020-06-02T00:00:00"/>
      </sharedItems>
      <fieldGroup par="30" base="16">
        <rangePr groupBy="months" startDate="2008-01-27T00:00:00" endDate="2022-12-11T00:00:00"/>
        <groupItems count="14">
          <s v="&lt;1/27/2008"/>
          <s v="Jan"/>
          <s v="Feb"/>
          <s v="Mar"/>
          <s v="Apr"/>
          <s v="May"/>
          <s v="Jun"/>
          <s v="Jul"/>
          <s v="Aug"/>
          <s v="Sep"/>
          <s v="Oct"/>
          <s v="Nov"/>
          <s v="Dec"/>
          <s v="&gt;12/11/2022"/>
        </groupItems>
      </fieldGroup>
    </cacheField>
    <cacheField name="Channel Created Date" numFmtId="14">
      <sharedItems containsSemiMixedTypes="0" containsNonDate="0" containsDate="1" containsString="0" minDate="2001-10-07T00:00:00" maxDate="2022-10-06T00:00:00" count="786">
        <d v="2016-09-13T00:00:00"/>
        <d v="2019-12-30T00:00:00"/>
        <d v="2012-01-30T00:00:00"/>
        <d v="2013-08-16T00:00:00"/>
        <d v="2015-09-21T00:00:00"/>
        <d v="2014-08-26T00:00:00"/>
        <d v="2022-01-01T00:00:00"/>
        <d v="2021-01-20T00:00:00"/>
        <d v="2018-04-28T00:00:00"/>
        <d v="2014-01-07T00:00:00"/>
        <d v="2022-01-11T00:00:00"/>
        <d v="2012-11-13T00:00:00"/>
        <d v="2019-06-02T00:00:00"/>
        <d v="2020-09-12T00:00:00"/>
        <d v="2010-07-12T00:00:00"/>
        <d v="2021-03-31T00:00:00"/>
        <d v="2016-12-25T00:00:00"/>
        <d v="2018-08-29T00:00:00"/>
        <d v="2014-08-02T00:00:00"/>
        <d v="2011-11-22T00:00:00"/>
        <d v="2018-06-09T00:00:00"/>
        <d v="2019-10-03T00:00:00"/>
        <d v="2017-02-25T00:00:00"/>
        <d v="2017-01-14T00:00:00"/>
        <d v="2021-11-17T00:00:00"/>
        <d v="2019-02-28T00:00:00"/>
        <d v="2014-09-26T00:00:00"/>
        <d v="2016-11-22T00:00:00"/>
        <d v="2019-12-05T00:00:00"/>
        <d v="2017-04-04T00:00:00"/>
        <d v="2017-07-13T00:00:00"/>
        <d v="2014-06-30T00:00:00"/>
        <d v="2019-11-12T00:00:00"/>
        <d v="2022-07-21T00:00:00"/>
        <d v="2020-01-25T00:00:00"/>
        <d v="2017-09-07T00:00:00"/>
        <d v="2021-04-06T00:00:00"/>
        <d v="2016-01-01T00:00:00"/>
        <d v="2020-07-19T00:00:00"/>
        <d v="2021-01-02T00:00:00"/>
        <d v="2011-03-22T00:00:00"/>
        <d v="2011-08-29T00:00:00"/>
        <d v="2011-07-27T00:00:00"/>
        <d v="2018-07-27T00:00:00"/>
        <d v="2016-10-26T00:00:00"/>
        <d v="2020-08-05T00:00:00"/>
        <d v="2013-10-03T00:00:00"/>
        <d v="2016-07-17T00:00:00"/>
        <d v="2018-10-05T00:00:00"/>
        <d v="2009-08-27T00:00:00"/>
        <d v="2011-08-10T00:00:00"/>
        <d v="2013-07-26T00:00:00"/>
        <d v="2010-11-24T00:00:00"/>
        <d v="2013-11-25T00:00:00"/>
        <d v="2017-05-09T00:00:00"/>
        <d v="2016-07-27T00:00:00"/>
        <d v="2018-04-03T00:00:00"/>
        <d v="2018-03-04T00:00:00"/>
        <d v="2020-12-30T00:00:00"/>
        <d v="2020-11-07T00:00:00"/>
        <d v="2006-12-21T00:00:00"/>
        <d v="2012-08-30T00:00:00"/>
        <d v="2020-07-18T00:00:00"/>
        <d v="2016-06-02T00:00:00"/>
        <d v="2016-03-01T00:00:00"/>
        <d v="2018-01-06T00:00:00"/>
        <d v="2018-01-09T00:00:00"/>
        <d v="2020-04-08T00:00:00"/>
        <d v="2018-03-10T00:00:00"/>
        <d v="2022-03-26T00:00:00"/>
        <d v="2022-06-04T00:00:00"/>
        <d v="2020-01-20T00:00:00"/>
        <d v="2010-08-18T00:00:00"/>
        <d v="2012-09-29T00:00:00"/>
        <d v="2018-05-22T00:00:00"/>
        <d v="2016-10-06T00:00:00"/>
        <d v="2014-09-24T00:00:00"/>
        <d v="2020-04-24T00:00:00"/>
        <d v="2011-02-10T00:00:00"/>
        <d v="2022-09-13T00:00:00"/>
        <d v="2016-07-14T00:00:00"/>
        <d v="2022-05-30T00:00:00"/>
        <d v="2020-08-01T00:00:00"/>
        <d v="2020-08-24T00:00:00"/>
        <d v="2011-12-28T00:00:00"/>
        <d v="2016-11-04T00:00:00"/>
        <d v="2010-11-21T00:00:00"/>
        <d v="2017-09-27T00:00:00"/>
        <d v="2014-12-11T00:00:00"/>
        <d v="2022-03-12T00:00:00"/>
        <d v="2012-10-24T00:00:00"/>
        <d v="2011-02-26T00:00:00"/>
        <d v="2012-08-08T00:00:00"/>
        <d v="2020-05-17T00:00:00"/>
        <d v="2019-03-09T00:00:00"/>
        <d v="2020-10-29T00:00:00"/>
        <d v="2012-08-11T00:00:00"/>
        <d v="2012-09-09T00:00:00"/>
        <d v="2016-05-17T00:00:00"/>
        <d v="2018-01-21T00:00:00"/>
        <d v="2010-02-09T00:00:00"/>
        <d v="2017-06-25T00:00:00"/>
        <d v="2009-09-24T00:00:00"/>
        <d v="2021-10-27T00:00:00"/>
        <d v="2015-06-19T00:00:00"/>
        <d v="2019-03-29T00:00:00"/>
        <d v="2021-01-05T00:00:00"/>
        <d v="2016-06-22T00:00:00"/>
        <d v="2020-08-11T00:00:00"/>
        <d v="2010-05-26T00:00:00"/>
        <d v="2017-03-14T00:00:00"/>
        <d v="2020-09-05T00:00:00"/>
        <d v="2020-05-08T00:00:00"/>
        <d v="2020-08-06T00:00:00"/>
        <d v="2018-04-06T00:00:00"/>
        <d v="2012-02-02T00:00:00"/>
        <d v="2011-09-06T00:00:00"/>
        <d v="2018-06-05T00:00:00"/>
        <d v="2013-07-10T00:00:00"/>
        <d v="2019-06-12T00:00:00"/>
        <d v="2018-06-27T00:00:00"/>
        <d v="2022-02-06T00:00:00"/>
        <d v="2017-11-02T00:00:00"/>
        <d v="2022-09-14T00:00:00"/>
        <d v="2020-03-08T00:00:00"/>
        <d v="2016-09-25T00:00:00"/>
        <d v="2011-09-02T00:00:00"/>
        <d v="2017-06-19T00:00:00"/>
        <d v="2013-09-13T00:00:00"/>
        <d v="2017-01-08T00:00:00"/>
        <d v="2009-07-07T00:00:00"/>
        <d v="2018-05-26T00:00:00"/>
        <d v="2017-01-25T00:00:00"/>
        <d v="2019-07-21T00:00:00"/>
        <d v="2020-08-13T00:00:00"/>
        <d v="2019-10-19T00:00:00"/>
        <d v="2017-07-11T00:00:00"/>
        <d v="2014-08-07T00:00:00"/>
        <d v="2010-08-11T00:00:00"/>
        <d v="2014-09-16T00:00:00"/>
        <d v="2020-05-06T00:00:00"/>
        <d v="2012-01-22T00:00:00"/>
        <d v="2022-06-26T00:00:00"/>
        <d v="2011-09-10T00:00:00"/>
        <d v="2020-09-29T00:00:00"/>
        <d v="2011-03-15T00:00:00"/>
        <d v="2015-06-20T00:00:00"/>
        <d v="2009-09-22T00:00:00"/>
        <d v="2015-01-29T00:00:00"/>
        <d v="2017-09-14T00:00:00"/>
        <d v="2016-09-02T00:00:00"/>
        <d v="2019-02-09T00:00:00"/>
        <d v="2014-12-21T00:00:00"/>
        <d v="2015-08-01T00:00:00"/>
        <d v="2022-01-09T00:00:00"/>
        <d v="2018-02-06T00:00:00"/>
        <d v="2020-07-13T00:00:00"/>
        <d v="2018-02-11T00:00:00"/>
        <d v="2021-03-14T00:00:00"/>
        <d v="2016-10-24T00:00:00"/>
        <d v="2020-01-31T00:00:00"/>
        <d v="2013-11-05T00:00:00"/>
        <d v="2018-10-14T00:00:00"/>
        <d v="2016-08-10T00:00:00"/>
        <d v="2017-05-31T00:00:00"/>
        <d v="2020-04-14T00:00:00"/>
        <d v="2018-07-23T00:00:00"/>
        <d v="2010-09-01T00:00:00"/>
        <d v="2016-02-29T00:00:00"/>
        <d v="2015-01-21T00:00:00"/>
        <d v="2013-07-31T00:00:00"/>
        <d v="2016-11-03T00:00:00"/>
        <d v="2022-07-15T00:00:00"/>
        <d v="2006-04-08T00:00:00"/>
        <d v="2013-01-26T00:00:00"/>
        <d v="2017-03-15T00:00:00"/>
        <d v="2019-02-08T00:00:00"/>
        <d v="2013-06-04T00:00:00"/>
        <d v="2007-03-20T00:00:00"/>
        <d v="2009-03-10T00:00:00"/>
        <d v="2020-11-04T00:00:00"/>
        <d v="2020-12-20T00:00:00"/>
        <d v="2020-02-09T00:00:00"/>
        <d v="2012-01-02T00:00:00"/>
        <d v="2012-02-01T00:00:00"/>
        <d v="2021-05-16T00:00:00"/>
        <d v="2012-02-11T00:00:00"/>
        <d v="2014-09-30T00:00:00"/>
        <d v="2014-10-30T00:00:00"/>
        <d v="2020-04-10T00:00:00"/>
        <d v="2011-07-21T00:00:00"/>
        <d v="2018-03-20T00:00:00"/>
        <d v="2008-01-12T00:00:00"/>
        <d v="2009-05-02T00:00:00"/>
        <d v="2019-02-13T00:00:00"/>
        <d v="2014-08-14T00:00:00"/>
        <d v="2019-10-09T00:00:00"/>
        <d v="2013-10-19T00:00:00"/>
        <d v="2018-11-07T00:00:00"/>
        <d v="2017-04-07T00:00:00"/>
        <d v="2018-02-20T00:00:00"/>
        <d v="2009-02-04T00:00:00"/>
        <d v="2013-02-09T00:00:00"/>
        <d v="2015-03-24T00:00:00"/>
        <d v="2016-11-19T00:00:00"/>
        <d v="2017-10-14T00:00:00"/>
        <d v="2018-09-27T00:00:00"/>
        <d v="2016-09-20T00:00:00"/>
        <d v="2011-08-26T00:00:00"/>
        <d v="2021-06-24T00:00:00"/>
        <d v="2015-07-20T00:00:00"/>
        <d v="2021-10-17T00:00:00"/>
        <d v="2015-11-07T00:00:00"/>
        <d v="2020-07-25T00:00:00"/>
        <d v="2021-07-17T00:00:00"/>
        <d v="2022-08-18T00:00:00"/>
        <d v="2015-12-16T00:00:00"/>
        <d v="2020-01-21T00:00:00"/>
        <d v="2014-01-13T00:00:00"/>
        <d v="2017-03-05T00:00:00"/>
        <d v="2017-01-28T00:00:00"/>
        <d v="2018-05-11T00:00:00"/>
        <d v="2021-03-12T00:00:00"/>
        <d v="2015-12-22T00:00:00"/>
        <d v="2017-02-27T00:00:00"/>
        <d v="2017-09-25T00:00:00"/>
        <d v="2017-09-10T00:00:00"/>
        <d v="2017-05-04T00:00:00"/>
        <d v="2017-10-18T00:00:00"/>
        <d v="2018-05-18T00:00:00"/>
        <d v="2017-03-18T00:00:00"/>
        <d v="2017-04-20T00:00:00"/>
        <d v="2021-11-01T00:00:00"/>
        <d v="2009-05-28T00:00:00"/>
        <d v="2018-06-02T00:00:00"/>
        <d v="2014-07-14T00:00:00"/>
        <d v="2016-09-03T00:00:00"/>
        <d v="2016-07-13T00:00:00"/>
        <d v="2018-02-02T00:00:00"/>
        <d v="2016-12-13T00:00:00"/>
        <d v="2018-03-23T00:00:00"/>
        <d v="2013-10-12T00:00:00"/>
        <d v="2021-12-21T00:00:00"/>
        <d v="2011-01-29T00:00:00"/>
        <d v="2017-04-11T00:00:00"/>
        <d v="2012-02-09T00:00:00"/>
        <d v="2019-09-25T00:00:00"/>
        <d v="2015-07-21T00:00:00"/>
        <d v="2018-04-16T00:00:00"/>
        <d v="2013-01-08T00:00:00"/>
        <d v="2013-02-08T00:00:00"/>
        <d v="2013-08-01T00:00:00"/>
        <d v="2014-04-15T00:00:00"/>
        <d v="2011-05-16T00:00:00"/>
        <d v="2012-06-17T00:00:00"/>
        <d v="2017-03-27T00:00:00"/>
        <d v="2013-11-28T00:00:00"/>
        <d v="2019-01-22T00:00:00"/>
        <d v="2014-11-13T00:00:00"/>
        <d v="2019-07-04T00:00:00"/>
        <d v="2013-03-21T00:00:00"/>
        <d v="2015-12-09T00:00:00"/>
        <d v="2021-06-04T00:00:00"/>
        <d v="2021-01-30T00:00:00"/>
        <d v="2009-01-23T00:00:00"/>
        <d v="2013-12-06T00:00:00"/>
        <d v="2018-04-19T00:00:00"/>
        <d v="2015-02-04T00:00:00"/>
        <d v="2014-09-02T00:00:00"/>
        <d v="2013-06-12T00:00:00"/>
        <d v="2011-11-23T00:00:00"/>
        <d v="2017-11-20T00:00:00"/>
        <d v="2013-05-03T00:00:00"/>
        <d v="2021-04-27T00:00:00"/>
        <d v="2017-04-13T00:00:00"/>
        <d v="2011-01-12T00:00:00"/>
        <d v="2018-09-06T00:00:00"/>
        <d v="2012-06-06T00:00:00"/>
        <d v="2010-07-21T00:00:00"/>
        <d v="2021-07-05T00:00:00"/>
        <d v="2008-06-25T00:00:00"/>
        <d v="2012-06-29T00:00:00"/>
        <d v="2012-06-30T00:00:00"/>
        <d v="2020-07-04T00:00:00"/>
        <d v="2020-04-12T00:00:00"/>
        <d v="2016-04-29T00:00:00"/>
        <d v="2019-11-23T00:00:00"/>
        <d v="2013-05-04T00:00:00"/>
        <d v="2020-04-30T00:00:00"/>
        <d v="2021-06-29T00:00:00"/>
        <d v="2018-10-11T00:00:00"/>
        <d v="2015-08-08T00:00:00"/>
        <d v="2022-05-10T00:00:00"/>
        <d v="2012-07-12T00:00:00"/>
        <d v="2012-12-28T00:00:00"/>
        <d v="2015-07-14T00:00:00"/>
        <d v="2021-08-17T00:00:00"/>
        <d v="2016-07-06T00:00:00"/>
        <d v="2021-10-11T00:00:00"/>
        <d v="2020-09-23T00:00:00"/>
        <d v="2016-09-28T00:00:00"/>
        <d v="2022-05-29T00:00:00"/>
        <d v="2016-01-02T00:00:00"/>
        <d v="2016-07-24T00:00:00"/>
        <d v="2014-07-31T00:00:00"/>
        <d v="2015-08-04T00:00:00"/>
        <d v="2015-04-09T00:00:00"/>
        <d v="2015-09-04T00:00:00"/>
        <d v="2015-05-05T00:00:00"/>
        <d v="2021-12-29T00:00:00"/>
        <d v="2012-03-07T00:00:00"/>
        <d v="2019-01-05T00:00:00"/>
        <d v="2019-10-10T00:00:00"/>
        <d v="2017-08-16T00:00:00"/>
        <d v="2016-08-21T00:00:00"/>
        <d v="2020-09-21T00:00:00"/>
        <d v="2020-08-21T00:00:00"/>
        <d v="2017-12-01T00:00:00"/>
        <d v="2020-02-28T00:00:00"/>
        <d v="2019-01-23T00:00:00"/>
        <d v="2021-03-07T00:00:00"/>
        <d v="2020-01-24T00:00:00"/>
        <d v="2014-12-17T00:00:00"/>
        <d v="2014-01-17T00:00:00"/>
        <d v="2019-09-05T00:00:00"/>
        <d v="2020-04-17T00:00:00"/>
        <d v="2019-01-07T00:00:00"/>
        <d v="2018-10-15T00:00:00"/>
        <d v="2018-01-29T00:00:00"/>
        <d v="2017-02-18T00:00:00"/>
        <d v="2013-06-15T00:00:00"/>
        <d v="2016-03-24T00:00:00"/>
        <d v="2009-02-15T00:00:00"/>
        <d v="2010-09-23T00:00:00"/>
        <d v="2017-02-20T00:00:00"/>
        <d v="2018-07-30T00:00:00"/>
        <d v="2016-04-12T00:00:00"/>
        <d v="2015-10-19T00:00:00"/>
        <d v="2017-05-07T00:00:00"/>
        <d v="2012-07-14T00:00:00"/>
        <d v="2009-03-20T00:00:00"/>
        <d v="2009-12-02T00:00:00"/>
        <d v="2013-08-22T00:00:00"/>
        <d v="2013-06-20T00:00:00"/>
        <d v="2011-06-01T00:00:00"/>
        <d v="2011-01-06T00:00:00"/>
        <d v="2016-02-25T00:00:00"/>
        <d v="2014-03-01T00:00:00"/>
        <d v="2012-01-21T00:00:00"/>
        <d v="2013-02-20T00:00:00"/>
        <d v="2016-06-04T00:00:00"/>
        <d v="2018-04-29T00:00:00"/>
        <d v="2017-08-26T00:00:00"/>
        <d v="2012-06-08T00:00:00"/>
        <d v="2013-04-03T00:00:00"/>
        <d v="2011-07-01T00:00:00"/>
        <d v="2017-07-16T00:00:00"/>
        <d v="2018-12-14T00:00:00"/>
        <d v="2015-12-05T00:00:00"/>
        <d v="2017-09-01T00:00:00"/>
        <d v="2017-03-11T00:00:00"/>
        <d v="2018-08-06T00:00:00"/>
        <d v="2014-04-07T00:00:00"/>
        <d v="2017-01-12T00:00:00"/>
        <d v="2015-05-06T00:00:00"/>
        <d v="2010-12-23T00:00:00"/>
        <d v="2017-10-04T00:00:00"/>
        <d v="2018-12-28T00:00:00"/>
        <d v="2017-04-10T00:00:00"/>
        <d v="2013-12-31T00:00:00"/>
        <d v="2013-11-19T00:00:00"/>
        <d v="2011-12-25T00:00:00"/>
        <d v="2007-06-08T00:00:00"/>
        <d v="2016-07-31T00:00:00"/>
        <d v="2016-12-27T00:00:00"/>
        <d v="2018-11-12T00:00:00"/>
        <d v="2014-04-25T00:00:00"/>
        <d v="2005-11-16T00:00:00"/>
        <d v="2020-05-12T00:00:00"/>
        <d v="2018-10-30T00:00:00"/>
        <d v="2020-02-18T00:00:00"/>
        <d v="2011-06-13T00:00:00"/>
        <d v="2016-11-08T00:00:00"/>
        <d v="2018-07-28T00:00:00"/>
        <d v="2022-01-22T00:00:00"/>
        <d v="2016-05-28T00:00:00"/>
        <d v="2015-05-23T00:00:00"/>
        <d v="2022-02-17T00:00:00"/>
        <d v="2016-09-19T00:00:00"/>
        <d v="2016-08-16T00:00:00"/>
        <d v="2017-01-01T00:00:00"/>
        <d v="2013-01-24T00:00:00"/>
        <d v="2020-06-14T00:00:00"/>
        <d v="2021-11-08T00:00:00"/>
        <d v="2009-07-13T00:00:00"/>
        <d v="2022-05-27T00:00:00"/>
        <d v="2019-08-04T00:00:00"/>
        <d v="2020-08-02T00:00:00"/>
        <d v="2013-08-02T00:00:00"/>
        <d v="2017-11-04T00:00:00"/>
        <d v="2014-12-07T00:00:00"/>
        <d v="2018-02-25T00:00:00"/>
        <d v="2016-11-29T00:00:00"/>
        <d v="2014-01-09T00:00:00"/>
        <d v="2020-02-11T00:00:00"/>
        <d v="2021-01-23T00:00:00"/>
        <d v="2013-12-18T00:00:00"/>
        <d v="2016-04-20T00:00:00"/>
        <d v="2014-10-07T00:00:00"/>
        <d v="2017-07-26T00:00:00"/>
        <d v="2016-04-13T00:00:00"/>
        <d v="2008-01-21T00:00:00"/>
        <d v="2022-03-16T00:00:00"/>
        <d v="2021-01-10T00:00:00"/>
        <d v="2019-04-25T00:00:00"/>
        <d v="2014-11-17T00:00:00"/>
        <d v="2021-03-10T00:00:00"/>
        <d v="2018-02-04T00:00:00"/>
        <d v="2015-10-10T00:00:00"/>
        <d v="2017-08-27T00:00:00"/>
        <d v="2017-12-15T00:00:00"/>
        <d v="2018-04-17T00:00:00"/>
        <d v="2012-11-02T00:00:00"/>
        <d v="2007-05-12T00:00:00"/>
        <d v="2020-05-10T00:00:00"/>
        <d v="2011-10-07T00:00:00"/>
        <d v="2018-11-10T00:00:00"/>
        <d v="2017-08-12T00:00:00"/>
        <d v="2020-06-23T00:00:00"/>
        <d v="2016-12-12T00:00:00"/>
        <d v="2018-12-20T00:00:00"/>
        <d v="2018-11-20T00:00:00"/>
        <d v="2011-07-14T00:00:00"/>
        <d v="2015-07-11T00:00:00"/>
        <d v="2012-12-04T00:00:00"/>
        <d v="2007-07-28T00:00:00"/>
        <d v="2020-02-10T00:00:00"/>
        <d v="2017-11-11T00:00:00"/>
        <d v="2019-10-24T00:00:00"/>
        <d v="2016-08-25T00:00:00"/>
        <d v="2017-04-16T00:00:00"/>
        <d v="2014-09-07T00:00:00"/>
        <d v="2020-07-31T00:00:00"/>
        <d v="2013-12-05T00:00:00"/>
        <d v="2017-03-04T00:00:00"/>
        <d v="2016-03-11T00:00:00"/>
        <d v="2016-10-22T00:00:00"/>
        <d v="2014-06-13T00:00:00"/>
        <d v="2019-01-02T00:00:00"/>
        <d v="2021-07-26T00:00:00"/>
        <d v="2021-07-27T00:00:00"/>
        <d v="2011-11-07T00:00:00"/>
        <d v="2018-08-21T00:00:00"/>
        <d v="2015-12-23T00:00:00"/>
        <d v="2013-07-03T00:00:00"/>
        <d v="2018-03-16T00:00:00"/>
        <d v="2016-11-24T00:00:00"/>
        <d v="2018-10-08T00:00:00"/>
        <d v="2011-05-05T00:00:00"/>
        <d v="2012-12-12T00:00:00"/>
        <d v="2021-09-07T00:00:00"/>
        <d v="2018-01-30T00:00:00"/>
        <d v="2017-04-24T00:00:00"/>
        <d v="2022-08-13T00:00:00"/>
        <d v="2021-09-28T00:00:00"/>
        <d v="2015-07-15T00:00:00"/>
        <d v="2014-04-03T00:00:00"/>
        <d v="2015-07-04T00:00:00"/>
        <d v="2017-03-22T00:00:00"/>
        <d v="2014-01-11T00:00:00"/>
        <d v="2020-05-29T00:00:00"/>
        <d v="2011-12-12T00:00:00"/>
        <d v="2013-03-25T00:00:00"/>
        <d v="2018-09-08T00:00:00"/>
        <d v="2021-07-03T00:00:00"/>
        <d v="2006-10-09T00:00:00"/>
        <d v="2015-05-20T00:00:00"/>
        <d v="2015-07-29T00:00:00"/>
        <d v="2013-09-24T00:00:00"/>
        <d v="2018-09-22T00:00:00"/>
        <d v="2015-02-10T00:00:00"/>
        <d v="2021-12-08T00:00:00"/>
        <d v="2012-12-30T00:00:00"/>
        <d v="2007-08-21T00:00:00"/>
        <d v="2013-12-12T00:00:00"/>
        <d v="2012-06-21T00:00:00"/>
        <d v="2021-06-21T00:00:00"/>
        <d v="2018-10-01T00:00:00"/>
        <d v="2019-07-15T00:00:00"/>
        <d v="2012-01-13T00:00:00"/>
        <d v="2014-09-17T00:00:00"/>
        <d v="2017-05-28T00:00:00"/>
        <d v="2013-03-07T00:00:00"/>
        <d v="2021-06-13T00:00:00"/>
        <d v="2022-10-05T00:00:00"/>
        <d v="2022-09-27T00:00:00"/>
        <d v="2019-02-21T00:00:00"/>
        <d v="2001-10-07T00:00:00"/>
        <d v="2012-11-03T00:00:00"/>
        <d v="2014-05-25T00:00:00"/>
        <d v="2007-10-26T00:00:00"/>
        <d v="2009-09-07T00:00:00"/>
        <d v="2020-12-26T00:00:00"/>
        <d v="2012-10-22T00:00:00"/>
        <d v="2017-04-18T00:00:00"/>
        <d v="2014-07-30T00:00:00"/>
        <d v="2012-07-18T00:00:00"/>
        <d v="2013-02-18T00:00:00"/>
        <d v="2021-07-19T00:00:00"/>
        <d v="2019-04-01T00:00:00"/>
        <d v="2011-06-26T00:00:00"/>
        <d v="2019-09-17T00:00:00"/>
        <d v="2009-08-02T00:00:00"/>
        <d v="2011-09-30T00:00:00"/>
        <d v="2013-11-08T00:00:00"/>
        <d v="2020-06-03T00:00:00"/>
        <d v="2020-04-29T00:00:00"/>
        <d v="2019-07-05T00:00:00"/>
        <d v="2017-07-17T00:00:00"/>
        <d v="2021-04-25T00:00:00"/>
        <d v="2019-01-16T00:00:00"/>
        <d v="2017-09-09T00:00:00"/>
        <d v="2009-01-28T00:00:00"/>
        <d v="2021-11-19T00:00:00"/>
        <d v="2021-04-29T00:00:00"/>
        <d v="2017-08-18T00:00:00"/>
        <d v="2018-11-26T00:00:00"/>
        <d v="2018-02-08T00:00:00"/>
        <d v="2021-02-17T00:00:00"/>
        <d v="2018-09-21T00:00:00"/>
        <d v="2011-10-26T00:00:00"/>
        <d v="2019-03-02T00:00:00"/>
        <d v="2014-03-17T00:00:00"/>
        <d v="2014-01-28T00:00:00"/>
        <d v="2014-06-28T00:00:00"/>
        <d v="2017-04-26T00:00:00"/>
        <d v="2014-10-17T00:00:00"/>
        <d v="2014-10-18T00:00:00"/>
        <d v="2014-08-06T00:00:00"/>
        <d v="2017-10-23T00:00:00"/>
        <d v="2012-10-17T00:00:00"/>
        <d v="2016-12-24T00:00:00"/>
        <d v="2011-05-13T00:00:00"/>
        <d v="2015-11-12T00:00:00"/>
        <d v="2014-11-10T00:00:00"/>
        <d v="2016-12-28T00:00:00"/>
        <d v="2011-01-25T00:00:00"/>
        <d v="2021-09-01T00:00:00"/>
        <d v="2020-12-01T00:00:00"/>
        <d v="2012-09-25T00:00:00"/>
        <d v="2016-10-03T00:00:00"/>
        <d v="2020-07-08T00:00:00"/>
        <d v="2012-01-18T00:00:00"/>
        <d v="2018-07-15T00:00:00"/>
        <d v="2013-01-02T00:00:00"/>
        <d v="2020-01-15T00:00:00"/>
        <d v="2018-12-02T00:00:00"/>
        <d v="2017-10-20T00:00:00"/>
        <d v="2019-04-05T00:00:00"/>
        <d v="2016-01-15T00:00:00"/>
        <d v="2022-02-05T00:00:00"/>
        <d v="2022-02-28T00:00:00"/>
        <d v="2016-10-18T00:00:00"/>
        <d v="2015-07-18T00:00:00"/>
        <d v="2018-09-17T00:00:00"/>
        <d v="2016-07-23T00:00:00"/>
        <d v="2016-09-08T00:00:00"/>
        <d v="2009-06-25T00:00:00"/>
        <d v="2006-03-24T00:00:00"/>
        <d v="2015-07-28T00:00:00"/>
        <d v="2017-03-29T00:00:00"/>
        <d v="2017-03-20T00:00:00"/>
        <d v="2020-07-02T00:00:00"/>
        <d v="2014-09-06T00:00:00"/>
        <d v="2018-05-05T00:00:00"/>
        <d v="2017-01-04T00:00:00"/>
        <d v="2018-07-06T00:00:00"/>
        <d v="2020-08-04T00:00:00"/>
        <d v="2017-12-07T00:00:00"/>
        <d v="2017-11-07T00:00:00"/>
        <d v="2017-02-19T00:00:00"/>
        <d v="2021-05-18T00:00:00"/>
        <d v="2015-03-20T00:00:00"/>
        <d v="2008-07-03T00:00:00"/>
        <d v="2016-12-19T00:00:00"/>
        <d v="2016-10-20T00:00:00"/>
        <d v="2016-10-09T00:00:00"/>
        <d v="2017-02-01T00:00:00"/>
        <d v="2016-01-24T00:00:00"/>
        <d v="2007-03-28T00:00:00"/>
        <d v="2013-10-17T00:00:00"/>
        <d v="2019-06-04T00:00:00"/>
        <d v="2013-09-23T00:00:00"/>
        <d v="2020-09-10T00:00:00"/>
        <d v="2012-02-13T00:00:00"/>
        <d v="2009-07-29T00:00:00"/>
        <d v="2011-09-08T00:00:00"/>
        <d v="2016-08-15T00:00:00"/>
        <d v="2008-05-01T00:00:00"/>
        <d v="2019-01-24T00:00:00"/>
        <d v="2015-06-14T00:00:00"/>
        <d v="2021-01-13T00:00:00"/>
        <d v="2019-09-09T00:00:00"/>
        <d v="2014-08-10T00:00:00"/>
        <d v="2020-07-09T00:00:00"/>
        <d v="2018-09-26T00:00:00"/>
        <d v="2018-08-26T00:00:00"/>
        <d v="2012-08-14T00:00:00"/>
        <d v="2007-07-04T00:00:00"/>
        <d v="2013-07-13T00:00:00"/>
        <d v="2016-02-13T00:00:00"/>
        <d v="2021-10-15T00:00:00"/>
        <d v="2008-03-27T00:00:00"/>
        <d v="2020-07-05T00:00:00"/>
        <d v="2016-06-08T00:00:00"/>
        <d v="2016-06-07T00:00:00"/>
        <d v="2020-06-10T00:00:00"/>
        <d v="2012-05-11T00:00:00"/>
        <d v="2013-12-14T00:00:00"/>
        <d v="2012-12-18T00:00:00"/>
        <d v="2010-08-28T00:00:00"/>
        <d v="2014-05-18T00:00:00"/>
        <d v="2010-01-22T00:00:00"/>
        <d v="2010-06-23T00:00:00"/>
        <d v="2017-10-30T00:00:00"/>
        <d v="2021-08-10T00:00:00"/>
        <d v="2013-11-04T00:00:00"/>
        <d v="2017-06-10T00:00:00"/>
        <d v="2017-01-10T00:00:00"/>
        <d v="2015-08-03T00:00:00"/>
        <d v="2009-10-29T00:00:00"/>
        <d v="2010-08-17T00:00:00"/>
        <d v="2022-01-30T00:00:00"/>
        <d v="2019-11-25T00:00:00"/>
        <d v="2017-02-28T00:00:00"/>
        <d v="2016-03-15T00:00:00"/>
        <d v="2016-07-03T00:00:00"/>
        <d v="2016-03-07T00:00:00"/>
        <d v="2012-12-22T00:00:00"/>
        <d v="2017-12-03T00:00:00"/>
        <d v="2018-05-01T00:00:00"/>
        <d v="2021-05-14T00:00:00"/>
        <d v="2006-10-07T00:00:00"/>
        <d v="2009-09-03T00:00:00"/>
        <d v="2007-08-04T00:00:00"/>
        <d v="2014-05-02T00:00:00"/>
        <d v="2019-02-19T00:00:00"/>
        <d v="2014-10-05T00:00:00"/>
        <d v="2016-11-06T00:00:00"/>
        <d v="2014-11-01T00:00:00"/>
        <d v="2016-09-05T00:00:00"/>
        <d v="2015-06-22T00:00:00"/>
        <d v="2007-10-21T00:00:00"/>
        <d v="2021-06-30T00:00:00"/>
        <d v="2022-06-27T00:00:00"/>
        <d v="2020-05-27T00:00:00"/>
        <d v="2020-02-12T00:00:00"/>
        <d v="2020-05-18T00:00:00"/>
        <d v="2018-05-04T00:00:00"/>
        <d v="2016-03-29T00:00:00"/>
        <d v="2017-04-21T00:00:00"/>
        <d v="2019-10-18T00:00:00"/>
        <d v="2017-02-09T00:00:00"/>
        <d v="2022-10-04T00:00:00"/>
        <d v="2019-01-28T00:00:00"/>
        <d v="2006-11-11T00:00:00"/>
        <d v="2017-04-08T00:00:00"/>
        <d v="2012-10-07T00:00:00"/>
        <d v="2021-07-01T00:00:00"/>
        <d v="2017-05-27T00:00:00"/>
        <d v="2017-10-22T00:00:00"/>
        <d v="2018-04-12T00:00:00"/>
        <d v="2014-09-14T00:00:00"/>
        <d v="2015-01-24T00:00:00"/>
        <d v="2012-02-25T00:00:00"/>
        <d v="2015-10-20T00:00:00"/>
        <d v="2015-06-15T00:00:00"/>
        <d v="2017-08-13T00:00:00"/>
        <d v="2015-09-01T00:00:00"/>
        <d v="2015-01-09T00:00:00"/>
        <d v="2012-01-01T00:00:00"/>
        <d v="2009-06-23T00:00:00"/>
        <d v="2013-07-09T00:00:00"/>
        <d v="2017-02-03T00:00:00"/>
        <d v="2011-10-28T00:00:00"/>
        <d v="2016-10-04T00:00:00"/>
        <d v="2014-04-29T00:00:00"/>
        <d v="2020-01-04T00:00:00"/>
        <d v="2017-05-19T00:00:00"/>
        <d v="2019-12-15T00:00:00"/>
        <d v="2016-07-21T00:00:00"/>
        <d v="2016-06-19T00:00:00"/>
        <d v="2016-09-15T00:00:00"/>
        <d v="2015-09-25T00:00:00"/>
        <d v="2011-10-29T00:00:00"/>
        <d v="2019-10-16T00:00:00"/>
        <d v="2017-07-12T00:00:00"/>
        <d v="2015-12-17T00:00:00"/>
        <d v="2013-12-26T00:00:00"/>
        <d v="2015-09-13T00:00:00"/>
        <d v="2019-01-19T00:00:00"/>
        <d v="2016-10-17T00:00:00"/>
        <d v="2011-10-06T00:00:00"/>
        <d v="2018-09-12T00:00:00"/>
        <d v="2019-08-14T00:00:00"/>
        <d v="2015-03-14T00:00:00"/>
        <d v="2020-12-21T00:00:00"/>
        <d v="2018-11-28T00:00:00"/>
        <d v="2011-09-03T00:00:00"/>
        <d v="2017-11-10T00:00:00"/>
        <d v="2014-01-02T00:00:00"/>
        <d v="2014-02-01T00:00:00"/>
        <d v="2021-12-09T00:00:00"/>
        <d v="2021-02-16T00:00:00"/>
        <d v="2012-04-24T00:00:00"/>
        <d v="2020-02-27T00:00:00"/>
        <d v="2014-02-27T00:00:00"/>
        <d v="2015-05-16T00:00:00"/>
        <d v="2010-12-13T00:00:00"/>
        <d v="2016-03-08T00:00:00"/>
        <d v="2014-08-28T00:00:00"/>
        <d v="2018-10-09T00:00:00"/>
        <d v="2011-11-02T00:00:00"/>
        <d v="2011-12-02T00:00:00"/>
        <d v="2020-08-15T00:00:00"/>
        <d v="2014-07-17T00:00:00"/>
        <d v="2019-12-07T00:00:00"/>
        <d v="2006-03-13T00:00:00"/>
        <d v="2014-01-24T00:00:00"/>
        <d v="2014-06-09T00:00:00"/>
        <d v="2013-11-06T00:00:00"/>
        <d v="2018-09-19T00:00:00"/>
        <d v="2018-01-20T00:00:00"/>
        <d v="2015-07-07T00:00:00"/>
        <d v="2020-02-21T00:00:00"/>
        <d v="2015-02-24T00:00:00"/>
        <d v="2017-11-09T00:00:00"/>
        <d v="2017-02-21T00:00:00"/>
        <d v="2012-12-14T00:00:00"/>
        <d v="2014-01-14T00:00:00"/>
        <d v="2020-09-26T00:00:00"/>
        <d v="2021-05-25T00:00:00"/>
        <d v="2016-09-10T00:00:00"/>
        <d v="2013-10-06T00:00:00"/>
        <d v="2016-08-22T00:00:00"/>
        <d v="2020-05-20T00:00:00"/>
        <d v="2020-05-21T00:00:00"/>
        <d v="2018-06-20T00:00:00"/>
        <d v="2018-04-25T00:00:00"/>
        <d v="2018-01-17T00:00:00"/>
        <d v="2015-12-25T00:00:00"/>
        <d v="2016-04-15T00:00:00"/>
        <d v="2014-01-31T00:00:00"/>
        <d v="2020-04-18T00:00:00"/>
        <d v="2010-04-08T00:00:00"/>
        <d v="2007-12-11T00:00:00"/>
        <d v="2020-06-02T00:00:00"/>
        <d v="2017-06-23T00:00:00"/>
        <d v="2017-08-01T00:00:00"/>
        <d v="2017-07-01T00:00:00"/>
        <d v="2017-03-24T00:00:00"/>
        <d v="2015-12-30T00:00:00"/>
        <d v="2017-09-16T00:00:00"/>
        <d v="2021-08-19T00:00:00"/>
        <d v="2020-10-11T00:00:00"/>
        <d v="2017-05-20T00:00:00"/>
        <d v="2020-10-31T00:00:00"/>
        <d v="2020-10-30T00:00:00"/>
        <d v="2020-10-26T00:00:00"/>
        <d v="2020-10-28T00:00:00"/>
        <d v="2022-05-22T00:00:00"/>
        <d v="2017-09-02T00:00:00"/>
        <d v="2013-01-17T00:00:00"/>
        <d v="2019-06-20T00:00:00"/>
        <d v="2016-10-27T00:00:00"/>
        <d v="2006-10-18T00:00:00"/>
        <d v="2018-11-21T00:00:00"/>
        <d v="2008-06-06T00:00:00"/>
        <d v="2022-01-03T00:00:00"/>
        <d v="2020-09-09T00:00:00"/>
        <d v="2011-03-18T00:00:00"/>
        <d v="2019-12-08T00:00:00"/>
        <d v="2019-05-22T00:00:00"/>
        <d v="2011-06-05T00:00:00"/>
        <d v="2015-08-19T00:00:00"/>
        <d v="2015-07-19T00:00:00"/>
      </sharedItems>
      <fieldGroup par="28" base="17">
        <rangePr groupBy="months" startDate="2001-10-07T00:00:00" endDate="2022-10-06T00:00:00"/>
        <groupItems count="14">
          <s v="&lt;10/7/2001"/>
          <s v="Jan"/>
          <s v="Feb"/>
          <s v="Mar"/>
          <s v="Apr"/>
          <s v="May"/>
          <s v="Jun"/>
          <s v="Jul"/>
          <s v="Aug"/>
          <s v="Sep"/>
          <s v="Oct"/>
          <s v="Nov"/>
          <s v="Dec"/>
          <s v="&gt;10/6/2022"/>
        </groupItems>
      </fieldGroup>
    </cacheField>
    <cacheField name="Channel Genre" numFmtId="0">
      <sharedItems/>
    </cacheField>
    <cacheField name="Location of the Content Creator" numFmtId="0">
      <sharedItems count="24">
        <s v="Delhi"/>
        <s v="Gujarat"/>
        <s v="Maharashtra"/>
        <s v="Uttar Pradesh"/>
        <s v="West Bengal"/>
        <s v="Madhya Pradesh"/>
        <s v="Not Available"/>
        <s v="Assam"/>
        <s v="Rajasthan "/>
        <s v="Jharkhand"/>
        <s v="Tamil Nadu"/>
        <s v="Punjab"/>
        <s v="Andhra Pradesh"/>
        <s v="Himachal Pradesh"/>
        <s v="Telangana"/>
        <s v="Karnataka"/>
        <s v="Kerala"/>
        <s v="Bihar"/>
        <s v="Haryana"/>
        <s v="Odisha"/>
        <s v="Goa"/>
        <s v="Uttrakhand"/>
        <s v="Chhattisgarh"/>
        <s v="Jammu and Kashmir"/>
      </sharedItems>
    </cacheField>
    <cacheField name="TotalViewsoftheChannel" numFmtId="3">
      <sharedItems containsSemiMixedTypes="0" containsString="0" containsNumber="1" containsInteger="1" minValue="1719" maxValue="205692726310"/>
    </cacheField>
    <cacheField name="Trustworthiness of the Thumbnail (Rating of 1 to 10)" numFmtId="0">
      <sharedItems containsSemiMixedTypes="0" containsString="0" containsNumber="1" containsInteger="1" minValue="0" maxValue="10" count="11">
        <n v="10"/>
        <n v="6"/>
        <n v="8"/>
        <n v="9"/>
        <n v="7"/>
        <n v="1"/>
        <n v="5"/>
        <n v="3"/>
        <n v="4"/>
        <n v="0"/>
        <n v="2"/>
      </sharedItems>
    </cacheField>
    <cacheField name="Trustworthiness of the Video (Rating of 1 to 10)" numFmtId="1">
      <sharedItems containsSemiMixedTypes="0" containsString="0" containsNumber="1" containsInteger="1" minValue="1" maxValue="10" count="10">
        <n v="10"/>
        <n v="6"/>
        <n v="9"/>
        <n v="8"/>
        <n v="7"/>
        <n v="2"/>
        <n v="5"/>
        <n v="4"/>
        <n v="3"/>
        <n v="1"/>
      </sharedItems>
    </cacheField>
    <cacheField name="Does the Video Require Subject Matter Expertise from an Expert ?" numFmtId="0">
      <sharedItems count="2">
        <s v="Yes"/>
        <s v="No"/>
      </sharedItems>
    </cacheField>
    <cacheField name="Is the Content Creator SME of the topic ?" numFmtId="0">
      <sharedItems count="2">
        <s v="Yes"/>
        <s v="Not Required"/>
      </sharedItems>
    </cacheField>
    <cacheField name="Trustworthiness from Comments (Trustable or Not)" numFmtId="0">
      <sharedItems count="2">
        <s v="Trustable"/>
        <s v="Not Trustable"/>
      </sharedItems>
    </cacheField>
    <cacheField name="Interns who cleaned data" numFmtId="0">
      <sharedItems/>
    </cacheField>
    <cacheField name="Quarters" numFmtId="0" databaseField="0">
      <fieldGroup base="17">
        <rangePr groupBy="quarters" startDate="2001-10-07T00:00:00" endDate="2022-10-06T00:00:00"/>
        <groupItems count="6">
          <s v="&lt;10/7/2001"/>
          <s v="Qtr1"/>
          <s v="Qtr2"/>
          <s v="Qtr3"/>
          <s v="Qtr4"/>
          <s v="&gt;10/6/2022"/>
        </groupItems>
      </fieldGroup>
    </cacheField>
    <cacheField name="Years" numFmtId="0" databaseField="0">
      <fieldGroup base="17">
        <rangePr groupBy="years" startDate="2001-10-07T00:00:00" endDate="2022-10-06T00:00:00"/>
        <groupItems count="24">
          <s v="&lt;10/7/2001"/>
          <s v="2001"/>
          <s v="2002"/>
          <s v="2003"/>
          <s v="2004"/>
          <s v="2005"/>
          <s v="2006"/>
          <s v="2007"/>
          <s v="2008"/>
          <s v="2009"/>
          <s v="2010"/>
          <s v="2011"/>
          <s v="2012"/>
          <s v="2013"/>
          <s v="2014"/>
          <s v="2015"/>
          <s v="2016"/>
          <s v="2017"/>
          <s v="2018"/>
          <s v="2019"/>
          <s v="2020"/>
          <s v="2021"/>
          <s v="2022"/>
          <s v="&gt;10/6/2022"/>
        </groupItems>
      </fieldGroup>
    </cacheField>
    <cacheField name="Quarters2" numFmtId="0" databaseField="0">
      <fieldGroup base="16">
        <rangePr groupBy="quarters" startDate="2008-01-27T00:00:00" endDate="2022-12-11T00:00:00"/>
        <groupItems count="6">
          <s v="&lt;1/27/2008"/>
          <s v="Qtr1"/>
          <s v="Qtr2"/>
          <s v="Qtr3"/>
          <s v="Qtr4"/>
          <s v="&gt;12/11/2022"/>
        </groupItems>
      </fieldGroup>
    </cacheField>
    <cacheField name="Years2" numFmtId="0" databaseField="0">
      <fieldGroup base="16">
        <rangePr groupBy="years" startDate="2008-01-27T00:00:00" endDate="2022-12-11T00:00:00"/>
        <groupItems count="17">
          <s v="&lt;1/27/2008"/>
          <s v="2008"/>
          <s v="2009"/>
          <s v="2010"/>
          <s v="2011"/>
          <s v="2012"/>
          <s v="2013"/>
          <s v="2014"/>
          <s v="2015"/>
          <s v="2016"/>
          <s v="2017"/>
          <s v="2018"/>
          <s v="2019"/>
          <s v="2020"/>
          <s v="2021"/>
          <s v="2022"/>
          <s v="&gt;12/11/2022"/>
        </groupItems>
      </fieldGroup>
    </cacheField>
  </cacheFields>
  <extLst>
    <ext xmlns:x14="http://schemas.microsoft.com/office/spreadsheetml/2009/9/main" uri="{725AE2AE-9491-48be-B2B4-4EB974FC3084}">
      <x14:pivotCacheDefinition pivotCacheId="4792609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8">
  <r>
    <s v="_x000a_Aakash Gupta"/>
    <s v="https://www.youtube.com/watch?v=PTIaBLtp4R8"/>
    <s v="Dogs"/>
    <d v="1899-12-30T00:07:41"/>
    <n v="0"/>
    <n v="7"/>
    <n v="41"/>
    <x v="0"/>
    <x v="0"/>
    <x v="0"/>
    <x v="0"/>
    <x v="0"/>
    <x v="0"/>
    <x v="0"/>
    <n v="7"/>
    <n v="3390000"/>
    <x v="0"/>
    <x v="0"/>
    <s v="Entertainment"/>
    <x v="0"/>
    <n v="273541629"/>
    <x v="0"/>
    <x v="0"/>
    <x v="0"/>
    <x v="0"/>
    <x v="0"/>
    <s v="roshan kumar sinha"/>
  </r>
  <r>
    <s v="_x000a_Abhijit Chavda"/>
    <s v="https://www.youtube.com/watch?v=GVlamZ-Qkic"/>
    <s v="Ukraine: Will Putin Go Nuclear? WW3?"/>
    <d v="1899-12-30T00:05:58"/>
    <n v="0"/>
    <n v="5"/>
    <n v="58"/>
    <x v="1"/>
    <x v="1"/>
    <x v="0"/>
    <x v="1"/>
    <x v="1"/>
    <x v="1"/>
    <x v="1"/>
    <n v="53"/>
    <n v="451000"/>
    <x v="1"/>
    <x v="1"/>
    <s v="Lifestyle"/>
    <x v="1"/>
    <n v="38467836"/>
    <x v="1"/>
    <x v="1"/>
    <x v="0"/>
    <x v="0"/>
    <x v="0"/>
    <s v="roshan kumar sinha"/>
  </r>
  <r>
    <s v="_x000a_All India Bakchod"/>
    <s v="https://www.youtube.com/watch?v=oPp4htuqDOs"/>
    <s v="AIB : Honest Engineering Campus Placements"/>
    <d v="1899-12-30T00:11:06"/>
    <n v="0"/>
    <n v="11"/>
    <n v="6"/>
    <x v="2"/>
    <x v="0"/>
    <x v="0"/>
    <x v="2"/>
    <x v="2"/>
    <x v="2"/>
    <x v="2"/>
    <n v="4"/>
    <n v="3990000"/>
    <x v="2"/>
    <x v="2"/>
    <s v="Entertainment"/>
    <x v="2"/>
    <n v="603987498"/>
    <x v="2"/>
    <x v="2"/>
    <x v="1"/>
    <x v="1"/>
    <x v="0"/>
    <s v="roshan kumar sinha"/>
  </r>
  <r>
    <s v="_x000a_Ankit Bhatia"/>
    <s v="https://www.youtube.com/watch?v=VyLC6hRIXxU"/>
    <s v="How winter Feels like in Himachal?"/>
    <d v="1899-12-30T00:01:04"/>
    <n v="0"/>
    <n v="1"/>
    <n v="4"/>
    <x v="3"/>
    <x v="0"/>
    <x v="1"/>
    <x v="3"/>
    <x v="3"/>
    <x v="3"/>
    <x v="3"/>
    <n v="62"/>
    <n v="811000"/>
    <x v="3"/>
    <x v="3"/>
    <s v="Vlog"/>
    <x v="2"/>
    <n v="63906267"/>
    <x v="3"/>
    <x v="0"/>
    <x v="0"/>
    <x v="0"/>
    <x v="0"/>
    <s v="Ameya Nerkar"/>
  </r>
  <r>
    <s v="_x000a_Ankit Bhatia"/>
    <s v="https://www.youtube.com/watch?v=4CzgM9PNvew"/>
    <s v="WHO AM I ? What do I do? My Education ? How much I Earn ? Ankit Bhatia"/>
    <d v="1899-12-30T00:17:36"/>
    <n v="0"/>
    <n v="17"/>
    <n v="36"/>
    <x v="4"/>
    <x v="0"/>
    <x v="1"/>
    <x v="4"/>
    <x v="4"/>
    <x v="4"/>
    <x v="4"/>
    <n v="24"/>
    <n v="811000"/>
    <x v="4"/>
    <x v="3"/>
    <s v="Vlog"/>
    <x v="2"/>
    <n v="63906267"/>
    <x v="3"/>
    <x v="0"/>
    <x v="0"/>
    <x v="0"/>
    <x v="0"/>
    <s v="Ameya Nerkar"/>
  </r>
  <r>
    <s v="_x000a_Ankit Bhatia"/>
    <s v="https://www.youtube.com/watch?v=fCAEz66lDc4"/>
    <s v="How I color grade to create moody videos"/>
    <d v="1899-12-30T00:20:00"/>
    <n v="0"/>
    <n v="20"/>
    <n v="0"/>
    <x v="5"/>
    <x v="0"/>
    <x v="1"/>
    <x v="5"/>
    <x v="5"/>
    <x v="5"/>
    <x v="5"/>
    <n v="21"/>
    <n v="811000"/>
    <x v="5"/>
    <x v="3"/>
    <s v="Vlog"/>
    <x v="2"/>
    <n v="63906267"/>
    <x v="3"/>
    <x v="0"/>
    <x v="0"/>
    <x v="0"/>
    <x v="0"/>
    <s v="Ameya Nerkar"/>
  </r>
  <r>
    <s v="_x000a_Ankit Bhatia"/>
    <s v="https://www.youtube.com/watch?v=X86JUbrXsg8"/>
    <s v="7 CINEMATIC CAMERA GIMBAL shots | DJI RS3"/>
    <d v="1899-12-30T00:07:52"/>
    <n v="0"/>
    <n v="7"/>
    <n v="52"/>
    <x v="6"/>
    <x v="0"/>
    <x v="1"/>
    <x v="6"/>
    <x v="6"/>
    <x v="6"/>
    <x v="6"/>
    <n v="7"/>
    <n v="811000"/>
    <x v="6"/>
    <x v="3"/>
    <s v="Vlog"/>
    <x v="2"/>
    <n v="63906267"/>
    <x v="3"/>
    <x v="0"/>
    <x v="0"/>
    <x v="0"/>
    <x v="0"/>
    <s v="Ameya Nerkar"/>
  </r>
  <r>
    <s v="_x000a_Ankit Bhatia"/>
    <s v="https://www.youtube.com/watch?v=iRFiwsBjVTs"/>
    <s v="NANEMACHI Waterfall - The best Monsoon Trek in Maharashtra | Varandha Ghat | @JeevanKadamVlogs"/>
    <d v="1899-12-30T00:23:55"/>
    <n v="0"/>
    <n v="23"/>
    <n v="55"/>
    <x v="7"/>
    <x v="0"/>
    <x v="1"/>
    <x v="7"/>
    <x v="7"/>
    <x v="7"/>
    <x v="7"/>
    <n v="42"/>
    <n v="811000"/>
    <x v="7"/>
    <x v="3"/>
    <s v="Vlog"/>
    <x v="2"/>
    <n v="63906267"/>
    <x v="3"/>
    <x v="0"/>
    <x v="0"/>
    <x v="0"/>
    <x v="0"/>
    <s v="Ameya Nerkar"/>
  </r>
  <r>
    <s v="_x000a_Anuj Bucket"/>
    <s v="https://www.youtube.com/watch?v=Spy6L_9dcKE"/>
    <s v="Top 25 places to visit in Ladakh | Timings, tickets and complete travel guide of Ladakh"/>
    <d v="1899-12-30T00:33:25"/>
    <n v="0"/>
    <n v="33"/>
    <n v="25"/>
    <x v="8"/>
    <x v="0"/>
    <x v="2"/>
    <x v="8"/>
    <x v="8"/>
    <x v="8"/>
    <x v="8"/>
    <n v="13"/>
    <n v="125000"/>
    <x v="8"/>
    <x v="4"/>
    <s v="Vlog"/>
    <x v="0"/>
    <n v="22463944"/>
    <x v="3"/>
    <x v="0"/>
    <x v="1"/>
    <x v="1"/>
    <x v="0"/>
    <s v="roshan kumar sinha"/>
  </r>
  <r>
    <s v="_x000a_Be YouNick"/>
    <s v="https://www.youtube.com/watch?v=pAGHYnoKyY8"/>
    <s v="BYN : The Mass Cheating"/>
    <d v="1899-12-30T00:11:13"/>
    <n v="0"/>
    <n v="11"/>
    <n v="13"/>
    <x v="9"/>
    <x v="0"/>
    <x v="0"/>
    <x v="9"/>
    <x v="9"/>
    <x v="9"/>
    <x v="9"/>
    <n v="6"/>
    <n v="4550000"/>
    <x v="9"/>
    <x v="5"/>
    <s v="Entertainment"/>
    <x v="2"/>
    <n v="843555681"/>
    <x v="3"/>
    <x v="0"/>
    <x v="0"/>
    <x v="0"/>
    <x v="0"/>
    <s v="roshan kumar sinha"/>
  </r>
  <r>
    <s v="_x000a_Bhavika Motwani"/>
    <s v="https://www.youtube.com/watch?v=egMem5G9XYs"/>
    <s v="BTS of Sasta Shaark Tank"/>
    <d v="1899-12-30T00:10:57"/>
    <n v="0"/>
    <n v="10"/>
    <n v="57"/>
    <x v="10"/>
    <x v="0"/>
    <x v="3"/>
    <x v="10"/>
    <x v="10"/>
    <x v="10"/>
    <x v="10"/>
    <n v="5"/>
    <n v="18000"/>
    <x v="10"/>
    <x v="6"/>
    <s v="Lifestyle"/>
    <x v="2"/>
    <n v="1208916"/>
    <x v="3"/>
    <x v="2"/>
    <x v="0"/>
    <x v="1"/>
    <x v="1"/>
    <s v="roshan kumar sinha"/>
  </r>
  <r>
    <s v="_x000a_BigBrainco."/>
    <s v="https://www.youtube.com/watch?v=qTNW71rQ4go"/>
    <s v="75 Years of Independence is a LIE?"/>
    <d v="1899-12-30T00:10:23"/>
    <n v="0"/>
    <n v="10"/>
    <n v="23"/>
    <x v="11"/>
    <x v="0"/>
    <x v="2"/>
    <x v="11"/>
    <x v="11"/>
    <x v="11"/>
    <x v="11"/>
    <n v="86"/>
    <n v="886000"/>
    <x v="11"/>
    <x v="7"/>
    <s v="Lifestyle"/>
    <x v="2"/>
    <n v="92689993"/>
    <x v="4"/>
    <x v="3"/>
    <x v="0"/>
    <x v="0"/>
    <x v="0"/>
    <s v="roshan kumar sinha"/>
  </r>
  <r>
    <s v="_x000a_CodeWithHarry"/>
    <s v="https://www.youtube.com/watch?v=gfDE2a7MKjA"/>
    <s v="Python Tutorial For Beginners In Hindi"/>
    <d v="1899-12-30T11:52:23"/>
    <n v="11"/>
    <n v="52"/>
    <n v="23"/>
    <x v="12"/>
    <x v="0"/>
    <x v="2"/>
    <x v="12"/>
    <x v="12"/>
    <x v="12"/>
    <x v="12"/>
    <n v="62"/>
    <n v="3350000"/>
    <x v="12"/>
    <x v="8"/>
    <s v="Tech"/>
    <x v="3"/>
    <n v="408922163"/>
    <x v="0"/>
    <x v="0"/>
    <x v="0"/>
    <x v="0"/>
    <x v="0"/>
    <s v="roshan kumar sinha"/>
  </r>
  <r>
    <s v="_x000a_Get Curried"/>
    <s v="https://www.youtube.com/watch?v=a03U45jFxOI"/>
    <s v="How To Make Butter Chicken At Home | Restaurant Style Recipe"/>
    <d v="1899-12-30T00:05:28"/>
    <n v="0"/>
    <n v="5"/>
    <n v="28"/>
    <x v="13"/>
    <x v="1"/>
    <x v="4"/>
    <x v="13"/>
    <x v="13"/>
    <x v="13"/>
    <x v="13"/>
    <n v="3"/>
    <n v="2460000"/>
    <x v="13"/>
    <x v="9"/>
    <s v="Cooking"/>
    <x v="2"/>
    <n v="307573717"/>
    <x v="3"/>
    <x v="0"/>
    <x v="0"/>
    <x v="0"/>
    <x v="0"/>
    <s v="roshan kumar sinha"/>
  </r>
  <r>
    <s v="_x000a_Halka Tech"/>
    <s v="https://www.youtube.com/watch?v=2UwrVvhuhfg"/>
    <s v="Top 6 Weird Gadgets !"/>
    <d v="1899-12-30T00:10:04"/>
    <n v="0"/>
    <n v="10"/>
    <n v="4"/>
    <x v="14"/>
    <x v="2"/>
    <x v="2"/>
    <x v="14"/>
    <x v="7"/>
    <x v="14"/>
    <x v="14"/>
    <n v="44"/>
    <n v="128000"/>
    <x v="14"/>
    <x v="10"/>
    <s v="Tech"/>
    <x v="4"/>
    <n v="9601548"/>
    <x v="3"/>
    <x v="3"/>
    <x v="0"/>
    <x v="1"/>
    <x v="1"/>
    <s v="roshan kumar sinha"/>
  </r>
  <r>
    <s v="_x000a_Himanshu Dulani"/>
    <s v="https://www.youtube.com/watch?v=6jJ1Q0uyfP8"/>
    <s v="Tere Liye - Prince || Himanshu Dulani Dance Choreography"/>
    <d v="1899-12-30T00:01:42"/>
    <n v="0"/>
    <n v="1"/>
    <n v="42"/>
    <x v="15"/>
    <x v="0"/>
    <x v="0"/>
    <x v="15"/>
    <x v="14"/>
    <x v="15"/>
    <x v="15"/>
    <n v="10"/>
    <n v="1000000"/>
    <x v="15"/>
    <x v="11"/>
    <s v="Lifestyle"/>
    <x v="5"/>
    <n v="154611618"/>
    <x v="0"/>
    <x v="0"/>
    <x v="0"/>
    <x v="0"/>
    <x v="0"/>
    <s v="roshan kumar sinha"/>
  </r>
  <r>
    <s v="_x000a_IGNITED MINDS"/>
    <s v="https://www.youtube.com/watch?v=wzT403sa5oE"/>
    <s v="Epsilon Delta Definition of Limit"/>
    <d v="1899-12-30T00:22:46"/>
    <n v="0"/>
    <n v="22"/>
    <n v="46"/>
    <x v="16"/>
    <x v="0"/>
    <x v="2"/>
    <x v="16"/>
    <x v="15"/>
    <x v="16"/>
    <x v="16"/>
    <n v="19"/>
    <n v="129000"/>
    <x v="16"/>
    <x v="12"/>
    <s v="Educational"/>
    <x v="3"/>
    <n v="9562871"/>
    <x v="0"/>
    <x v="3"/>
    <x v="0"/>
    <x v="0"/>
    <x v="0"/>
    <s v="roshan kumar sinha"/>
  </r>
  <r>
    <s v="_x000a_Indian Army is Best"/>
    <s v="https://www.youtube.com/watch?v=hKYndC0F0BA"/>
    <s v="Longewala Documentary | INDIAN ARMY | 1971"/>
    <d v="1899-12-30T00:15:05"/>
    <n v="0"/>
    <n v="15"/>
    <n v="5"/>
    <x v="17"/>
    <x v="0"/>
    <x v="1"/>
    <x v="17"/>
    <x v="16"/>
    <x v="17"/>
    <x v="17"/>
    <n v="8"/>
    <n v="23800"/>
    <x v="17"/>
    <x v="13"/>
    <s v="News"/>
    <x v="6"/>
    <n v="2833961"/>
    <x v="3"/>
    <x v="0"/>
    <x v="0"/>
    <x v="0"/>
    <x v="0"/>
    <s v="roshan kumar sinha"/>
  </r>
  <r>
    <s v="_x000a_Indian Diplomacy"/>
    <s v="https://www.youtube.com/watch?v=7z9NUV_YrOo"/>
    <s v="The Quantum Indians"/>
    <d v="1899-12-30T00:52:01"/>
    <n v="0"/>
    <n v="52"/>
    <n v="1"/>
    <x v="18"/>
    <x v="1"/>
    <x v="1"/>
    <x v="18"/>
    <x v="5"/>
    <x v="18"/>
    <x v="18"/>
    <n v="11"/>
    <n v="147000"/>
    <x v="18"/>
    <x v="14"/>
    <s v="News"/>
    <x v="0"/>
    <n v="23650254"/>
    <x v="3"/>
    <x v="0"/>
    <x v="0"/>
    <x v="0"/>
    <x v="0"/>
    <s v="roshan kumar sinha"/>
  </r>
  <r>
    <s v="_x000a_Indian Traveller"/>
    <s v="https://www.youtube.com/watch?v=Qipxi1Qn8iE"/>
    <s v="Manali Tourist Places | Manali tour guide for 2022"/>
    <d v="1899-12-30T00:09:03"/>
    <n v="0"/>
    <n v="9"/>
    <n v="3"/>
    <x v="19"/>
    <x v="0"/>
    <x v="1"/>
    <x v="19"/>
    <x v="17"/>
    <x v="19"/>
    <x v="19"/>
    <n v="3"/>
    <n v="54400"/>
    <x v="19"/>
    <x v="15"/>
    <s v="Vlog"/>
    <x v="0"/>
    <n v="9352406"/>
    <x v="0"/>
    <x v="0"/>
    <x v="1"/>
    <x v="1"/>
    <x v="0"/>
    <s v="roshan kumar sinha"/>
  </r>
  <r>
    <s v="_x000a_JayantJoshiMusic"/>
    <s v="https://www.youtube.com/watch?v=X5RzfTm2Jcc"/>
    <s v="The Love Mashup"/>
    <d v="1899-12-30T00:03:02"/>
    <n v="0"/>
    <n v="3"/>
    <n v="2"/>
    <x v="20"/>
    <x v="0"/>
    <x v="0"/>
    <x v="20"/>
    <x v="18"/>
    <x v="20"/>
    <x v="20"/>
    <n v="15"/>
    <n v="134000"/>
    <x v="20"/>
    <x v="16"/>
    <s v="Music"/>
    <x v="2"/>
    <n v="11844195"/>
    <x v="0"/>
    <x v="0"/>
    <x v="0"/>
    <x v="0"/>
    <x v="0"/>
    <s v="roshan kumar sinha"/>
  </r>
  <r>
    <s v="_x000a_Khooni Monday"/>
    <s v="https://www.youtube.com/watch?v=tGYIg-mSWno"/>
    <s v="India's Most Haunted Village - Bemni"/>
    <d v="1899-12-30T00:08:48"/>
    <n v="0"/>
    <n v="8"/>
    <n v="48"/>
    <x v="21"/>
    <x v="0"/>
    <x v="1"/>
    <x v="21"/>
    <x v="19"/>
    <x v="21"/>
    <x v="21"/>
    <n v="11"/>
    <n v="3090000"/>
    <x v="21"/>
    <x v="17"/>
    <s v="Lifestyle"/>
    <x v="6"/>
    <n v="415351246"/>
    <x v="4"/>
    <x v="1"/>
    <x v="0"/>
    <x v="0"/>
    <x v="0"/>
    <s v="roshan kumar sinha"/>
  </r>
  <r>
    <s v="_x000a_Kritika Khurana"/>
    <s v="https://www.youtube.com/watch?v=Vc9IpyuoYH0"/>
    <s v="Aesthetic Amazon Home decor Haul"/>
    <d v="1899-12-30T00:11:31"/>
    <n v="0"/>
    <n v="11"/>
    <n v="31"/>
    <x v="22"/>
    <x v="0"/>
    <x v="0"/>
    <x v="22"/>
    <x v="20"/>
    <x v="22"/>
    <x v="22"/>
    <n v="15"/>
    <n v="761000"/>
    <x v="22"/>
    <x v="18"/>
    <s v="Lifestyle"/>
    <x v="0"/>
    <n v="159066663"/>
    <x v="0"/>
    <x v="4"/>
    <x v="0"/>
    <x v="0"/>
    <x v="0"/>
    <s v="roshan kumar sinha"/>
  </r>
  <r>
    <s v="_x000a_Mahakatha - Meditation Mantras"/>
    <s v="https://www.youtube.com/watch?v=Jy5o66NXgVs"/>
    <s v="POWERFUL SHIVA mantra to remove negative energy - Shiva Dhyana Mantra"/>
    <d v="1899-12-30T00:11:06"/>
    <n v="0"/>
    <n v="11"/>
    <n v="6"/>
    <x v="2"/>
    <x v="3"/>
    <x v="2"/>
    <x v="23"/>
    <x v="21"/>
    <x v="23"/>
    <x v="23"/>
    <n v="4"/>
    <n v="1270000"/>
    <x v="23"/>
    <x v="19"/>
    <s v="Lifestyle"/>
    <x v="6"/>
    <n v="255851770"/>
    <x v="0"/>
    <x v="0"/>
    <x v="0"/>
    <x v="0"/>
    <x v="0"/>
    <s v="roshan kumar sinha"/>
  </r>
  <r>
    <s v="_x000a_Mirza Creation 5"/>
    <s v="https://www.youtube.com/watch?v=09FMo_VW61E"/>
    <s v="Arijit Singh ?? heart broken Lo-fi song relaxed ?? mind release depression ??"/>
    <d v="1899-12-30T00:05:05"/>
    <n v="0"/>
    <n v="5"/>
    <n v="5"/>
    <x v="23"/>
    <x v="0"/>
    <x v="0"/>
    <x v="24"/>
    <x v="22"/>
    <x v="24"/>
    <x v="24"/>
    <n v="58"/>
    <n v="99400"/>
    <x v="24"/>
    <x v="20"/>
    <s v="Lifestyle"/>
    <x v="6"/>
    <n v="2266795"/>
    <x v="5"/>
    <x v="5"/>
    <x v="0"/>
    <x v="1"/>
    <x v="1"/>
    <s v="Subha Ranjan Patra"/>
  </r>
  <r>
    <s v="_x000a_NeuzBoy"/>
    <s v="https://www.youtube.com/watch?v=kIH1Ao31nYk"/>
    <s v="CarryMinati Gets Emotional After His Performance at Social Nation 2019, Mumbai | Jio Garden_x000a_"/>
    <d v="1899-12-30T00:03:24"/>
    <n v="0"/>
    <n v="3"/>
    <n v="24"/>
    <x v="24"/>
    <x v="0"/>
    <x v="5"/>
    <x v="25"/>
    <x v="23"/>
    <x v="25"/>
    <x v="25"/>
    <n v="5"/>
    <n v="1080000"/>
    <x v="25"/>
    <x v="21"/>
    <s v="News"/>
    <x v="7"/>
    <n v="300955985"/>
    <x v="0"/>
    <x v="0"/>
    <x v="1"/>
    <x v="1"/>
    <x v="0"/>
    <s v="Himanshi"/>
  </r>
  <r>
    <s v="_x000a_Nimbus Education"/>
    <s v="https://www.youtube.com/watch?v=cGY4wsVBsD0"/>
    <s v="What you didn't know about Dark Energy? It gets CREATED?"/>
    <d v="1899-12-30T00:13:48"/>
    <n v="0"/>
    <n v="13"/>
    <n v="48"/>
    <x v="25"/>
    <x v="0"/>
    <x v="2"/>
    <x v="26"/>
    <x v="24"/>
    <x v="26"/>
    <x v="26"/>
    <n v="91"/>
    <n v="98600"/>
    <x v="26"/>
    <x v="22"/>
    <s v="Educational"/>
    <x v="8"/>
    <n v="6208719"/>
    <x v="2"/>
    <x v="2"/>
    <x v="0"/>
    <x v="0"/>
    <x v="0"/>
    <s v="roshan kumar sinha"/>
  </r>
  <r>
    <s v="_x000a_Oaktree Sports"/>
    <s v="https://www.youtube.com/watch?v=1J0o3v8ptHY"/>
    <s v="Virat Kohli On Dressing Room Music, Dhawan's Humour, his Salesman Skills &amp; Dhoni"/>
    <d v="1899-12-30T00:20:43"/>
    <n v="0"/>
    <n v="20"/>
    <n v="43"/>
    <x v="26"/>
    <x v="0"/>
    <x v="6"/>
    <x v="27"/>
    <x v="25"/>
    <x v="27"/>
    <x v="27"/>
    <n v="4"/>
    <n v="1740000"/>
    <x v="27"/>
    <x v="23"/>
    <s v="Employment"/>
    <x v="2"/>
    <n v="381833593"/>
    <x v="0"/>
    <x v="0"/>
    <x v="0"/>
    <x v="0"/>
    <x v="0"/>
    <s v="roshan kumar sinha"/>
  </r>
  <r>
    <s v="_x000a_PW Emotions"/>
    <s v="https://www.youtube.com/watch?v=cwb2fqa2lgE"/>
    <s v="My Real Story of BHANGARH FORT (Haunted) "/>
    <d v="1899-12-30T00:11:35"/>
    <n v="0"/>
    <n v="11"/>
    <n v="35"/>
    <x v="27"/>
    <x v="0"/>
    <x v="1"/>
    <x v="28"/>
    <x v="26"/>
    <x v="28"/>
    <x v="28"/>
    <n v="16"/>
    <n v="209000"/>
    <x v="28"/>
    <x v="24"/>
    <s v="Educational"/>
    <x v="6"/>
    <n v="51732894"/>
    <x v="6"/>
    <x v="4"/>
    <x v="1"/>
    <x v="1"/>
    <x v="0"/>
    <s v="roshan kumar sinha"/>
  </r>
  <r>
    <s v="_x000a_Sarp Rakshak Sandeep Joshi"/>
    <s v="https://www.youtube.com/watch?v=Jw_JYjlRFTQ"/>
    <s v="Extracted Naagmani"/>
    <d v="1899-12-30T00:11:54"/>
    <n v="0"/>
    <n v="11"/>
    <n v="54"/>
    <x v="28"/>
    <x v="0"/>
    <x v="2"/>
    <x v="29"/>
    <x v="27"/>
    <x v="29"/>
    <x v="29"/>
    <n v="4"/>
    <n v="464000"/>
    <x v="29"/>
    <x v="25"/>
    <s v="Lifestyle"/>
    <x v="9"/>
    <n v="281209388"/>
    <x v="7"/>
    <x v="3"/>
    <x v="0"/>
    <x v="0"/>
    <x v="0"/>
    <s v="roshan kumar sinha"/>
  </r>
  <r>
    <s v="_x000a_Tech Burner"/>
    <s v="https://www.youtube.com/watch?v=rfm7Yp9nG-s"/>
    <s v="Google Pixel 7 &amp; 7 Pro Unboxing"/>
    <d v="1899-12-30T00:10:21"/>
    <n v="0"/>
    <n v="10"/>
    <n v="21"/>
    <x v="29"/>
    <x v="0"/>
    <x v="7"/>
    <x v="30"/>
    <x v="28"/>
    <x v="30"/>
    <x v="30"/>
    <n v="50"/>
    <n v="9560000"/>
    <x v="14"/>
    <x v="26"/>
    <s v="Tech"/>
    <x v="0"/>
    <n v="1391291723"/>
    <x v="3"/>
    <x v="0"/>
    <x v="0"/>
    <x v="0"/>
    <x v="0"/>
    <s v="roshan kumar sinha"/>
  </r>
  <r>
    <s v="_x000a_Technology &amp; Myths"/>
    <s v="https://www.youtube.com/watch?v=sPYEgUypQoY"/>
    <s v="How Scientists Measured The Speed of Light [ Hindi ]"/>
    <d v="1899-12-30T00:11:33"/>
    <n v="0"/>
    <n v="11"/>
    <n v="33"/>
    <x v="30"/>
    <x v="0"/>
    <x v="2"/>
    <x v="31"/>
    <x v="6"/>
    <x v="31"/>
    <x v="31"/>
    <n v="6"/>
    <n v="1450000"/>
    <x v="30"/>
    <x v="27"/>
    <s v="Educational"/>
    <x v="3"/>
    <n v="155980216"/>
    <x v="4"/>
    <x v="1"/>
    <x v="0"/>
    <x v="1"/>
    <x v="1"/>
    <s v="roshan kumar sinha"/>
  </r>
  <r>
    <s v="_x000a_THE HINDU SAGA"/>
    <s v="https://www.youtube.com/watch?v=61SwXK-Ffak"/>
    <s v="Eight Divine Children Of Shiva"/>
    <d v="1899-12-30T00:12:56"/>
    <n v="0"/>
    <n v="12"/>
    <n v="56"/>
    <x v="31"/>
    <x v="1"/>
    <x v="2"/>
    <x v="32"/>
    <x v="29"/>
    <x v="32"/>
    <x v="32"/>
    <n v="10"/>
    <n v="212000"/>
    <x v="31"/>
    <x v="28"/>
    <s v="Entertainment"/>
    <x v="6"/>
    <n v="18979466"/>
    <x v="0"/>
    <x v="0"/>
    <x v="0"/>
    <x v="0"/>
    <x v="0"/>
    <s v="roshan kumar sinha"/>
  </r>
  <r>
    <s v="_x000a_The RawKnee Games"/>
    <s v="https://www.youtube.com/watch?v=15IypzP2_is"/>
    <s v="I BECAME SPIDERMAN IN MINECRAFT"/>
    <d v="1899-12-30T00:40:12"/>
    <n v="0"/>
    <n v="40"/>
    <n v="12"/>
    <x v="32"/>
    <x v="0"/>
    <x v="0"/>
    <x v="33"/>
    <x v="28"/>
    <x v="33"/>
    <x v="33"/>
    <n v="10"/>
    <n v="3760000"/>
    <x v="32"/>
    <x v="29"/>
    <s v="Entertainment"/>
    <x v="2"/>
    <n v="670907382"/>
    <x v="3"/>
    <x v="0"/>
    <x v="1"/>
    <x v="1"/>
    <x v="0"/>
    <s v="roshan kumar sinha"/>
  </r>
  <r>
    <s v="??? Talks"/>
    <s v="https://www.youtube.com/watch?v=VPA7v2iohBY"/>
    <s v="Ankur Warikoo ?? ???? Success Secrets | MUST WATCH For Everyone"/>
    <d v="1899-12-30T00:18:56"/>
    <n v="0"/>
    <n v="18"/>
    <n v="56"/>
    <x v="33"/>
    <x v="0"/>
    <x v="6"/>
    <x v="34"/>
    <x v="30"/>
    <x v="34"/>
    <x v="34"/>
    <n v="14"/>
    <n v="8300000"/>
    <x v="33"/>
    <x v="30"/>
    <s v="Employment"/>
    <x v="0"/>
    <n v="785448581"/>
    <x v="3"/>
    <x v="2"/>
    <x v="1"/>
    <x v="1"/>
    <x v="0"/>
    <s v="Abhishek Sabne"/>
  </r>
  <r>
    <s v="??? Talks"/>
    <s v="https://www.youtube.com/c/JoshTalksHindi"/>
    <s v="https://www.youtube.com/watch?v=IJN2vN3kEO0"/>
    <d v="1899-12-30T00:25:56"/>
    <n v="0"/>
    <n v="25"/>
    <n v="56"/>
    <x v="34"/>
    <x v="0"/>
    <x v="1"/>
    <x v="35"/>
    <x v="31"/>
    <x v="35"/>
    <x v="35"/>
    <n v="8"/>
    <n v="8300000"/>
    <x v="34"/>
    <x v="30"/>
    <s v="Vlog"/>
    <x v="6"/>
    <n v="785662796"/>
    <x v="0"/>
    <x v="0"/>
    <x v="1"/>
    <x v="1"/>
    <x v="0"/>
    <s v="Mahesh"/>
  </r>
  <r>
    <s v="??? Talks"/>
    <s v="https://www.youtube.com/watch?v=WVuy2xtJ21c"/>
    <s v="??????? ???? ?? ??? ??? ??????? ?? ????? ?? | Must Watch | Vanashree Pandey | Josh Talks Hindi"/>
    <d v="1899-12-30T00:12:47"/>
    <n v="0"/>
    <n v="12"/>
    <n v="47"/>
    <x v="35"/>
    <x v="0"/>
    <x v="1"/>
    <x v="36"/>
    <x v="32"/>
    <x v="36"/>
    <x v="36"/>
    <n v="10"/>
    <n v="8300000"/>
    <x v="35"/>
    <x v="30"/>
    <s v="Vlog"/>
    <x v="6"/>
    <n v="785662796"/>
    <x v="0"/>
    <x v="0"/>
    <x v="1"/>
    <x v="1"/>
    <x v="0"/>
    <s v="Mahesh"/>
  </r>
  <r>
    <s v="??? Talks"/>
    <s v="https://www.youtube.com/watch?v=W1Vq58bKfTI"/>
    <s v="2022-23 ??? ????? Successful ???? ?? ??? ????? 4 ????? ????? ???? |Amogh Lila Prabhu |Josh Talks Hindi"/>
    <d v="1899-12-30T00:17:17"/>
    <n v="0"/>
    <n v="17"/>
    <n v="17"/>
    <x v="36"/>
    <x v="0"/>
    <x v="1"/>
    <x v="37"/>
    <x v="33"/>
    <x v="37"/>
    <x v="37"/>
    <n v="17"/>
    <n v="8300000"/>
    <x v="36"/>
    <x v="30"/>
    <s v="Vlog"/>
    <x v="6"/>
    <n v="785662796"/>
    <x v="0"/>
    <x v="0"/>
    <x v="1"/>
    <x v="1"/>
    <x v="0"/>
    <s v="Mahesh"/>
  </r>
  <r>
    <s v="?????? ?????- Tamil Stories"/>
    <s v="https://www.youtube.com/watch?v=6sy3M1LxKYw"/>
    <s v="?????? ???? | Magical Basket Story | Stories with Moral in Tamil | Tamil Short Stories"/>
    <d v="1899-12-30T00:13:43"/>
    <n v="0"/>
    <n v="13"/>
    <n v="43"/>
    <x v="37"/>
    <x v="4"/>
    <x v="0"/>
    <x v="38"/>
    <x v="34"/>
    <x v="38"/>
    <x v="38"/>
    <n v="0"/>
    <n v="1130000"/>
    <x v="37"/>
    <x v="31"/>
    <s v="Entertainment"/>
    <x v="10"/>
    <n v="276427954"/>
    <x v="0"/>
    <x v="0"/>
    <x v="1"/>
    <x v="1"/>
    <x v="0"/>
    <s v="Lydia"/>
  </r>
  <r>
    <s v="100marks"/>
    <s v="https://www.youtube.com/watch?v=URHCICLqslI"/>
    <s v="Learn Python In Tamil - Online Course For Beginners By Ancy - [ Episode-1 ] Python Introduction"/>
    <d v="1899-12-30T00:06:54"/>
    <n v="0"/>
    <n v="6"/>
    <n v="54"/>
    <x v="38"/>
    <x v="4"/>
    <x v="2"/>
    <x v="39"/>
    <x v="35"/>
    <x v="39"/>
    <x v="39"/>
    <n v="10"/>
    <n v="45400"/>
    <x v="38"/>
    <x v="32"/>
    <s v="Tech"/>
    <x v="10"/>
    <n v="1041547"/>
    <x v="2"/>
    <x v="3"/>
    <x v="0"/>
    <x v="0"/>
    <x v="0"/>
    <s v="Imran Khan"/>
  </r>
  <r>
    <s v="1313 Records"/>
    <s v="https://www.youtube.com/watch?v=MS16Bc5AVfw"/>
    <s v="pata laga tenu shonk phulan da, Kaka new song, pata laga tenu shonk fula da kaka song"/>
    <d v="1899-12-30T00:06:04"/>
    <n v="0"/>
    <n v="6"/>
    <n v="4"/>
    <x v="39"/>
    <x v="5"/>
    <x v="3"/>
    <x v="40"/>
    <x v="36"/>
    <x v="40"/>
    <x v="40"/>
    <n v="1"/>
    <n v="113000"/>
    <x v="39"/>
    <x v="33"/>
    <s v="Music"/>
    <x v="11"/>
    <n v="39236007"/>
    <x v="0"/>
    <x v="0"/>
    <x v="1"/>
    <x v="1"/>
    <x v="0"/>
    <s v="Mahesh"/>
  </r>
  <r>
    <s v="1313 Records"/>
    <s v="https://www.youtube.com/watch?v=kBwokJjCGIo"/>
    <s v="Mehndi : Kaka (Official Video) Kaka New Song | Latest Punjabi Songs 2022 | New Punjabi Songs 2022"/>
    <d v="1899-12-30T00:05:07"/>
    <n v="0"/>
    <n v="5"/>
    <n v="7"/>
    <x v="40"/>
    <x v="5"/>
    <x v="3"/>
    <x v="41"/>
    <x v="37"/>
    <x v="41"/>
    <x v="41"/>
    <n v="2"/>
    <n v="113000"/>
    <x v="40"/>
    <x v="33"/>
    <s v="Music"/>
    <x v="11"/>
    <n v="39236007"/>
    <x v="0"/>
    <x v="0"/>
    <x v="1"/>
    <x v="1"/>
    <x v="0"/>
    <s v="Mahesh"/>
  </r>
  <r>
    <s v="2 Brother Vlogs"/>
    <s v="https://www.youtube.com/watch?v=u4VLOjkH1qo"/>
    <s v="Who is it for?? | 13 lakhs for a scooter | Test ride of BMW C400GT | Scooter not for the Masses"/>
    <d v="1899-12-30T12:51:00"/>
    <n v="12"/>
    <n v="51"/>
    <n v="0"/>
    <x v="41"/>
    <x v="1"/>
    <x v="7"/>
    <x v="42"/>
    <x v="38"/>
    <x v="42"/>
    <x v="42"/>
    <n v="15"/>
    <n v="92500"/>
    <x v="41"/>
    <x v="34"/>
    <s v="Review"/>
    <x v="12"/>
    <n v="19157570"/>
    <x v="0"/>
    <x v="0"/>
    <x v="0"/>
    <x v="0"/>
    <x v="0"/>
    <s v="Sai Prateek"/>
  </r>
  <r>
    <s v="200Journeys"/>
    <s v="https://www.youtube.com/watch?v=PXbn-VmjGM0"/>
    <s v="The British Pullman - England’s Most Luxurious Train Journey"/>
    <d v="1899-12-30T18:28:00"/>
    <n v="18"/>
    <n v="28"/>
    <n v="0"/>
    <x v="42"/>
    <x v="0"/>
    <x v="1"/>
    <x v="43"/>
    <x v="39"/>
    <x v="43"/>
    <x v="43"/>
    <n v="21"/>
    <n v="740000"/>
    <x v="42"/>
    <x v="35"/>
    <s v="Vlog"/>
    <x v="2"/>
    <n v="117881064"/>
    <x v="2"/>
    <x v="4"/>
    <x v="1"/>
    <x v="1"/>
    <x v="1"/>
    <s v="Sai Prateek"/>
  </r>
  <r>
    <s v="20Mins Walk : Indian Doctor Channel"/>
    <s v="https://www.youtube.com/watch?v=4rUktRipN4U"/>
    <s v="What Happens When You Quit Smoking Cigarettes | [Help Stop Smoking] - In Hindi"/>
    <d v="1899-12-30T00:12:28"/>
    <n v="0"/>
    <n v="12"/>
    <n v="28"/>
    <x v="43"/>
    <x v="0"/>
    <x v="8"/>
    <x v="44"/>
    <x v="40"/>
    <x v="44"/>
    <x v="44"/>
    <n v="671"/>
    <n v="901"/>
    <x v="21"/>
    <x v="36"/>
    <s v="Health"/>
    <x v="0"/>
    <n v="52634"/>
    <x v="3"/>
    <x v="2"/>
    <x v="0"/>
    <x v="0"/>
    <x v="0"/>
    <s v="Imran Khan"/>
  </r>
  <r>
    <s v="24 Tamil - Health"/>
    <s v="https://www.youtube.com/watch?v=MbJ4rwF6VWw"/>
    <s v="Wrong habits which we do thinking its right - Tamil Health Tips"/>
    <d v="1899-12-30T00:05:43"/>
    <n v="0"/>
    <n v="5"/>
    <n v="43"/>
    <x v="44"/>
    <x v="4"/>
    <x v="8"/>
    <x v="45"/>
    <x v="4"/>
    <x v="45"/>
    <x v="45"/>
    <n v="7"/>
    <n v="1040000"/>
    <x v="43"/>
    <x v="37"/>
    <s v="Health"/>
    <x v="10"/>
    <n v="104688341"/>
    <x v="2"/>
    <x v="4"/>
    <x v="1"/>
    <x v="1"/>
    <x v="1"/>
    <s v="Lydia"/>
  </r>
  <r>
    <s v="5G Prank"/>
    <s v="https://www.youtube.com/watch?v=9ixt9xo8i9Q"/>
    <s v="Update viral train horn prank 2021 "/>
    <d v="1899-12-30T00:05:17"/>
    <n v="0"/>
    <n v="5"/>
    <n v="17"/>
    <x v="45"/>
    <x v="0"/>
    <x v="0"/>
    <x v="46"/>
    <x v="41"/>
    <x v="46"/>
    <x v="46"/>
    <n v="2"/>
    <n v="308000"/>
    <x v="44"/>
    <x v="38"/>
    <s v="Entertainment"/>
    <x v="6"/>
    <n v="83036359"/>
    <x v="6"/>
    <x v="6"/>
    <x v="0"/>
    <x v="0"/>
    <x v="0"/>
    <s v="Praneeth kodam"/>
  </r>
  <r>
    <s v="5monkey Food"/>
    <s v="https://www.youtube.com/watch?v=OjgR6l4UMoo"/>
    <s v="Original guntur subani mutton biryani"/>
    <d v="1899-12-30T00:10:51"/>
    <n v="0"/>
    <n v="10"/>
    <n v="51"/>
    <x v="46"/>
    <x v="6"/>
    <x v="4"/>
    <x v="47"/>
    <x v="42"/>
    <x v="47"/>
    <x v="47"/>
    <n v="19"/>
    <n v="93600"/>
    <x v="1"/>
    <x v="39"/>
    <s v="Vlog"/>
    <x v="6"/>
    <n v="30607544"/>
    <x v="4"/>
    <x v="4"/>
    <x v="0"/>
    <x v="0"/>
    <x v="0"/>
    <s v="Praneeth kodam"/>
  </r>
  <r>
    <s v="7 Arts"/>
    <s v="https://www.youtube.com/watch?v=mGQWptIcqD0"/>
    <s v="Sarayu Clinic 2 | 7 Arts | By SRikanth Reddy"/>
    <d v="1899-12-30T00:09:37"/>
    <n v="0"/>
    <n v="9"/>
    <n v="37"/>
    <x v="47"/>
    <x v="6"/>
    <x v="0"/>
    <x v="48"/>
    <x v="43"/>
    <x v="48"/>
    <x v="48"/>
    <n v="2"/>
    <n v="1160000"/>
    <x v="45"/>
    <x v="40"/>
    <s v="Entertainment"/>
    <x v="6"/>
    <n v="200147730"/>
    <x v="8"/>
    <x v="6"/>
    <x v="1"/>
    <x v="1"/>
    <x v="1"/>
    <s v="Srikrishna"/>
  </r>
  <r>
    <s v="7Seas Entertainment Ltd"/>
    <s v="https://www.youtube.com/watch?v=bhAeQyLJaRU"/>
    <s v="National symbols of india "/>
    <d v="1899-12-30T00:03:46"/>
    <n v="0"/>
    <n v="3"/>
    <n v="46"/>
    <x v="48"/>
    <x v="1"/>
    <x v="2"/>
    <x v="49"/>
    <x v="44"/>
    <x v="49"/>
    <x v="38"/>
    <n v="0"/>
    <n v="57600"/>
    <x v="46"/>
    <x v="41"/>
    <s v="Educational"/>
    <x v="6"/>
    <n v="18803235"/>
    <x v="6"/>
    <x v="6"/>
    <x v="0"/>
    <x v="0"/>
    <x v="0"/>
    <s v="Praneeth kodam"/>
  </r>
  <r>
    <s v="8 Bit Mamba"/>
    <s v="https://www.youtube.com/watch?v=2dcI8CCvfmc"/>
    <s v="I Gave ?30,000 Tip to Delivery Guys"/>
    <d v="1899-12-30T00:10:04"/>
    <n v="0"/>
    <n v="10"/>
    <n v="4"/>
    <x v="14"/>
    <x v="0"/>
    <x v="5"/>
    <x v="50"/>
    <x v="45"/>
    <x v="50"/>
    <x v="49"/>
    <n v="53"/>
    <n v="1300000"/>
    <x v="47"/>
    <x v="42"/>
    <s v="Vlog"/>
    <x v="3"/>
    <n v="260771071"/>
    <x v="0"/>
    <x v="0"/>
    <x v="1"/>
    <x v="1"/>
    <x v="0"/>
    <s v="Himanshi"/>
  </r>
  <r>
    <s v="8 Bit Thug"/>
    <s v="https://www.youtube.com/watch?v=RLR9VcO3Stc"/>
    <s v="FIRST EVER MAXING OUT PHARAOH SKIN || Rs.80,000 UC || LUCKIEST EVER YOUTUBER || PUBG MOBILE ||"/>
    <d v="1899-12-30T00:19:58"/>
    <n v="0"/>
    <n v="19"/>
    <n v="58"/>
    <x v="49"/>
    <x v="0"/>
    <x v="0"/>
    <x v="51"/>
    <x v="46"/>
    <x v="51"/>
    <x v="50"/>
    <n v="11"/>
    <n v="1040000"/>
    <x v="48"/>
    <x v="43"/>
    <s v="Entertainment"/>
    <x v="7"/>
    <n v="76405945"/>
    <x v="0"/>
    <x v="0"/>
    <x v="1"/>
    <x v="1"/>
    <x v="0"/>
    <s v="Himanshi"/>
  </r>
  <r>
    <s v="A_S gaming"/>
    <s v="https://www.youtube.com/watch?v=WH3CIo2yPOs"/>
    <s v="GRENADE VS 49 PLAYER | ??GRENADE &amp; LANDMINE VS 49 NOOBS WHO WILL WIN? | FREE FIRE GRENADE"/>
    <d v="1899-12-30T00:05:54"/>
    <n v="0"/>
    <n v="5"/>
    <n v="54"/>
    <x v="50"/>
    <x v="0"/>
    <x v="0"/>
    <x v="52"/>
    <x v="47"/>
    <x v="52"/>
    <x v="51"/>
    <n v="33"/>
    <n v="18900000"/>
    <x v="49"/>
    <x v="44"/>
    <s v="Entertainment"/>
    <x v="13"/>
    <n v="2615486182"/>
    <x v="2"/>
    <x v="3"/>
    <x v="1"/>
    <x v="1"/>
    <x v="0"/>
    <s v="Utsav Tiwary"/>
  </r>
  <r>
    <s v="A_S gaming"/>
    <s v="https://www.youtube.com/watch?v=xUzP4qC4meM"/>
    <s v="Cracker Testing Diwali 2022 | All New Diwali Firecrackers Testing 😍 Part - 3"/>
    <d v="1899-12-30T00:13:55"/>
    <n v="0"/>
    <n v="13"/>
    <n v="55"/>
    <x v="51"/>
    <x v="0"/>
    <x v="0"/>
    <x v="53"/>
    <x v="28"/>
    <x v="53"/>
    <x v="52"/>
    <n v="27"/>
    <n v="18900000"/>
    <x v="50"/>
    <x v="44"/>
    <s v="Entertainment"/>
    <x v="13"/>
    <n v="2617011543"/>
    <x v="2"/>
    <x v="2"/>
    <x v="1"/>
    <x v="0"/>
    <x v="0"/>
    <s v="Manas Ramuka"/>
  </r>
  <r>
    <s v="A23 Games"/>
    <s v="https://www.youtube.com/watch?v=83MQt80AFSg"/>
    <s v="The School of Success - A23 Rummy"/>
    <d v="1899-12-30T00:00:10"/>
    <n v="0"/>
    <n v="0"/>
    <n v="10"/>
    <x v="52"/>
    <x v="0"/>
    <x v="0"/>
    <x v="54"/>
    <x v="48"/>
    <x v="54"/>
    <x v="53"/>
    <n v="0"/>
    <n v="65000"/>
    <x v="51"/>
    <x v="45"/>
    <s v="Entertainment"/>
    <x v="0"/>
    <n v="847616771"/>
    <x v="8"/>
    <x v="7"/>
    <x v="0"/>
    <x v="1"/>
    <x v="1"/>
    <s v="Utsav Tiwary"/>
  </r>
  <r>
    <s v="A24 Knowledge "/>
    <s v="https://www.youtube.com/watch?v=FZa-manvNcI"/>
    <s v="Haryana High Court Clerk Online Form 2022 Kaise Bhare | How to Fill Haryana HC Clerk Form 2022 Apply"/>
    <d v="1899-12-30T00:09:42"/>
    <n v="0"/>
    <n v="9"/>
    <n v="42"/>
    <x v="53"/>
    <x v="0"/>
    <x v="0"/>
    <x v="55"/>
    <x v="49"/>
    <x v="55"/>
    <x v="54"/>
    <n v="115"/>
    <n v="710000"/>
    <x v="50"/>
    <x v="46"/>
    <s v="Educational"/>
    <x v="6"/>
    <n v="100071072"/>
    <x v="0"/>
    <x v="0"/>
    <x v="1"/>
    <x v="1"/>
    <x v="0"/>
    <s v="Vaishnavi"/>
  </r>
  <r>
    <s v="A2D Channel"/>
    <s v="https://www.youtube.com/watch?v=lQgLizpNqNs"/>
    <s v="?? .100,000 GAMING PC BUILD | Intel i5 PC Build Tamil | Build Your Own PC"/>
    <d v="1899-12-30T00:20:52"/>
    <n v="0"/>
    <n v="20"/>
    <n v="52"/>
    <x v="54"/>
    <x v="4"/>
    <x v="7"/>
    <x v="56"/>
    <x v="50"/>
    <x v="56"/>
    <x v="55"/>
    <n v="43"/>
    <n v="439000"/>
    <x v="52"/>
    <x v="47"/>
    <s v="Review"/>
    <x v="10"/>
    <n v="70203055"/>
    <x v="2"/>
    <x v="3"/>
    <x v="0"/>
    <x v="0"/>
    <x v="0"/>
    <s v="Mohamad Moosa"/>
  </r>
  <r>
    <s v="Aadhan Food &amp; Travel"/>
    <s v="https://www.youtube.com/watch?v=sIHlqNZucPs"/>
    <s v="Pancha kattu dosa | authentic rayalseema breakfast in hyderabad"/>
    <d v="1899-12-30T00:22:30"/>
    <n v="0"/>
    <n v="22"/>
    <n v="30"/>
    <x v="55"/>
    <x v="6"/>
    <x v="4"/>
    <x v="57"/>
    <x v="51"/>
    <x v="57"/>
    <x v="56"/>
    <n v="6"/>
    <n v="193000"/>
    <x v="53"/>
    <x v="48"/>
    <s v="Vlog"/>
    <x v="6"/>
    <n v="63380037"/>
    <x v="4"/>
    <x v="3"/>
    <x v="0"/>
    <x v="0"/>
    <x v="0"/>
    <s v="Praneeth kodam"/>
  </r>
  <r>
    <s v="Aaj Tak"/>
    <s v="https://www.youtube.com/watch?v=X7kzLOIsdmI"/>
    <s v="Super Brain: Watch the Amazingly awsome memorizing power of a 5 year old kid"/>
    <d v="1899-12-30T00:11:35"/>
    <n v="0"/>
    <n v="11"/>
    <n v="35"/>
    <x v="27"/>
    <x v="0"/>
    <x v="5"/>
    <x v="58"/>
    <x v="52"/>
    <x v="58"/>
    <x v="57"/>
    <n v="2"/>
    <n v="53900000"/>
    <x v="54"/>
    <x v="49"/>
    <s v="News"/>
    <x v="0"/>
    <n v="21406438710"/>
    <x v="2"/>
    <x v="3"/>
    <x v="1"/>
    <x v="1"/>
    <x v="0"/>
    <s v="Utsav Tiwary"/>
  </r>
  <r>
    <s v="Aaj Tak"/>
    <s v="https://www.youtube.com/watch?v=Y4x4-TDoVDI"/>
    <s v="Black and White: ?????? ??? '???? ?????????' ?????? | Mera Swabhimaan | Aaj Tak | Sudhir Chaudhary"/>
    <d v="1899-12-30T00:05:14"/>
    <n v="0"/>
    <n v="5"/>
    <n v="14"/>
    <x v="56"/>
    <x v="0"/>
    <x v="5"/>
    <x v="59"/>
    <x v="53"/>
    <x v="59"/>
    <x v="58"/>
    <n v="49"/>
    <n v="54000000"/>
    <x v="55"/>
    <x v="49"/>
    <s v="News"/>
    <x v="0"/>
    <n v="21429205059"/>
    <x v="3"/>
    <x v="3"/>
    <x v="0"/>
    <x v="0"/>
    <x v="0"/>
    <s v="Mahesh"/>
  </r>
  <r>
    <s v="Aaj Tak"/>
    <s v="https://www.youtube.com/watch?v=WOXpDqOZvKs"/>
    <s v="PM Modi LIVE: PM Modi Inaugurates ????? ?????? ??????? |'???? ????? ?????? ??????? 2022' | Live News"/>
    <d v="1899-12-30T01:04:13"/>
    <n v="1"/>
    <n v="4"/>
    <n v="13"/>
    <x v="57"/>
    <x v="0"/>
    <x v="5"/>
    <x v="60"/>
    <x v="54"/>
    <x v="60"/>
    <x v="59"/>
    <n v="9"/>
    <n v="54000000"/>
    <x v="55"/>
    <x v="49"/>
    <s v="News"/>
    <x v="0"/>
    <n v="21429205059"/>
    <x v="3"/>
    <x v="4"/>
    <x v="0"/>
    <x v="0"/>
    <x v="0"/>
    <s v="Mahesh"/>
  </r>
  <r>
    <s v="Aakash Chopra"/>
    <s v="https://www.youtube.com/watch?v=Sv6qnvrx93w"/>
    <s v="What is this 'Yo-Yo Test'?"/>
    <d v="1899-12-30T00:03:22"/>
    <n v="0"/>
    <n v="3"/>
    <n v="22"/>
    <x v="58"/>
    <x v="0"/>
    <x v="2"/>
    <x v="61"/>
    <x v="55"/>
    <x v="61"/>
    <x v="60"/>
    <n v="6"/>
    <n v="3540000"/>
    <x v="56"/>
    <x v="50"/>
    <s v="Entertainment"/>
    <x v="0"/>
    <n v="930343454"/>
    <x v="2"/>
    <x v="3"/>
    <x v="1"/>
    <x v="1"/>
    <x v="1"/>
    <s v="Utsav Tiwary"/>
  </r>
  <r>
    <s v="Aakash Gupta"/>
    <s v="https://www.youtube.com/watch?v=KBZfnt80s54"/>
    <s v="Sarojini Nagar | Excuse Me Brother | Stand-Up Comedy by Aakash Gupta"/>
    <d v="1899-12-30T00:10:30"/>
    <n v="0"/>
    <n v="10"/>
    <n v="30"/>
    <x v="59"/>
    <x v="0"/>
    <x v="0"/>
    <x v="62"/>
    <x v="56"/>
    <x v="62"/>
    <x v="61"/>
    <n v="8"/>
    <n v="3400000"/>
    <x v="57"/>
    <x v="0"/>
    <s v="Entertainment"/>
    <x v="0"/>
    <n v="274071616"/>
    <x v="0"/>
    <x v="0"/>
    <x v="1"/>
    <x v="1"/>
    <x v="0"/>
    <s v="Himanshi"/>
  </r>
  <r>
    <s v="Aanam C"/>
    <s v="https://www.youtube.com/watch?v=OH5jl0-G-OQ"/>
    <s v="meeting Katrina Kaif, subscribers, fellow YouTubers &amp; being exhausted"/>
    <d v="1899-12-30T14:13:00"/>
    <n v="14"/>
    <n v="13"/>
    <n v="0"/>
    <x v="60"/>
    <x v="0"/>
    <x v="0"/>
    <x v="63"/>
    <x v="57"/>
    <x v="63"/>
    <x v="24"/>
    <n v="168"/>
    <n v="258000"/>
    <x v="58"/>
    <x v="51"/>
    <s v="Entertainment"/>
    <x v="6"/>
    <n v="55742605"/>
    <x v="1"/>
    <x v="4"/>
    <x v="1"/>
    <x v="1"/>
    <x v="1"/>
    <s v="Diya Kalra"/>
  </r>
  <r>
    <s v="Aashna Hedge"/>
    <s v="https://www.youtube.com/watch?v=HcTWntdTm4o"/>
    <s v="My Loved Ones React to BEFIKAR | Aashna Hegde"/>
    <d v="1899-12-30T00:15:37"/>
    <n v="0"/>
    <n v="15"/>
    <n v="37"/>
    <x v="61"/>
    <x v="0"/>
    <x v="5"/>
    <x v="64"/>
    <x v="58"/>
    <x v="64"/>
    <x v="62"/>
    <n v="67"/>
    <n v="825000"/>
    <x v="59"/>
    <x v="52"/>
    <s v="Vlog"/>
    <x v="2"/>
    <n v="164813069"/>
    <x v="0"/>
    <x v="0"/>
    <x v="1"/>
    <x v="1"/>
    <x v="0"/>
    <s v="Himanshi"/>
  </r>
  <r>
    <s v="Aashna Shroff"/>
    <s v="https://www.youtube.com/watch?v=yGHGixvRyQI"/>
    <s v="Learning Yao Women’s Rapunzel-like hair secret with Pantene | Aashna Shroff"/>
    <d v="1899-12-30T00:04:50"/>
    <n v="0"/>
    <n v="4"/>
    <n v="50"/>
    <x v="62"/>
    <x v="1"/>
    <x v="5"/>
    <x v="65"/>
    <x v="59"/>
    <x v="65"/>
    <x v="63"/>
    <n v="0"/>
    <n v="184000"/>
    <x v="60"/>
    <x v="53"/>
    <s v="Entertainment"/>
    <x v="2"/>
    <n v="10739438"/>
    <x v="0"/>
    <x v="0"/>
    <x v="1"/>
    <x v="1"/>
    <x v="0"/>
    <s v="Himanshi"/>
  </r>
  <r>
    <s v="Aayu and Pihu show"/>
    <s v="https://www.youtube.com/watch?v=p0DtOu8IsI8"/>
    <s v="ENGLISH VINGLISH | Family Comedy Challenge | Guess the Gibberish | Aayu and Pihu Show"/>
    <d v="1899-12-30T00:17:39"/>
    <n v="0"/>
    <n v="17"/>
    <n v="39"/>
    <x v="63"/>
    <x v="0"/>
    <x v="0"/>
    <x v="66"/>
    <x v="60"/>
    <x v="66"/>
    <x v="64"/>
    <n v="33"/>
    <n v="16000000"/>
    <x v="24"/>
    <x v="54"/>
    <s v="Entertainment"/>
    <x v="8"/>
    <n v="8105928861"/>
    <x v="2"/>
    <x v="3"/>
    <x v="1"/>
    <x v="1"/>
    <x v="0"/>
    <s v="Utsav Tiwary"/>
  </r>
  <r>
    <s v="AbbyViral"/>
    <s v="https://www.youtube.com/watch?v=PAMEsuEhHyM"/>
    <s v="I Love Myself | Kendrick Lamar Cover Rap Song in Hindi"/>
    <d v="1899-12-30T00:02:55"/>
    <n v="0"/>
    <n v="2"/>
    <n v="55"/>
    <x v="64"/>
    <x v="0"/>
    <x v="3"/>
    <x v="67"/>
    <x v="61"/>
    <x v="67"/>
    <x v="65"/>
    <n v="57"/>
    <n v="1060000"/>
    <x v="61"/>
    <x v="55"/>
    <s v="Lifestyle"/>
    <x v="0"/>
    <n v="65078833"/>
    <x v="3"/>
    <x v="2"/>
    <x v="0"/>
    <x v="0"/>
    <x v="0"/>
    <s v="Ameya Nerkar"/>
  </r>
  <r>
    <s v="AbbyViral"/>
    <s v="https://www.youtube.com/watch?v=H5zW0eYrDhk"/>
    <s v="MAHABHARAT ?? ????? RAP ???"/>
    <d v="1899-12-30T00:03:57"/>
    <n v="0"/>
    <n v="3"/>
    <n v="57"/>
    <x v="65"/>
    <x v="0"/>
    <x v="3"/>
    <x v="68"/>
    <x v="62"/>
    <x v="68"/>
    <x v="66"/>
    <n v="35"/>
    <n v="1060000"/>
    <x v="62"/>
    <x v="55"/>
    <s v="Lifestyle"/>
    <x v="0"/>
    <n v="65078833"/>
    <x v="3"/>
    <x v="2"/>
    <x v="0"/>
    <x v="0"/>
    <x v="0"/>
    <s v="Ameya Nerkar"/>
  </r>
  <r>
    <s v="AbbyViral"/>
    <s v="https://www.youtube.com/watch?v=nVjaMid3HpA"/>
    <s v="KALYUG VS KRISHNA RAP BATTLE MAHABHARAT FT. @Mr. $even"/>
    <d v="1899-12-30T00:05:16"/>
    <n v="0"/>
    <n v="5"/>
    <n v="16"/>
    <x v="66"/>
    <x v="0"/>
    <x v="3"/>
    <x v="69"/>
    <x v="63"/>
    <x v="69"/>
    <x v="67"/>
    <n v="33"/>
    <n v="1060000"/>
    <x v="63"/>
    <x v="55"/>
    <s v="Lifestyle"/>
    <x v="0"/>
    <n v="65078833"/>
    <x v="3"/>
    <x v="2"/>
    <x v="0"/>
    <x v="0"/>
    <x v="0"/>
    <s v="Ameya Nerkar"/>
  </r>
  <r>
    <s v="AbbyViral"/>
    <s v="https://www.youtube.com/watch?v=WqdYByAXnpU"/>
    <s v="???? POWERFUL RAP SONG on HANUMAN CHALISA | AbbyViral"/>
    <d v="1899-12-30T00:03:50"/>
    <n v="0"/>
    <n v="3"/>
    <n v="50"/>
    <x v="67"/>
    <x v="0"/>
    <x v="3"/>
    <x v="70"/>
    <x v="64"/>
    <x v="70"/>
    <x v="68"/>
    <n v="205"/>
    <n v="1060000"/>
    <x v="50"/>
    <x v="55"/>
    <s v="Lifestyle"/>
    <x v="0"/>
    <n v="65078833"/>
    <x v="3"/>
    <x v="2"/>
    <x v="0"/>
    <x v="0"/>
    <x v="0"/>
    <s v="Ameya Nerkar"/>
  </r>
  <r>
    <s v="AbbyViral"/>
    <s v="https://www.youtube.com/watch?v=XBf5mRSkXHM"/>
    <s v="Let's Do It | Epic Motivational Video by Abby Viral | UNACADEMY | Abby Viral"/>
    <d v="1899-12-30T00:10:09"/>
    <n v="0"/>
    <n v="10"/>
    <n v="9"/>
    <x v="68"/>
    <x v="0"/>
    <x v="3"/>
    <x v="71"/>
    <x v="29"/>
    <x v="71"/>
    <x v="69"/>
    <n v="28"/>
    <n v="1060000"/>
    <x v="64"/>
    <x v="55"/>
    <s v="Lifestyle"/>
    <x v="0"/>
    <n v="65078833"/>
    <x v="3"/>
    <x v="2"/>
    <x v="0"/>
    <x v="0"/>
    <x v="0"/>
    <s v="Ameya Nerkar"/>
  </r>
  <r>
    <s v="Abhi and Niyu"/>
    <s v="https://www.youtube.com/watch?v=2pOQQin4yJE"/>
    <s v="What is GDP with examples| | India GDP 2021"/>
    <d v="1899-12-30T00:05:00"/>
    <n v="0"/>
    <n v="5"/>
    <n v="0"/>
    <x v="69"/>
    <x v="0"/>
    <x v="2"/>
    <x v="72"/>
    <x v="65"/>
    <x v="72"/>
    <x v="70"/>
    <n v="70"/>
    <n v="3120000"/>
    <x v="65"/>
    <x v="56"/>
    <s v="News"/>
    <x v="2"/>
    <n v="422639343"/>
    <x v="3"/>
    <x v="2"/>
    <x v="1"/>
    <x v="1"/>
    <x v="0"/>
    <s v="Abhishek Sabne"/>
  </r>
  <r>
    <s v="Abhi and Niyu"/>
    <s v="https://www.youtube.com/watch?v=P9GbXGkbZ0k"/>
    <s v="Top Richest Temples of India | Richest Temples in the world are in India | Abhi and Niyu"/>
    <d v="1899-12-30T00:06:32"/>
    <n v="0"/>
    <n v="6"/>
    <n v="32"/>
    <x v="70"/>
    <x v="0"/>
    <x v="5"/>
    <x v="73"/>
    <x v="66"/>
    <x v="73"/>
    <x v="71"/>
    <n v="62"/>
    <n v="3140000"/>
    <x v="66"/>
    <x v="56"/>
    <s v="Educational"/>
    <x v="2"/>
    <n v="426505856"/>
    <x v="3"/>
    <x v="0"/>
    <x v="0"/>
    <x v="0"/>
    <x v="0"/>
    <s v="Ameya Nerkar"/>
  </r>
  <r>
    <s v="Abhi and Niyu"/>
    <s v="https://www.youtube.com/watch?v=k_indcC331o"/>
    <s v="Chattrapati Sambhaji Maharaj | The Forgotten Prince of India | Abhi and Niyu"/>
    <d v="1899-12-30T00:06:52"/>
    <n v="0"/>
    <n v="6"/>
    <n v="52"/>
    <x v="71"/>
    <x v="0"/>
    <x v="5"/>
    <x v="74"/>
    <x v="67"/>
    <x v="74"/>
    <x v="72"/>
    <n v="67"/>
    <n v="3140000"/>
    <x v="67"/>
    <x v="56"/>
    <s v="Educational"/>
    <x v="2"/>
    <n v="426505856"/>
    <x v="3"/>
    <x v="0"/>
    <x v="0"/>
    <x v="0"/>
    <x v="0"/>
    <s v="Ameya Nerkar"/>
  </r>
  <r>
    <s v="Abhi and Niyu"/>
    <s v="https://www.youtube.com/watch?v=7sXt_9G_v0U"/>
    <s v="Top 10 HIGHEST Paying Jobs in India"/>
    <d v="1899-12-30T00:11:14"/>
    <n v="0"/>
    <n v="11"/>
    <n v="14"/>
    <x v="72"/>
    <x v="0"/>
    <x v="2"/>
    <x v="75"/>
    <x v="68"/>
    <x v="75"/>
    <x v="73"/>
    <n v="34"/>
    <n v="3120000"/>
    <x v="68"/>
    <x v="56"/>
    <s v="News"/>
    <x v="2"/>
    <n v="422639343"/>
    <x v="3"/>
    <x v="2"/>
    <x v="1"/>
    <x v="1"/>
    <x v="0"/>
    <s v="Abhishek Sabne"/>
  </r>
  <r>
    <s v="Abhi and Niyu"/>
    <s v="https://www.youtube.com/watch?v=r_x371_NmKA"/>
    <s v="Modern Lessons from Mahabharat for every Indian"/>
    <d v="1899-12-30T00:06:35"/>
    <n v="0"/>
    <n v="6"/>
    <n v="35"/>
    <x v="73"/>
    <x v="0"/>
    <x v="2"/>
    <x v="76"/>
    <x v="69"/>
    <x v="76"/>
    <x v="74"/>
    <n v="162"/>
    <n v="3120000"/>
    <x v="69"/>
    <x v="56"/>
    <s v="News"/>
    <x v="2"/>
    <n v="422639343"/>
    <x v="3"/>
    <x v="2"/>
    <x v="1"/>
    <x v="1"/>
    <x v="0"/>
    <s v="Abhishek Sabne"/>
  </r>
  <r>
    <s v="Abhi and Niyu"/>
    <s v="https://www.youtube.com/watch?v=IJJ2DvMEpPo"/>
    <s v="8 Practical Lessons from Sri Krishna's life | Janmashtami Special"/>
    <d v="1899-12-30T00:08:56"/>
    <n v="0"/>
    <n v="8"/>
    <n v="56"/>
    <x v="74"/>
    <x v="0"/>
    <x v="2"/>
    <x v="77"/>
    <x v="70"/>
    <x v="77"/>
    <x v="75"/>
    <n v="29"/>
    <n v="3120000"/>
    <x v="70"/>
    <x v="56"/>
    <s v="News"/>
    <x v="2"/>
    <n v="422639343"/>
    <x v="3"/>
    <x v="2"/>
    <x v="1"/>
    <x v="1"/>
    <x v="0"/>
    <s v="Abhishek Sabne"/>
  </r>
  <r>
    <s v="Abhi and Niyu"/>
    <s v="https://www.youtube.com/watch?v=kf4NwIfid3U"/>
    <s v="Air India sold to Tatas | Why is Air India special for Tatas?"/>
    <d v="1899-12-30T00:06:17"/>
    <n v="0"/>
    <n v="6"/>
    <n v="17"/>
    <x v="75"/>
    <x v="0"/>
    <x v="2"/>
    <x v="78"/>
    <x v="71"/>
    <x v="78"/>
    <x v="76"/>
    <n v="41"/>
    <n v="3120000"/>
    <x v="71"/>
    <x v="56"/>
    <s v="News"/>
    <x v="2"/>
    <n v="422639343"/>
    <x v="3"/>
    <x v="2"/>
    <x v="1"/>
    <x v="1"/>
    <x v="0"/>
    <s v="Abhishek Sabne"/>
  </r>
  <r>
    <s v="Abhi and Niyu"/>
    <s v="https://www.youtube.com/watch?v=NSl-MGN-2Es"/>
    <s v="Books that changed our lives | Top books to read 2021"/>
    <d v="1899-12-30T00:07:35"/>
    <n v="0"/>
    <n v="7"/>
    <n v="35"/>
    <x v="76"/>
    <x v="0"/>
    <x v="2"/>
    <x v="79"/>
    <x v="72"/>
    <x v="79"/>
    <x v="77"/>
    <n v="409"/>
    <n v="3120000"/>
    <x v="72"/>
    <x v="56"/>
    <s v="News"/>
    <x v="2"/>
    <n v="422639343"/>
    <x v="3"/>
    <x v="2"/>
    <x v="1"/>
    <x v="1"/>
    <x v="0"/>
    <s v="Abhishek Sabne"/>
  </r>
  <r>
    <s v="Abhi and Niyu"/>
    <s v="https://www.youtube.com/watch?v=-RRomDkIUq4"/>
    <s v="Delhi air pollution is a climate emergency | Air pollution in Delhi explained by Abhi and Niyu"/>
    <d v="1899-12-30T00:05:45"/>
    <n v="0"/>
    <n v="5"/>
    <n v="45"/>
    <x v="77"/>
    <x v="0"/>
    <x v="2"/>
    <x v="80"/>
    <x v="73"/>
    <x v="80"/>
    <x v="78"/>
    <n v="36"/>
    <n v="3120000"/>
    <x v="73"/>
    <x v="56"/>
    <s v="News"/>
    <x v="2"/>
    <n v="422639343"/>
    <x v="3"/>
    <x v="2"/>
    <x v="1"/>
    <x v="1"/>
    <x v="0"/>
    <s v="Abhishek Sabne"/>
  </r>
  <r>
    <s v="Abhi and Niyu"/>
    <s v="https://www.youtube.com/watch?v=m_0SsMc8c80"/>
    <s v="Secrets of Ancient Indian knowledge | Bramhastra, Spaceships &amp; Time Travel"/>
    <d v="1899-12-30T00:06:23"/>
    <n v="0"/>
    <n v="6"/>
    <n v="23"/>
    <x v="78"/>
    <x v="0"/>
    <x v="2"/>
    <x v="81"/>
    <x v="74"/>
    <x v="81"/>
    <x v="79"/>
    <n v="82"/>
    <n v="3120000"/>
    <x v="74"/>
    <x v="56"/>
    <s v="News"/>
    <x v="2"/>
    <n v="422639343"/>
    <x v="3"/>
    <x v="2"/>
    <x v="1"/>
    <x v="1"/>
    <x v="0"/>
    <s v="Abhishek Sabne"/>
  </r>
  <r>
    <s v="Abhi and Niyu"/>
    <s v="https://www.youtube.com/watch?v=jYFvmiXMeA0"/>
    <s v="Open letter to CDS General Bipin Rawat | Who is Bipin Rawat?"/>
    <d v="1899-12-30T00:05:56"/>
    <n v="0"/>
    <n v="5"/>
    <n v="56"/>
    <x v="79"/>
    <x v="0"/>
    <x v="2"/>
    <x v="82"/>
    <x v="75"/>
    <x v="82"/>
    <x v="20"/>
    <n v="37"/>
    <n v="3120000"/>
    <x v="75"/>
    <x v="56"/>
    <s v="News"/>
    <x v="2"/>
    <n v="422639343"/>
    <x v="3"/>
    <x v="2"/>
    <x v="1"/>
    <x v="1"/>
    <x v="0"/>
    <s v="Abhishek Sabne"/>
  </r>
  <r>
    <s v="Abhi and Niyu"/>
    <s v="https://www.youtube.com/watch?v=fobFUISgj_M"/>
    <s v="Investing in your 20s can make you a CROREPATI | Investing for beginners | Abhi and Niyu"/>
    <d v="1899-12-30T00:10:06"/>
    <n v="0"/>
    <n v="10"/>
    <n v="6"/>
    <x v="80"/>
    <x v="0"/>
    <x v="5"/>
    <x v="83"/>
    <x v="75"/>
    <x v="83"/>
    <x v="80"/>
    <n v="12"/>
    <n v="3140000"/>
    <x v="76"/>
    <x v="56"/>
    <s v="Educational"/>
    <x v="2"/>
    <n v="426505856"/>
    <x v="3"/>
    <x v="0"/>
    <x v="0"/>
    <x v="0"/>
    <x v="0"/>
    <s v="Ameya Nerkar"/>
  </r>
  <r>
    <s v="Abhi and Niyu"/>
    <s v="https://www.youtube.com/watch?v=lyt7Jcl068E"/>
    <s v="Agnipath scheme explained in 5 minutes | Facts vs Myth Agnipath | Abhi and Niyu"/>
    <d v="1899-12-30T00:06:54"/>
    <n v="0"/>
    <n v="6"/>
    <n v="54"/>
    <x v="38"/>
    <x v="0"/>
    <x v="5"/>
    <x v="84"/>
    <x v="76"/>
    <x v="84"/>
    <x v="81"/>
    <n v="57"/>
    <n v="3140000"/>
    <x v="77"/>
    <x v="56"/>
    <s v="Educational"/>
    <x v="2"/>
    <n v="426505856"/>
    <x v="3"/>
    <x v="0"/>
    <x v="0"/>
    <x v="0"/>
    <x v="0"/>
    <s v="Ameya Nerkar"/>
  </r>
  <r>
    <s v="Abhi and Niyu"/>
    <s v="https://www.youtube.com/watch?v=bxj0GXlrCDs"/>
    <s v="Why is Indian Rupee falling? | Mystery of Rising Dollar Prices"/>
    <d v="1899-12-30T00:08:13"/>
    <n v="0"/>
    <n v="8"/>
    <n v="13"/>
    <x v="81"/>
    <x v="0"/>
    <x v="2"/>
    <x v="85"/>
    <x v="77"/>
    <x v="85"/>
    <x v="82"/>
    <n v="32"/>
    <n v="3120000"/>
    <x v="78"/>
    <x v="56"/>
    <s v="News"/>
    <x v="2"/>
    <n v="422639343"/>
    <x v="3"/>
    <x v="2"/>
    <x v="1"/>
    <x v="1"/>
    <x v="0"/>
    <s v="Abhishek Sabne"/>
  </r>
  <r>
    <s v="Abhi and Niyu"/>
    <s v="https://www.youtube.com/watch?v=F9bkUM3Fgqo"/>
    <s v="Russia is destroying Europe to win the war | Russia vs Europe | Abhi and Niyu"/>
    <d v="1899-12-30T00:09:34"/>
    <n v="0"/>
    <n v="9"/>
    <n v="34"/>
    <x v="82"/>
    <x v="0"/>
    <x v="5"/>
    <x v="86"/>
    <x v="78"/>
    <x v="86"/>
    <x v="83"/>
    <n v="14"/>
    <n v="3140000"/>
    <x v="79"/>
    <x v="56"/>
    <s v="Educational"/>
    <x v="2"/>
    <n v="426505856"/>
    <x v="3"/>
    <x v="0"/>
    <x v="0"/>
    <x v="0"/>
    <x v="0"/>
    <s v="Ameya Nerkar"/>
  </r>
  <r>
    <s v="Abhi and Niyu"/>
    <s v="https://www.youtube.com/watch?v=RW38OtD6-4M"/>
    <s v="Will water cause World War III? | Water crisis in Europe and Asia explained"/>
    <d v="1899-12-30T00:11:44"/>
    <n v="0"/>
    <n v="11"/>
    <n v="44"/>
    <x v="83"/>
    <x v="0"/>
    <x v="2"/>
    <x v="87"/>
    <x v="79"/>
    <x v="87"/>
    <x v="84"/>
    <n v="22"/>
    <n v="3120000"/>
    <x v="80"/>
    <x v="56"/>
    <s v="Lifestyle"/>
    <x v="2"/>
    <n v="420970579"/>
    <x v="0"/>
    <x v="0"/>
    <x v="0"/>
    <x v="0"/>
    <x v="0"/>
    <s v="roshan kumar sinha"/>
  </r>
  <r>
    <s v="Abhi and Niyu"/>
    <s v="https://www.youtube.com/watch?v=vlzAH84DefA"/>
    <s v="Bollywood is finished? | How films like KGF, RRR are destroying bollywood's monopoly | Abhi and Niyu"/>
    <d v="1899-12-30T00:05:06"/>
    <n v="0"/>
    <n v="5"/>
    <n v="6"/>
    <x v="84"/>
    <x v="0"/>
    <x v="7"/>
    <x v="88"/>
    <x v="80"/>
    <x v="88"/>
    <x v="85"/>
    <n v="37"/>
    <n v="3120000"/>
    <x v="81"/>
    <x v="57"/>
    <s v="Review"/>
    <x v="2"/>
    <n v="422940101"/>
    <x v="0"/>
    <x v="0"/>
    <x v="1"/>
    <x v="1"/>
    <x v="0"/>
    <s v="Himanshi"/>
  </r>
  <r>
    <s v="Abhijit Chavda"/>
    <s v="https://www.youtube.com/watch?v=I6yspvg8cG4"/>
    <s v="How India Saved Russia &amp; Derailed China's Superpower Hope"/>
    <d v="1899-12-30T13:20:00"/>
    <n v="13"/>
    <n v="20"/>
    <n v="0"/>
    <x v="85"/>
    <x v="1"/>
    <x v="9"/>
    <x v="89"/>
    <x v="81"/>
    <x v="89"/>
    <x v="86"/>
    <n v="35"/>
    <n v="463000"/>
    <x v="14"/>
    <x v="58"/>
    <s v="News"/>
    <x v="0"/>
    <n v="38895569"/>
    <x v="0"/>
    <x v="0"/>
    <x v="0"/>
    <x v="0"/>
    <x v="0"/>
    <s v="Sai Prateek"/>
  </r>
  <r>
    <s v="Abhishek Agarwal Arts"/>
    <s v="https://www.youtube.com/watch?v=wpHgdmQo2n0"/>
    <s v="Karthikeya 2 Hindi Trailer"/>
    <d v="1899-12-30T00:02:04"/>
    <n v="0"/>
    <n v="2"/>
    <n v="4"/>
    <x v="86"/>
    <x v="0"/>
    <x v="0"/>
    <x v="90"/>
    <x v="82"/>
    <x v="90"/>
    <x v="87"/>
    <n v="14"/>
    <n v="253000"/>
    <x v="82"/>
    <x v="59"/>
    <s v="Entertainment"/>
    <x v="14"/>
    <n v="35596754"/>
    <x v="0"/>
    <x v="2"/>
    <x v="0"/>
    <x v="0"/>
    <x v="0"/>
    <s v="roshan kumar sinha"/>
  </r>
  <r>
    <s v="Abhishek Upmanyu"/>
    <s v="https://www.youtube.com/watch?v=mPCDQ34S8Rs"/>
    <s v="Delhi, Mumbai &amp; Rich People"/>
    <d v="1899-12-30T00:05:29"/>
    <n v="0"/>
    <n v="5"/>
    <n v="29"/>
    <x v="87"/>
    <x v="0"/>
    <x v="0"/>
    <x v="91"/>
    <x v="83"/>
    <x v="91"/>
    <x v="88"/>
    <n v="2"/>
    <n v="4140000"/>
    <x v="83"/>
    <x v="60"/>
    <s v="Entertainment"/>
    <x v="0"/>
    <n v="331702342"/>
    <x v="2"/>
    <x v="0"/>
    <x v="1"/>
    <x v="1"/>
    <x v="0"/>
    <s v="roshan kumar sinha"/>
  </r>
  <r>
    <s v="Abhishek Upmanyu"/>
    <s v="https://www.youtube.com/watch?v=c7QYEedjb_o"/>
    <s v="ABHISHEK UPMANYU |Friends, Crime, &amp; The Cosmos | Stand-Up Comedy by Abhishek Upmanyu"/>
    <d v="1899-12-30T00:15:01"/>
    <n v="0"/>
    <n v="15"/>
    <n v="1"/>
    <x v="88"/>
    <x v="0"/>
    <x v="0"/>
    <x v="92"/>
    <x v="84"/>
    <x v="92"/>
    <x v="89"/>
    <n v="5"/>
    <n v="4140000"/>
    <x v="84"/>
    <x v="60"/>
    <s v="Entertainment"/>
    <x v="0"/>
    <n v="332024799"/>
    <x v="0"/>
    <x v="0"/>
    <x v="1"/>
    <x v="1"/>
    <x v="0"/>
    <s v="Himanshi"/>
  </r>
  <r>
    <s v="Abhishek Upmanyu"/>
    <s v="https://www.youtube.com/watch?v=dytUxaBbrRA"/>
    <s v="Harsh &amp; Bassi Unleashed | Crowd Work | Standup Comedy"/>
    <d v="1899-12-30T00:11:55"/>
    <n v="0"/>
    <n v="11"/>
    <n v="55"/>
    <x v="89"/>
    <x v="0"/>
    <x v="0"/>
    <x v="93"/>
    <x v="85"/>
    <x v="93"/>
    <x v="90"/>
    <n v="6"/>
    <n v="1620000"/>
    <x v="23"/>
    <x v="61"/>
    <s v="Entertainment"/>
    <x v="0"/>
    <n v="120101637"/>
    <x v="0"/>
    <x v="0"/>
    <x v="1"/>
    <x v="1"/>
    <x v="0"/>
    <s v="Himanshi"/>
  </r>
  <r>
    <s v="Abhishek Yadav"/>
    <s v="https://www.youtube.com/watch?v=RSOZ1o4tNuk"/>
    <s v="HOW I TRANSFORMED MY BODY | FULL DAY GAINING DIET | (18-23) | Ep 1 | FREE GIVEAWAY"/>
    <d v="1899-12-30T00:10:39"/>
    <n v="0"/>
    <n v="10"/>
    <n v="39"/>
    <x v="90"/>
    <x v="0"/>
    <x v="8"/>
    <x v="94"/>
    <x v="86"/>
    <x v="94"/>
    <x v="91"/>
    <n v="25"/>
    <n v="634000"/>
    <x v="85"/>
    <x v="62"/>
    <s v="Health"/>
    <x v="0"/>
    <n v="84060548"/>
    <x v="0"/>
    <x v="0"/>
    <x v="1"/>
    <x v="1"/>
    <x v="0"/>
    <s v="Himanshi"/>
  </r>
  <r>
    <s v="Abhistu"/>
    <s v="https://www.youtube.com/watch?v=AhBKK8h9ZF4"/>
    <s v="Best Demotivational Video | Abhistu"/>
    <d v="1899-12-30T00:08:16"/>
    <n v="0"/>
    <n v="8"/>
    <n v="16"/>
    <x v="91"/>
    <x v="4"/>
    <x v="0"/>
    <x v="95"/>
    <x v="87"/>
    <x v="95"/>
    <x v="92"/>
    <n v="54"/>
    <n v="404000"/>
    <x v="86"/>
    <x v="63"/>
    <s v="Entertainment"/>
    <x v="10"/>
    <n v="30855763"/>
    <x v="4"/>
    <x v="3"/>
    <x v="1"/>
    <x v="1"/>
    <x v="0"/>
    <s v="Imran Khan"/>
  </r>
  <r>
    <s v="Adarsh Singh"/>
    <s v="https://www.youtube.com/watch?v=8jyk-fT7alE"/>
    <s v="TRUE Love Found on OMEGLE ??"/>
    <d v="1899-12-30T00:07:47"/>
    <n v="0"/>
    <n v="7"/>
    <n v="47"/>
    <x v="92"/>
    <x v="0"/>
    <x v="0"/>
    <x v="96"/>
    <x v="88"/>
    <x v="96"/>
    <x v="93"/>
    <n v="11"/>
    <n v="1950000"/>
    <x v="87"/>
    <x v="64"/>
    <s v="Entertainment"/>
    <x v="6"/>
    <n v="128933710"/>
    <x v="4"/>
    <x v="4"/>
    <x v="1"/>
    <x v="1"/>
    <x v="0"/>
    <s v="Manya Tyagi"/>
  </r>
  <r>
    <s v="Adbhut Tv India"/>
    <s v="https://www.youtube.com/watch?v=VCDMhiPGAWg"/>
    <s v="????? ????? ?? ?? ????? ???? ?? ?? ????????? ??? ????? ???"/>
    <d v="1899-12-30T00:02:46"/>
    <n v="0"/>
    <n v="2"/>
    <n v="46"/>
    <x v="93"/>
    <x v="0"/>
    <x v="0"/>
    <x v="97"/>
    <x v="89"/>
    <x v="97"/>
    <x v="94"/>
    <n v="30"/>
    <n v="1120000"/>
    <x v="88"/>
    <x v="65"/>
    <s v="Entertainment"/>
    <x v="6"/>
    <n v="190642948"/>
    <x v="6"/>
    <x v="6"/>
    <x v="0"/>
    <x v="1"/>
    <x v="1"/>
    <s v="Subha Ranjan Patra"/>
  </r>
  <r>
    <s v="Adithya Tech ?????"/>
    <s v="https://www.youtube.com/watch?v=-0HZxY0Kh-Y"/>
    <s v="iphone 13 (Product Red) unboxing in Tamil | iphone 13 unboxing and first impressions in Tamil"/>
    <d v="1899-12-30T00:12:25"/>
    <n v="0"/>
    <n v="12"/>
    <n v="25"/>
    <x v="94"/>
    <x v="4"/>
    <x v="7"/>
    <x v="98"/>
    <x v="44"/>
    <x v="98"/>
    <x v="95"/>
    <n v="56"/>
    <n v="109000"/>
    <x v="89"/>
    <x v="66"/>
    <s v="Tech"/>
    <x v="10"/>
    <n v="14173381"/>
    <x v="2"/>
    <x v="3"/>
    <x v="1"/>
    <x v="1"/>
    <x v="0"/>
    <s v="Lydia"/>
  </r>
  <r>
    <s v="Aditya Saini"/>
    <s v="https://www.youtube.com/watch?v=MSPTx9jKr3A"/>
    <s v="Byju's SCAM ?? | How Byju's is Killing The Youth ? | Business Case Study"/>
    <d v="1899-12-30T00:13:26"/>
    <n v="0"/>
    <n v="13"/>
    <n v="26"/>
    <x v="95"/>
    <x v="0"/>
    <x v="0"/>
    <x v="99"/>
    <x v="90"/>
    <x v="99"/>
    <x v="96"/>
    <n v="16"/>
    <n v="578000"/>
    <x v="90"/>
    <x v="67"/>
    <s v="Entertainment"/>
    <x v="6"/>
    <n v="62982011"/>
    <x v="2"/>
    <x v="3"/>
    <x v="0"/>
    <x v="0"/>
    <x v="0"/>
    <s v="Manya Tyagi"/>
  </r>
  <r>
    <s v="Aditya Saini"/>
    <s v="https://www.youtube.com/watch?v=SJGxqMd2Krc"/>
    <s v="Dark Truth of Self Made Billionaire | Reality of Self Made Billionaire | Business Case Study"/>
    <d v="1899-12-30T00:15:15"/>
    <n v="0"/>
    <n v="15"/>
    <n v="15"/>
    <x v="96"/>
    <x v="0"/>
    <x v="2"/>
    <x v="100"/>
    <x v="91"/>
    <x v="100"/>
    <x v="97"/>
    <n v="1"/>
    <n v="687000"/>
    <x v="91"/>
    <x v="67"/>
    <s v="Educational"/>
    <x v="6"/>
    <n v="70256019"/>
    <x v="4"/>
    <x v="6"/>
    <x v="0"/>
    <x v="0"/>
    <x v="0"/>
    <s v="Sagar Mali"/>
  </r>
  <r>
    <s v="Aditya Saini"/>
    <s v="https://www.youtube.com/watch?v=deFXQYtmw5s"/>
    <s v="This Sweeper Made 55,00,00,000 Working at a Grocery Store "/>
    <d v="1899-12-30T08:53:00"/>
    <n v="8"/>
    <n v="53"/>
    <n v="0"/>
    <x v="97"/>
    <x v="0"/>
    <x v="10"/>
    <x v="101"/>
    <x v="92"/>
    <x v="101"/>
    <x v="98"/>
    <n v="7"/>
    <n v="687000"/>
    <x v="92"/>
    <x v="67"/>
    <s v="Educational"/>
    <x v="0"/>
    <n v="70365064"/>
    <x v="0"/>
    <x v="0"/>
    <x v="0"/>
    <x v="1"/>
    <x v="0"/>
    <s v="Sai Prateek"/>
  </r>
  <r>
    <s v="Adiyogi"/>
    <s v="https://www.youtube.com/watch?v=nlrbZgDw7NQ"/>
    <s v="Rama Does Not Know How to Treat Sita! | Mahabharata | Ramayana | Sadhguru | Adiyogi"/>
    <d v="1899-12-30T00:10:31"/>
    <n v="0"/>
    <n v="10"/>
    <n v="31"/>
    <x v="98"/>
    <x v="1"/>
    <x v="1"/>
    <x v="102"/>
    <x v="42"/>
    <x v="102"/>
    <x v="99"/>
    <n v="55"/>
    <n v="420000"/>
    <x v="36"/>
    <x v="68"/>
    <s v="Lifestyle"/>
    <x v="6"/>
    <n v="58327692"/>
    <x v="1"/>
    <x v="1"/>
    <x v="0"/>
    <x v="0"/>
    <x v="0"/>
    <s v="Sagar Mali"/>
  </r>
  <r>
    <s v="Adobe Tamizha"/>
    <s v="https://www.youtube.com/watch?v=n_a__YnzV2Y"/>
    <s v="3 Awesome Tricks In Illustrator ?? Tamil Illustrator Tutorials"/>
    <d v="1899-12-30T00:06:02"/>
    <n v="0"/>
    <n v="6"/>
    <n v="2"/>
    <x v="99"/>
    <x v="4"/>
    <x v="2"/>
    <x v="103"/>
    <x v="93"/>
    <x v="103"/>
    <x v="100"/>
    <n v="128"/>
    <n v="77300"/>
    <x v="24"/>
    <x v="69"/>
    <s v="Tech"/>
    <x v="10"/>
    <n v="6180319"/>
    <x v="4"/>
    <x v="4"/>
    <x v="0"/>
    <x v="0"/>
    <x v="0"/>
    <s v="Imran Khan"/>
  </r>
  <r>
    <s v="Aevy TV"/>
    <s v="https://www.youtube.com/watch?v=zZwYGlnpu6c"/>
    <s v="Haldiram: 0 to 20,000 Crores"/>
    <d v="1899-12-30T00:09:02"/>
    <n v="0"/>
    <n v="9"/>
    <n v="2"/>
    <x v="100"/>
    <x v="1"/>
    <x v="1"/>
    <x v="104"/>
    <x v="94"/>
    <x v="104"/>
    <x v="101"/>
    <n v="9"/>
    <n v="114000"/>
    <x v="93"/>
    <x v="70"/>
    <s v="Lifestyle"/>
    <x v="15"/>
    <n v="4173456"/>
    <x v="3"/>
    <x v="0"/>
    <x v="0"/>
    <x v="0"/>
    <x v="0"/>
    <s v="roshan kumar sinha"/>
  </r>
  <r>
    <s v="Aevy TV"/>
    <s v="https://www.youtube.com/watch?v=PRsWm8WNwDk"/>
    <s v="How Harvard Is &quot;SCAMMING&quot; Indian Students"/>
    <d v="1899-12-30T00:14:22"/>
    <n v="0"/>
    <n v="14"/>
    <n v="22"/>
    <x v="101"/>
    <x v="1"/>
    <x v="2"/>
    <x v="105"/>
    <x v="29"/>
    <x v="105"/>
    <x v="102"/>
    <n v="73"/>
    <n v="120000"/>
    <x v="14"/>
    <x v="70"/>
    <s v="Educational"/>
    <x v="6"/>
    <n v="4435871"/>
    <x v="2"/>
    <x v="2"/>
    <x v="0"/>
    <x v="0"/>
    <x v="0"/>
    <s v="Sagar Mali"/>
  </r>
  <r>
    <s v="Aevy TV"/>
    <s v="https://www.youtube.com/watch?v=1BdqoZjPmyo"/>
    <s v="School Dropout To 15,000 Crores | How MDH Became The KING of Indian Spices"/>
    <d v="1899-12-30T00:12:09"/>
    <n v="0"/>
    <n v="12"/>
    <n v="9"/>
    <x v="102"/>
    <x v="1"/>
    <x v="2"/>
    <x v="106"/>
    <x v="95"/>
    <x v="106"/>
    <x v="103"/>
    <n v="287"/>
    <n v="127000"/>
    <x v="50"/>
    <x v="70"/>
    <s v="Educational"/>
    <x v="6"/>
    <n v="4435871"/>
    <x v="4"/>
    <x v="3"/>
    <x v="0"/>
    <x v="0"/>
    <x v="0"/>
    <s v="Sagar Mali"/>
  </r>
  <r>
    <s v="aha videoIN"/>
    <s v="https://www.youtube.com/watch?v=8wN0kpIs-Vs"/>
    <s v=" Best Intro Scene | Malik | Fahadh Faasil | Streaming now | ahavideoIN"/>
    <d v="1899-12-30T00:11:11"/>
    <n v="0"/>
    <n v="11"/>
    <n v="11"/>
    <x v="103"/>
    <x v="6"/>
    <x v="0"/>
    <x v="107"/>
    <x v="96"/>
    <x v="107"/>
    <x v="104"/>
    <n v="13"/>
    <n v="1850000"/>
    <x v="94"/>
    <x v="71"/>
    <s v="Entertainment"/>
    <x v="6"/>
    <n v="776517810"/>
    <x v="6"/>
    <x v="1"/>
    <x v="1"/>
    <x v="1"/>
    <x v="0"/>
    <s v="Srikrishna"/>
  </r>
  <r>
    <s v="Airtel India"/>
    <s v="https://www.youtube.com/watch?v=TkOCjc25Gz4"/>
    <s v="Presenting India’s first 5G VR classroom"/>
    <d v="1899-12-30T00:01:37"/>
    <n v="0"/>
    <n v="1"/>
    <n v="37"/>
    <x v="104"/>
    <x v="0"/>
    <x v="0"/>
    <x v="108"/>
    <x v="15"/>
    <x v="108"/>
    <x v="105"/>
    <n v="40"/>
    <n v="102000"/>
    <x v="36"/>
    <x v="72"/>
    <s v="Lifestyle"/>
    <x v="6"/>
    <n v="1084670155"/>
    <x v="4"/>
    <x v="7"/>
    <x v="0"/>
    <x v="0"/>
    <x v="0"/>
    <s v="Sagar Mali"/>
  </r>
  <r>
    <s v="Aishwarya Mohanraj"/>
    <s v="https://www.youtube.com/watch?v=1EpOFzNo0MY"/>
    <s v="My First Relationship"/>
    <d v="1899-12-30T00:08:42"/>
    <n v="0"/>
    <n v="8"/>
    <n v="42"/>
    <x v="105"/>
    <x v="0"/>
    <x v="0"/>
    <x v="109"/>
    <x v="97"/>
    <x v="109"/>
    <x v="106"/>
    <n v="5"/>
    <n v="648000"/>
    <x v="95"/>
    <x v="73"/>
    <s v="Entertainment"/>
    <x v="2"/>
    <n v="45688394"/>
    <x v="3"/>
    <x v="0"/>
    <x v="1"/>
    <x v="1"/>
    <x v="0"/>
    <s v="roshan kumar sinha"/>
  </r>
  <r>
    <s v="Aishwarya Mohanraj"/>
    <s v="https://www.youtube.com/watch?v=wJR6WvMMtNY"/>
    <s v="HOW WE MET | VLOG 08"/>
    <d v="1899-12-30T16:08:00"/>
    <n v="16"/>
    <n v="8"/>
    <n v="0"/>
    <x v="106"/>
    <x v="0"/>
    <x v="5"/>
    <x v="110"/>
    <x v="98"/>
    <x v="110"/>
    <x v="107"/>
    <n v="15"/>
    <n v="657"/>
    <x v="96"/>
    <x v="73"/>
    <s v="Entertainment"/>
    <x v="6"/>
    <n v="47921233"/>
    <x v="1"/>
    <x v="3"/>
    <x v="1"/>
    <x v="1"/>
    <x v="1"/>
    <s v="Diya Kalra"/>
  </r>
  <r>
    <s v="Ajay Raj"/>
    <s v="https://www.youtube.com/watch?v=aV9gfuUhegE"/>
    <s v="A Dream Road Trip to Heaven Ladakh"/>
    <d v="1899-12-30T00:30:55"/>
    <n v="0"/>
    <n v="30"/>
    <n v="55"/>
    <x v="107"/>
    <x v="0"/>
    <x v="1"/>
    <x v="111"/>
    <x v="15"/>
    <x v="111"/>
    <x v="108"/>
    <n v="132"/>
    <n v="123000"/>
    <x v="97"/>
    <x v="74"/>
    <s v="Lifestyle"/>
    <x v="0"/>
    <n v="12398197"/>
    <x v="0"/>
    <x v="3"/>
    <x v="1"/>
    <x v="1"/>
    <x v="0"/>
    <s v="roshan kumar sinha"/>
  </r>
  <r>
    <s v="Aju A'kay"/>
    <s v="https://www.youtube.com/watch?v=1toK4AGx0Mk"/>
    <s v="Oo Antava Mawa ?? by Google Translate ??"/>
    <d v="1899-12-30T00:01:11"/>
    <n v="0"/>
    <n v="1"/>
    <n v="11"/>
    <x v="108"/>
    <x v="6"/>
    <x v="0"/>
    <x v="112"/>
    <x v="99"/>
    <x v="112"/>
    <x v="109"/>
    <n v="43"/>
    <n v="364000"/>
    <x v="98"/>
    <x v="75"/>
    <s v="Music"/>
    <x v="16"/>
    <n v="46443448"/>
    <x v="0"/>
    <x v="0"/>
    <x v="0"/>
    <x v="0"/>
    <x v="0"/>
    <s v="roshan kumar sinha"/>
  </r>
  <r>
    <s v="Akash 360 Views"/>
    <s v="https://www.youtube.com/watch?v=4hDER-GISRg"/>
    <s v="iPhone 13 Review in Tamil | Apple iPhone 13 Review Tamil | iPhone 13 Series Review tamil | iPhone 13"/>
    <d v="1899-12-30T00:14:48"/>
    <n v="0"/>
    <n v="14"/>
    <n v="48"/>
    <x v="109"/>
    <x v="4"/>
    <x v="7"/>
    <x v="113"/>
    <x v="100"/>
    <x v="113"/>
    <x v="110"/>
    <n v="54"/>
    <n v="335000"/>
    <x v="99"/>
    <x v="76"/>
    <s v="Tech"/>
    <x v="10"/>
    <n v="3009560"/>
    <x v="1"/>
    <x v="4"/>
    <x v="1"/>
    <x v="1"/>
    <x v="0"/>
    <s v="Lydia"/>
  </r>
  <r>
    <s v="Akash Agrawal"/>
    <s v="https://www.youtube.com/watch?v=MN1bujHrVZ4"/>
    <s v="One Shot Commission, Discount &amp; Brokerage | Class 12th Commerce | Maths 2 | HSC 2022 |"/>
    <d v="1899-12-30T01:21:23"/>
    <n v="1"/>
    <n v="21"/>
    <n v="23"/>
    <x v="110"/>
    <x v="0"/>
    <x v="2"/>
    <x v="114"/>
    <x v="101"/>
    <x v="114"/>
    <x v="111"/>
    <n v="27"/>
    <n v="56500"/>
    <x v="100"/>
    <x v="77"/>
    <s v="Educational"/>
    <x v="6"/>
    <n v="4979207"/>
    <x v="4"/>
    <x v="3"/>
    <x v="0"/>
    <x v="0"/>
    <x v="0"/>
    <s v="Manya Tyagi"/>
  </r>
  <r>
    <s v="Akash Dodeja"/>
    <s v="https://www.youtube.com/watch?v=usgkjFvneRc"/>
    <s v="THIS IS WHY I LEFT YOUTUBE | Jadoo vlogs_x000a_"/>
    <d v="1899-12-30T00:18:46"/>
    <n v="0"/>
    <n v="18"/>
    <n v="46"/>
    <x v="111"/>
    <x v="0"/>
    <x v="5"/>
    <x v="115"/>
    <x v="102"/>
    <x v="115"/>
    <x v="112"/>
    <n v="59"/>
    <n v="1320000"/>
    <x v="101"/>
    <x v="78"/>
    <s v="Vlog"/>
    <x v="2"/>
    <n v="100778161"/>
    <x v="0"/>
    <x v="0"/>
    <x v="1"/>
    <x v="1"/>
    <x v="0"/>
    <s v="Himanshi"/>
  </r>
  <r>
    <s v="Akash Gupta"/>
    <s v="https://www.youtube.com/watch?v=Y2Oj9gllHno"/>
    <s v="I am chef| Akash Gupta|Stand-up comedy"/>
    <d v="1899-12-30T08:54:00"/>
    <n v="8"/>
    <n v="54"/>
    <n v="0"/>
    <x v="112"/>
    <x v="0"/>
    <x v="0"/>
    <x v="116"/>
    <x v="103"/>
    <x v="116"/>
    <x v="113"/>
    <n v="8"/>
    <n v="3410000"/>
    <x v="102"/>
    <x v="79"/>
    <s v="Entertainment"/>
    <x v="6"/>
    <n v="275007450"/>
    <x v="2"/>
    <x v="4"/>
    <x v="1"/>
    <x v="1"/>
    <x v="1"/>
    <s v="Diya Kalra"/>
  </r>
  <r>
    <s v="Aksh Baghla"/>
    <s v="https://www.youtube.com/watch?v=h6m_5uG6Wik"/>
    <s v="ZARA ZARA (Cover by Aksh Baghla)"/>
    <d v="1899-12-30T00:03:08"/>
    <n v="0"/>
    <n v="3"/>
    <n v="8"/>
    <x v="113"/>
    <x v="0"/>
    <x v="0"/>
    <x v="117"/>
    <x v="104"/>
    <x v="117"/>
    <x v="114"/>
    <n v="22"/>
    <n v="3140000"/>
    <x v="103"/>
    <x v="80"/>
    <s v="Music"/>
    <x v="13"/>
    <n v="195548089"/>
    <x v="0"/>
    <x v="0"/>
    <x v="0"/>
    <x v="0"/>
    <x v="0"/>
    <s v="roshan kumar sinha"/>
  </r>
  <r>
    <s v="Akshat Shrivastava"/>
    <s v="https://www.youtube.com/watch?v=ivSUWKG925k"/>
    <s v="Kam ????? mai ek ???? PORTFOLIO kaise banayein? | Akshat Shrivastava Hindi_x000a_"/>
    <d v="1899-12-30T00:17:04"/>
    <n v="0"/>
    <n v="17"/>
    <n v="4"/>
    <x v="114"/>
    <x v="0"/>
    <x v="0"/>
    <x v="118"/>
    <x v="105"/>
    <x v="118"/>
    <x v="115"/>
    <n v="21"/>
    <n v="85700"/>
    <x v="104"/>
    <x v="81"/>
    <s v="Entertainment"/>
    <x v="6"/>
    <n v="2744251"/>
    <x v="4"/>
    <x v="4"/>
    <x v="1"/>
    <x v="1"/>
    <x v="0"/>
    <s v="Manya Tyagi"/>
  </r>
  <r>
    <s v="Akshat Shrivastava"/>
    <s v="https://www.youtube.com/watch?v=6J_yEXN2fOY"/>
    <s v="Benefits of taking a loan  How to take loans to make money"/>
    <d v="1899-12-30T13:43:00"/>
    <n v="13"/>
    <n v="43"/>
    <n v="0"/>
    <x v="115"/>
    <x v="1"/>
    <x v="10"/>
    <x v="119"/>
    <x v="106"/>
    <x v="119"/>
    <x v="116"/>
    <n v="32"/>
    <n v="1250000"/>
    <x v="36"/>
    <x v="82"/>
    <s v="Share Market"/>
    <x v="0"/>
    <n v="11460000"/>
    <x v="0"/>
    <x v="0"/>
    <x v="0"/>
    <x v="0"/>
    <x v="0"/>
    <s v="Sai Prateek"/>
  </r>
  <r>
    <s v="Akshat Shrivastava"/>
    <s v="https://www.youtube.com/watch?v=fMnAdWTcgbc"/>
    <s v="How YOU can save A LOT OF taxes | Simple 5 point explanation"/>
    <d v="1899-12-30T00:13:43"/>
    <n v="0"/>
    <n v="13"/>
    <n v="43"/>
    <x v="37"/>
    <x v="1"/>
    <x v="2"/>
    <x v="120"/>
    <x v="107"/>
    <x v="120"/>
    <x v="117"/>
    <n v="38"/>
    <n v="1260000"/>
    <x v="105"/>
    <x v="83"/>
    <s v="Educational"/>
    <x v="0"/>
    <n v="114722421"/>
    <x v="3"/>
    <x v="2"/>
    <x v="1"/>
    <x v="1"/>
    <x v="0"/>
    <s v="Abhishek Sabne"/>
  </r>
  <r>
    <s v="Akshat Shrivastava"/>
    <s v="https://www.youtube.com/watch?v=bZPDW062vgU"/>
    <s v="How to make regular income from investments?"/>
    <d v="1899-12-30T00:14:11"/>
    <n v="0"/>
    <n v="14"/>
    <n v="11"/>
    <x v="116"/>
    <x v="1"/>
    <x v="2"/>
    <x v="121"/>
    <x v="108"/>
    <x v="121"/>
    <x v="118"/>
    <n v="34"/>
    <n v="1260000"/>
    <x v="106"/>
    <x v="83"/>
    <s v="Educational"/>
    <x v="0"/>
    <n v="114722421"/>
    <x v="3"/>
    <x v="2"/>
    <x v="1"/>
    <x v="1"/>
    <x v="0"/>
    <s v="Abhishek Sabne"/>
  </r>
  <r>
    <s v="Akshat Shrivastava"/>
    <s v="https://www.youtube.com/watch?v=aTQh_RQZ8MQ"/>
    <s v="Should YOU invest? The REAL Value of NFTs"/>
    <d v="1899-12-30T00:17:24"/>
    <n v="0"/>
    <n v="17"/>
    <n v="24"/>
    <x v="117"/>
    <x v="1"/>
    <x v="2"/>
    <x v="122"/>
    <x v="109"/>
    <x v="122"/>
    <x v="119"/>
    <n v="87"/>
    <n v="1260000"/>
    <x v="107"/>
    <x v="83"/>
    <s v="Educational"/>
    <x v="0"/>
    <n v="114722421"/>
    <x v="3"/>
    <x v="2"/>
    <x v="1"/>
    <x v="1"/>
    <x v="0"/>
    <s v="Abhishek Sabne"/>
  </r>
  <r>
    <s v="Akshat Shrivastava"/>
    <s v="https://www.youtube.com/watch?v=cHRPLblzNC4"/>
    <s v="How the World is Defaulting on its debt"/>
    <d v="1899-12-30T00:16:14"/>
    <n v="0"/>
    <n v="16"/>
    <n v="14"/>
    <x v="118"/>
    <x v="1"/>
    <x v="2"/>
    <x v="123"/>
    <x v="110"/>
    <x v="123"/>
    <x v="120"/>
    <n v="46"/>
    <n v="1260000"/>
    <x v="108"/>
    <x v="83"/>
    <s v="Educational"/>
    <x v="0"/>
    <n v="114722421"/>
    <x v="3"/>
    <x v="2"/>
    <x v="1"/>
    <x v="1"/>
    <x v="0"/>
    <s v="Abhishek Sabne"/>
  </r>
  <r>
    <s v="Akshat Shrivastava"/>
    <s v="https://www.youtube.com/watch?v=QQknGyXRDgo"/>
    <s v="What are REITs? | Best REAL Estate Investment options in India"/>
    <d v="1899-12-30T00:18:19"/>
    <n v="0"/>
    <n v="18"/>
    <n v="19"/>
    <x v="119"/>
    <x v="1"/>
    <x v="2"/>
    <x v="124"/>
    <x v="111"/>
    <x v="124"/>
    <x v="121"/>
    <n v="40"/>
    <n v="1260000"/>
    <x v="109"/>
    <x v="83"/>
    <s v="Educational"/>
    <x v="0"/>
    <n v="114722421"/>
    <x v="3"/>
    <x v="2"/>
    <x v="1"/>
    <x v="1"/>
    <x v="0"/>
    <s v="Abhishek Sabne"/>
  </r>
  <r>
    <s v="Aleena Rais Live"/>
    <s v="https://www.youtube.com/watch?v=Rok1OxHL16k"/>
    <s v="“I prepare whole English sentences in mind before speaking out” - do you also do this?"/>
    <d v="1899-12-30T00:11:45"/>
    <n v="0"/>
    <n v="11"/>
    <n v="45"/>
    <x v="120"/>
    <x v="1"/>
    <x v="2"/>
    <x v="125"/>
    <x v="7"/>
    <x v="125"/>
    <x v="122"/>
    <n v="12"/>
    <n v="2220000"/>
    <x v="110"/>
    <x v="84"/>
    <s v="Employment"/>
    <x v="6"/>
    <n v="139781317"/>
    <x v="2"/>
    <x v="0"/>
    <x v="1"/>
    <x v="1"/>
    <x v="0"/>
    <s v="Mohamad Moosa"/>
  </r>
  <r>
    <s v="Alexander Babu"/>
    <s v="https://www.youtube.com/watch?v=qiRvZUNdx9o"/>
    <s v="Iraivanidam Kai Yendhungal Cover - Home Videos"/>
    <d v="1899-12-30T00:05:15"/>
    <n v="0"/>
    <n v="5"/>
    <n v="15"/>
    <x v="121"/>
    <x v="4"/>
    <x v="3"/>
    <x v="126"/>
    <x v="112"/>
    <x v="126"/>
    <x v="123"/>
    <n v="29"/>
    <n v="185000000"/>
    <x v="111"/>
    <x v="85"/>
    <s v="Music"/>
    <x v="10"/>
    <n v="148210105"/>
    <x v="4"/>
    <x v="3"/>
    <x v="1"/>
    <x v="1"/>
    <x v="0"/>
    <s v="Imran Khan"/>
  </r>
  <r>
    <s v="All India Bakchod"/>
    <s v="https://www.youtube.com/watch?v=5LFdcZe7WW4"/>
    <s v="AIB podcast : feat. shah rukh khan"/>
    <d v="1899-12-30T00:30:28"/>
    <n v="0"/>
    <n v="30"/>
    <n v="28"/>
    <x v="122"/>
    <x v="0"/>
    <x v="0"/>
    <x v="127"/>
    <x v="113"/>
    <x v="127"/>
    <x v="124"/>
    <n v="6"/>
    <n v="3990000"/>
    <x v="112"/>
    <x v="2"/>
    <s v="Lifestyle"/>
    <x v="6"/>
    <n v="604297143"/>
    <x v="6"/>
    <x v="1"/>
    <x v="0"/>
    <x v="0"/>
    <x v="0"/>
    <s v="Praneeth kodam"/>
  </r>
  <r>
    <s v="All India Bakchod"/>
    <s v="https://www.youtube.com/watch?v=HmCfiqW0Y0I"/>
    <s v="AIB Podcast"/>
    <d v="1899-12-30T00:24:10"/>
    <n v="0"/>
    <n v="24"/>
    <n v="10"/>
    <x v="123"/>
    <x v="0"/>
    <x v="0"/>
    <x v="127"/>
    <x v="114"/>
    <x v="128"/>
    <x v="125"/>
    <n v="5"/>
    <n v="39900000"/>
    <x v="113"/>
    <x v="2"/>
    <s v="Entertainment"/>
    <x v="6"/>
    <n v="602900852"/>
    <x v="2"/>
    <x v="3"/>
    <x v="1"/>
    <x v="1"/>
    <x v="0"/>
    <s v="Manya Tyagi"/>
  </r>
  <r>
    <s v="ALLEN Career Institute"/>
    <s v="https://www.youtube.com/watch?v=jxdQLGRfzdM"/>
    <s v="Know ?? Success Formula for AIR-3 | Meet Mehak Arora | Journey of ALLENite | Legends of ALLEN"/>
    <d v="1899-12-30T00:02:49"/>
    <n v="0"/>
    <n v="2"/>
    <n v="49"/>
    <x v="124"/>
    <x v="0"/>
    <x v="11"/>
    <x v="128"/>
    <x v="115"/>
    <x v="129"/>
    <x v="97"/>
    <n v="10"/>
    <n v="1430000"/>
    <x v="114"/>
    <x v="86"/>
    <s v="Educational"/>
    <x v="6"/>
    <n v="126707985"/>
    <x v="3"/>
    <x v="2"/>
    <x v="1"/>
    <x v="1"/>
    <x v="0"/>
    <s v="Mahesh"/>
  </r>
  <r>
    <s v="ALLEN Career Institute"/>
    <s v="https://www.youtube.com/watch?v=3UEjrchWcuo"/>
    <s v="Inspiring Progress from Vision to Reality! 1.25 Lakh+ Classroom Students Enrolled at ALLEN Kota"/>
    <d v="1899-12-30T00:06:10"/>
    <n v="0"/>
    <n v="6"/>
    <n v="10"/>
    <x v="125"/>
    <x v="0"/>
    <x v="2"/>
    <x v="129"/>
    <x v="116"/>
    <x v="130"/>
    <x v="126"/>
    <n v="17"/>
    <n v="1430000"/>
    <x v="115"/>
    <x v="86"/>
    <s v="Educational"/>
    <x v="6"/>
    <n v="126707985"/>
    <x v="0"/>
    <x v="2"/>
    <x v="1"/>
    <x v="1"/>
    <x v="0"/>
    <s v="Mahesh"/>
  </r>
  <r>
    <s v="ALLEN Career Institute"/>
    <s v="https://www.youtube.com/watch?v=HzYNwhUygO4"/>
    <s v="?????? ????? ???? ????, ????? ???? ?? ?????? ???? ???? | @Kumar Vishwas ?? ???? ??? ???? ???"/>
    <d v="1899-12-30T00:14:55"/>
    <n v="0"/>
    <n v="14"/>
    <n v="55"/>
    <x v="126"/>
    <x v="0"/>
    <x v="11"/>
    <x v="130"/>
    <x v="115"/>
    <x v="131"/>
    <x v="44"/>
    <n v="15"/>
    <n v="1430000"/>
    <x v="55"/>
    <x v="86"/>
    <s v="Educational"/>
    <x v="6"/>
    <n v="126707985"/>
    <x v="3"/>
    <x v="3"/>
    <x v="1"/>
    <x v="1"/>
    <x v="0"/>
    <s v="Mahesh"/>
  </r>
  <r>
    <s v="Alright "/>
    <s v="https://www.youtube.com/watch?v=-PwumQ6UlYE"/>
    <s v="Modern Parivaar | EP 1/3 Love Affair | Ft. Kritika Avasthi &amp; Alam Khan | Mini Web Series | Alright!"/>
    <d v="1899-12-30T00:14:29"/>
    <n v="0"/>
    <n v="14"/>
    <n v="29"/>
    <x v="127"/>
    <x v="0"/>
    <x v="0"/>
    <x v="131"/>
    <x v="117"/>
    <x v="132"/>
    <x v="127"/>
    <n v="5"/>
    <n v="3370000"/>
    <x v="116"/>
    <x v="87"/>
    <s v="Entertainment"/>
    <x v="6"/>
    <n v="488892084"/>
    <x v="3"/>
    <x v="2"/>
    <x v="1"/>
    <x v="1"/>
    <x v="0"/>
    <s v="Manya Tyagi"/>
  </r>
  <r>
    <s v="Aman Dhattarwal "/>
    <s v="https://www.youtube.com/watch?v=8rEf5sWW_bY"/>
    <s v="How to Earn Money in College "/>
    <d v="1899-12-30T00:18:16"/>
    <n v="0"/>
    <n v="18"/>
    <n v="16"/>
    <x v="128"/>
    <x v="0"/>
    <x v="1"/>
    <x v="132"/>
    <x v="72"/>
    <x v="133"/>
    <x v="128"/>
    <n v="67"/>
    <n v="4200000"/>
    <x v="39"/>
    <x v="88"/>
    <s v="Employment"/>
    <x v="6"/>
    <n v="318989696"/>
    <x v="0"/>
    <x v="0"/>
    <x v="1"/>
    <x v="1"/>
    <x v="0"/>
    <s v="Vaishnavi"/>
  </r>
  <r>
    <s v="Aman Sawarkar"/>
    <s v="https://www.youtube.com/watch?v=2vLXHMqlH_k"/>
    <s v="My First College Tour | Indira College Pune | Indira College | Pune | ICCS Pune | Aman Sawarkar"/>
    <d v="1899-12-30T00:07:12"/>
    <n v="0"/>
    <n v="7"/>
    <n v="12"/>
    <x v="129"/>
    <x v="0"/>
    <x v="5"/>
    <x v="133"/>
    <x v="118"/>
    <x v="134"/>
    <x v="129"/>
    <n v="77"/>
    <n v="300"/>
    <x v="78"/>
    <x v="89"/>
    <s v="Vlog"/>
    <x v="6"/>
    <n v="22320"/>
    <x v="8"/>
    <x v="6"/>
    <x v="1"/>
    <x v="1"/>
    <x v="1"/>
    <s v="Sagar Mali"/>
  </r>
  <r>
    <s v="Amit Bhadana"/>
    <s v="https://www.youtube.com/watch?v=ED0PSAElYio"/>
    <s v="Types Of People in a Bus - Amit Bhadana"/>
    <d v="1899-12-30T00:06:38"/>
    <n v="0"/>
    <n v="6"/>
    <n v="38"/>
    <x v="130"/>
    <x v="0"/>
    <x v="0"/>
    <x v="134"/>
    <x v="0"/>
    <x v="135"/>
    <x v="130"/>
    <n v="5"/>
    <n v="24100000"/>
    <x v="117"/>
    <x v="90"/>
    <s v="Entertainment"/>
    <x v="0"/>
    <n v="2263627363"/>
    <x v="0"/>
    <x v="0"/>
    <x v="1"/>
    <x v="1"/>
    <x v="0"/>
    <s v="Himanshi"/>
  </r>
  <r>
    <s v="Amit Bhadana"/>
    <s v="https://www.youtube.com/watch?v=NPRGx6l12qo"/>
    <s v="Berozgaari (Berozgaar Bachelors) EP - 01 Amit Bhadana"/>
    <d v="1899-12-30T00:15:37"/>
    <n v="0"/>
    <n v="15"/>
    <n v="37"/>
    <x v="61"/>
    <x v="0"/>
    <x v="0"/>
    <x v="135"/>
    <x v="119"/>
    <x v="136"/>
    <x v="131"/>
    <n v="38"/>
    <n v="24100000"/>
    <x v="118"/>
    <x v="90"/>
    <s v="Entertainment"/>
    <x v="6"/>
    <n v="2263806533"/>
    <x v="3"/>
    <x v="2"/>
    <x v="1"/>
    <x v="1"/>
    <x v="0"/>
    <s v="Mahesh"/>
  </r>
  <r>
    <s v="Amit Bhadana"/>
    <s v="https://www.youtube.com/watch?v=mHJ4qZIUUFk"/>
    <s v="Father Saab ( Official Video ) - Amit Bhadana | King | Section 8 | Teji Sandhu"/>
    <d v="1899-12-30T00:05:05"/>
    <n v="0"/>
    <n v="5"/>
    <n v="5"/>
    <x v="23"/>
    <x v="0"/>
    <x v="3"/>
    <x v="136"/>
    <x v="84"/>
    <x v="137"/>
    <x v="132"/>
    <n v="51"/>
    <n v="24100000"/>
    <x v="119"/>
    <x v="90"/>
    <s v="Entertainment"/>
    <x v="3"/>
    <n v="2263627363"/>
    <x v="1"/>
    <x v="1"/>
    <x v="1"/>
    <x v="1"/>
    <x v="0"/>
    <s v="Utsav Tiwary"/>
  </r>
  <r>
    <s v="Amit Bhadana"/>
    <s v="https://www.youtube.com/watch?v=CLNd2XY_01k"/>
    <s v="Chidiya Ghar"/>
    <d v="1899-12-30T00:57:59"/>
    <n v="0"/>
    <n v="57"/>
    <n v="59"/>
    <x v="131"/>
    <x v="0"/>
    <x v="0"/>
    <x v="137"/>
    <x v="0"/>
    <x v="138"/>
    <x v="133"/>
    <n v="166"/>
    <n v="24100000"/>
    <x v="120"/>
    <x v="90"/>
    <s v="Entertainment"/>
    <x v="6"/>
    <n v="2258746362"/>
    <x v="2"/>
    <x v="3"/>
    <x v="1"/>
    <x v="1"/>
    <x v="0"/>
    <s v="Manya Tyagi"/>
  </r>
  <r>
    <s v="Amit Bhadana"/>
    <s v="https://www.youtube.com/watch?v=CLNd2XY_01k&amp;t=3s"/>
    <s v="Chidiya Ghar - Amit Bhadana | Rajpal Yadav"/>
    <d v="1899-12-30T00:57:59"/>
    <n v="0"/>
    <n v="57"/>
    <n v="59"/>
    <x v="131"/>
    <x v="0"/>
    <x v="0"/>
    <x v="138"/>
    <x v="0"/>
    <x v="139"/>
    <x v="134"/>
    <n v="166"/>
    <n v="24100000"/>
    <x v="120"/>
    <x v="90"/>
    <s v="Entertainment"/>
    <x v="6"/>
    <n v="2263806533"/>
    <x v="3"/>
    <x v="2"/>
    <x v="1"/>
    <x v="1"/>
    <x v="0"/>
    <s v="Mahesh"/>
  </r>
  <r>
    <s v="Amit Bhadana"/>
    <s v="https://www.youtube.com/watch?v=uSvW2XmxLm4"/>
    <s v="Paggal"/>
    <d v="1899-12-30T01:40:58"/>
    <n v="1"/>
    <n v="40"/>
    <n v="58"/>
    <x v="132"/>
    <x v="0"/>
    <x v="0"/>
    <x v="139"/>
    <x v="84"/>
    <x v="140"/>
    <x v="135"/>
    <n v="153"/>
    <n v="24100000"/>
    <x v="121"/>
    <x v="90"/>
    <s v="Lifestyle"/>
    <x v="6"/>
    <n v="2263627363"/>
    <x v="4"/>
    <x v="4"/>
    <x v="1"/>
    <x v="1"/>
    <x v="0"/>
    <s v="Jayita Mali"/>
  </r>
  <r>
    <s v="Amit Bhawani"/>
    <s v="https://www.youtube.com/watch?v=Ynt0fUpGW8A"/>
    <s v="World's First Fidget Spinner Phone Unboxing &amp; GIVEAWAY ?? PhoneRadar"/>
    <d v="1899-12-30T00:04:37"/>
    <n v="0"/>
    <n v="4"/>
    <n v="37"/>
    <x v="133"/>
    <x v="0"/>
    <x v="2"/>
    <x v="140"/>
    <x v="15"/>
    <x v="141"/>
    <x v="136"/>
    <n v="74"/>
    <n v="870000"/>
    <x v="122"/>
    <x v="91"/>
    <s v="Tech"/>
    <x v="1"/>
    <n v="162519047"/>
    <x v="1"/>
    <x v="1"/>
    <x v="1"/>
    <x v="1"/>
    <x v="0"/>
    <s v="Utsav Tiwary"/>
  </r>
  <r>
    <s v="Amit Thinks"/>
    <s v="https://www.youtube.com/watch?v=IqYfmckxeyE"/>
    <s v="How To Install Mysql 8.0.27 Server And Workbench Latest Version On Windows 11"/>
    <d v="1899-12-30T00:08:10"/>
    <n v="0"/>
    <n v="8"/>
    <n v="10"/>
    <x v="134"/>
    <x v="1"/>
    <x v="2"/>
    <x v="141"/>
    <x v="115"/>
    <x v="142"/>
    <x v="137"/>
    <n v="17"/>
    <n v="74100"/>
    <x v="123"/>
    <x v="92"/>
    <s v="Tech"/>
    <x v="6"/>
    <n v="21265554"/>
    <x v="2"/>
    <x v="3"/>
    <x v="0"/>
    <x v="0"/>
    <x v="0"/>
    <s v="Imran Khan"/>
  </r>
  <r>
    <s v="An Open Letter 001"/>
    <s v="https://www.youtube.com/watch?v=ymjQSW4GtQA"/>
    <s v="Is HOMEOPATHY a SCAM?_x000a_"/>
    <d v="1899-12-30T00:11:06"/>
    <n v="0"/>
    <n v="11"/>
    <n v="6"/>
    <x v="2"/>
    <x v="0"/>
    <x v="0"/>
    <x v="142"/>
    <x v="120"/>
    <x v="143"/>
    <x v="138"/>
    <n v="42"/>
    <n v="380000"/>
    <x v="114"/>
    <x v="66"/>
    <s v="Entertainment"/>
    <x v="6"/>
    <n v="25645698"/>
    <x v="2"/>
    <x v="3"/>
    <x v="1"/>
    <x v="1"/>
    <x v="0"/>
    <s v="Manya Tyagi"/>
  </r>
  <r>
    <s v="Anam Darbar"/>
    <s v="https://www.youtube.com/watch?v=rX5v3cJVfKw"/>
    <s v="Telling My Best Friend I Have Feelings For Him  Ft. Sunny Chopra | Anam Darbar_x000a_"/>
    <d v="1899-12-30T00:23:00"/>
    <n v="0"/>
    <n v="23"/>
    <n v="0"/>
    <x v="135"/>
    <x v="0"/>
    <x v="0"/>
    <x v="143"/>
    <x v="121"/>
    <x v="144"/>
    <x v="139"/>
    <n v="18"/>
    <n v="748000"/>
    <x v="124"/>
    <x v="93"/>
    <s v="Vlog"/>
    <x v="2"/>
    <n v="419895064"/>
    <x v="0"/>
    <x v="0"/>
    <x v="1"/>
    <x v="1"/>
    <x v="0"/>
    <s v="Himanshi"/>
  </r>
  <r>
    <s v="Animator Bhai"/>
    <s v="https://www.youtube.com/watch?v=AmcL1GYelnA"/>
    <s v="Indian middle class shopping"/>
    <d v="1899-12-30T00:06:52"/>
    <n v="0"/>
    <n v="6"/>
    <n v="52"/>
    <x v="71"/>
    <x v="0"/>
    <x v="0"/>
    <x v="144"/>
    <x v="29"/>
    <x v="145"/>
    <x v="140"/>
    <n v="27"/>
    <n v="99900"/>
    <x v="125"/>
    <x v="94"/>
    <s v="Educational"/>
    <x v="6"/>
    <n v="4412782"/>
    <x v="1"/>
    <x v="6"/>
    <x v="0"/>
    <x v="0"/>
    <x v="0"/>
    <s v="Praneeth kodam"/>
  </r>
  <r>
    <s v="Aniqua Point"/>
    <s v="https://www.youtube.com/watch?v=jxvjwCuJFYE"/>
    <s v="How to Draw a Fish easily at home | Aniqua Point"/>
    <d v="1899-12-30T00:05:46"/>
    <n v="0"/>
    <n v="5"/>
    <n v="46"/>
    <x v="136"/>
    <x v="2"/>
    <x v="0"/>
    <x v="145"/>
    <x v="112"/>
    <x v="146"/>
    <x v="38"/>
    <n v="0"/>
    <n v="835000"/>
    <x v="126"/>
    <x v="95"/>
    <s v="Educational"/>
    <x v="6"/>
    <n v="16110830"/>
    <x v="9"/>
    <x v="6"/>
    <x v="1"/>
    <x v="1"/>
    <x v="1"/>
    <s v="Mohamad Moosa"/>
  </r>
  <r>
    <s v="Aniruddha Patil"/>
    <s v="https://www.youtube.com/watch?v=lt_40Uv1uZo"/>
    <s v="The Thrilling Climb of KALAVANTIN DURG | Kalavantin Durg Trek"/>
    <d v="1899-12-30T00:21:57"/>
    <n v="0"/>
    <n v="21"/>
    <n v="57"/>
    <x v="137"/>
    <x v="0"/>
    <x v="0"/>
    <x v="146"/>
    <x v="51"/>
    <x v="147"/>
    <x v="141"/>
    <n v="527"/>
    <n v="67800"/>
    <x v="127"/>
    <x v="96"/>
    <s v="Entertainment"/>
    <x v="6"/>
    <n v="8043618"/>
    <x v="8"/>
    <x v="7"/>
    <x v="1"/>
    <x v="1"/>
    <x v="1"/>
    <s v="Manya Tyagi"/>
  </r>
  <r>
    <s v="Anirudh Patil"/>
    <s v="https://www.youtube.com/watch?v=nyA3teAJkK0"/>
    <s v="We explored kumbhe waterfall like  no one before"/>
    <d v="1899-12-30T00:18:20"/>
    <n v="0"/>
    <n v="18"/>
    <n v="20"/>
    <x v="138"/>
    <x v="0"/>
    <x v="1"/>
    <x v="147"/>
    <x v="94"/>
    <x v="148"/>
    <x v="142"/>
    <n v="15"/>
    <n v="72000"/>
    <x v="128"/>
    <x v="97"/>
    <s v="Vlog"/>
    <x v="6"/>
    <n v="8881203"/>
    <x v="4"/>
    <x v="4"/>
    <x v="0"/>
    <x v="0"/>
    <x v="0"/>
    <s v="Praneeth kodam"/>
  </r>
  <r>
    <s v="Anita Bokepalli"/>
    <s v="https://www.youtube.com/watch?v=3VISaKnaKlE"/>
    <s v="I Meditated Twice A Day For 30 Days. Here’s What Happened."/>
    <d v="1899-12-30T00:14:18"/>
    <n v="0"/>
    <n v="14"/>
    <n v="18"/>
    <x v="139"/>
    <x v="1"/>
    <x v="1"/>
    <x v="148"/>
    <x v="122"/>
    <x v="149"/>
    <x v="143"/>
    <n v="17"/>
    <n v="189000"/>
    <x v="129"/>
    <x v="98"/>
    <s v="Lifestyle"/>
    <x v="6"/>
    <n v="16913460"/>
    <x v="4"/>
    <x v="3"/>
    <x v="1"/>
    <x v="1"/>
    <x v="0"/>
    <s v="Mohamad Moosa"/>
  </r>
  <r>
    <s v="Ankhush Raja Official"/>
    <s v="https://www.youtube.com/watch?v=YyVI46K8q9E"/>
    <s v="HD VIDEO | ??????? ??? ???? ????? ???? | Ankush Raja , Shilpi Raj | Bhojpuri Song 2021"/>
    <d v="1899-12-30T00:03:55"/>
    <n v="0"/>
    <n v="3"/>
    <n v="55"/>
    <x v="140"/>
    <x v="7"/>
    <x v="3"/>
    <x v="149"/>
    <x v="123"/>
    <x v="150"/>
    <x v="144"/>
    <n v="1"/>
    <n v="6730000"/>
    <x v="130"/>
    <x v="99"/>
    <s v="Music"/>
    <x v="17"/>
    <n v="2527938888"/>
    <x v="4"/>
    <x v="4"/>
    <x v="1"/>
    <x v="1"/>
    <x v="0"/>
    <s v="Utsav Tiwary"/>
  </r>
  <r>
    <s v="Ankit Bansal"/>
    <s v="https://www.youtube.com/watch?v=e1SVjR-xoto"/>
    <s v="Brilliant SQL Interview Question | Solve it without using CTE, Sub Query, Window functions"/>
    <d v="1899-12-30T00:08:22"/>
    <n v="0"/>
    <n v="8"/>
    <n v="22"/>
    <x v="141"/>
    <x v="1"/>
    <x v="6"/>
    <x v="150"/>
    <x v="124"/>
    <x v="151"/>
    <x v="145"/>
    <n v="168"/>
    <n v="38200"/>
    <x v="19"/>
    <x v="100"/>
    <s v="Employment"/>
    <x v="6"/>
    <n v="853729"/>
    <x v="3"/>
    <x v="0"/>
    <x v="0"/>
    <x v="0"/>
    <x v="0"/>
    <s v="Mohamad Moosa"/>
  </r>
  <r>
    <s v="Anmol Jaiswal"/>
    <s v="https://www.youtube.com/watch?v=eeE796qRHRs"/>
    <s v="How to get free products for review with 0 subscribers"/>
    <d v="1899-12-30T00:12:47"/>
    <n v="0"/>
    <n v="12"/>
    <n v="47"/>
    <x v="35"/>
    <x v="0"/>
    <x v="7"/>
    <x v="151"/>
    <x v="44"/>
    <x v="152"/>
    <x v="146"/>
    <n v="37"/>
    <n v="940000"/>
    <x v="131"/>
    <x v="101"/>
    <s v="Lifestyle"/>
    <x v="6"/>
    <n v="126025018"/>
    <x v="6"/>
    <x v="5"/>
    <x v="1"/>
    <x v="1"/>
    <x v="1"/>
    <s v="Praneeth kodam"/>
  </r>
  <r>
    <s v="Annurag Aggarwal"/>
    <s v="https://www.youtube.com/watch?v=6Cf0ii3vre4"/>
    <s v="Stock Market VS Real Estate"/>
    <d v="1899-12-30T00:02:48"/>
    <n v="0"/>
    <n v="2"/>
    <n v="48"/>
    <x v="142"/>
    <x v="0"/>
    <x v="11"/>
    <x v="152"/>
    <x v="125"/>
    <x v="153"/>
    <x v="147"/>
    <n v="120"/>
    <n v="3600000"/>
    <x v="50"/>
    <x v="102"/>
    <s v="Motivation"/>
    <x v="6"/>
    <n v="993767877"/>
    <x v="2"/>
    <x v="3"/>
    <x v="0"/>
    <x v="0"/>
    <x v="0"/>
    <s v="Jayita Mali"/>
  </r>
  <r>
    <s v="Anonymous Upsc Aspirant"/>
    <s v="https://www.youtube.com/watch?v=QTR6k02ve6M"/>
    <s v="I cleared UPSC CSE Prelims 2022 with *EASE*"/>
    <d v="1899-12-30T00:43:11"/>
    <n v="0"/>
    <n v="43"/>
    <n v="11"/>
    <x v="143"/>
    <x v="0"/>
    <x v="1"/>
    <x v="153"/>
    <x v="126"/>
    <x v="154"/>
    <x v="148"/>
    <n v="43"/>
    <n v="15200"/>
    <x v="132"/>
    <x v="103"/>
    <s v="Educational"/>
    <x v="6"/>
    <n v="300644"/>
    <x v="0"/>
    <x v="0"/>
    <x v="0"/>
    <x v="0"/>
    <x v="0"/>
    <s v="roshan kumar sinha"/>
  </r>
  <r>
    <s v="Ansh Nakwal"/>
    <s v="https://www.youtube.com/watch?v=Rn4ZGeirrio"/>
    <s v="How to Become tech youtuber in India ?"/>
    <d v="1899-12-30T00:05:54"/>
    <n v="0"/>
    <n v="5"/>
    <n v="54"/>
    <x v="50"/>
    <x v="0"/>
    <x v="7"/>
    <x v="154"/>
    <x v="35"/>
    <x v="155"/>
    <x v="92"/>
    <n v="41"/>
    <n v="356000"/>
    <x v="133"/>
    <x v="104"/>
    <s v="Tech"/>
    <x v="6"/>
    <n v="64227618"/>
    <x v="8"/>
    <x v="6"/>
    <x v="0"/>
    <x v="0"/>
    <x v="0"/>
    <s v="Praneeth kodam"/>
  </r>
  <r>
    <s v="Anshu Bisht"/>
    <s v="https://www.youtube.com/watch?v=uTQrfpKFJuU"/>
    <s v="Secret technique for unlimited diamonds in minecraft mobile/PE"/>
    <d v="1899-12-30T00:49:21"/>
    <n v="0"/>
    <n v="49"/>
    <n v="21"/>
    <x v="144"/>
    <x v="0"/>
    <x v="0"/>
    <x v="155"/>
    <x v="127"/>
    <x v="156"/>
    <x v="149"/>
    <n v="84"/>
    <n v="3350000"/>
    <x v="42"/>
    <x v="105"/>
    <s v="Entertainment"/>
    <x v="6"/>
    <n v="500140987"/>
    <x v="4"/>
    <x v="4"/>
    <x v="0"/>
    <x v="0"/>
    <x v="0"/>
    <s v="Praneeth kodam"/>
  </r>
  <r>
    <s v="Anthropology for UPSC"/>
    <s v="https://www.youtube.com/watch?v=2L46SKGyiKM"/>
    <s v="Paper II, Topic-3.3 Sacred Complex (with reference to Little &amp; Great tradition) Part I"/>
    <d v="1899-12-30T00:28:46"/>
    <n v="0"/>
    <n v="28"/>
    <n v="46"/>
    <x v="145"/>
    <x v="0"/>
    <x v="2"/>
    <x v="156"/>
    <x v="128"/>
    <x v="157"/>
    <x v="65"/>
    <n v="175"/>
    <n v="24300"/>
    <x v="134"/>
    <x v="106"/>
    <s v="Educational"/>
    <x v="6"/>
    <n v="978942"/>
    <x v="2"/>
    <x v="3"/>
    <x v="1"/>
    <x v="0"/>
    <x v="0"/>
    <s v="Ayush Chakraborthy"/>
  </r>
  <r>
    <s v="Anubhav Singh Bassi"/>
    <s v="https://www.youtube.com/watch?v=wQA68Oqr1qE"/>
    <s v="Cheating - Stand Up Comedy ft. Anubhav Singh Bassi"/>
    <d v="1899-12-30T00:12:10"/>
    <n v="0"/>
    <n v="12"/>
    <n v="10"/>
    <x v="146"/>
    <x v="0"/>
    <x v="0"/>
    <x v="157"/>
    <x v="129"/>
    <x v="158"/>
    <x v="150"/>
    <n v="4"/>
    <n v="3750000"/>
    <x v="135"/>
    <x v="107"/>
    <s v="Entertainment"/>
    <x v="3"/>
    <n v="232925846"/>
    <x v="0"/>
    <x v="0"/>
    <x v="1"/>
    <x v="1"/>
    <x v="0"/>
    <s v="Himanshi"/>
  </r>
  <r>
    <s v="Anubhav Singh Bassi"/>
    <s v="https://www.youtube.com/watch?v=Tqsz6fjvhZM"/>
    <s v="Hostel"/>
    <d v="1899-12-30T00:17:10"/>
    <n v="0"/>
    <n v="17"/>
    <n v="10"/>
    <x v="147"/>
    <x v="0"/>
    <x v="0"/>
    <x v="158"/>
    <x v="130"/>
    <x v="159"/>
    <x v="151"/>
    <n v="5"/>
    <n v="3750000"/>
    <x v="136"/>
    <x v="107"/>
    <s v="Entertainment"/>
    <x v="3"/>
    <n v="232527139"/>
    <x v="0"/>
    <x v="2"/>
    <x v="1"/>
    <x v="1"/>
    <x v="0"/>
    <s v="roshan kumar sinha"/>
  </r>
  <r>
    <s v="Anubhav Singh Bassi"/>
    <s v="https://www.youtube.com/watch?v=qkxuFKqJXWY"/>
    <s v="Roommate - Stand Up Comedy"/>
    <d v="1899-12-30T00:22:44"/>
    <n v="0"/>
    <n v="22"/>
    <n v="44"/>
    <x v="148"/>
    <x v="0"/>
    <x v="0"/>
    <x v="159"/>
    <x v="131"/>
    <x v="160"/>
    <x v="152"/>
    <n v="10"/>
    <n v="3710000"/>
    <x v="137"/>
    <x v="107"/>
    <s v="Entertainment"/>
    <x v="6"/>
    <n v="229198577"/>
    <x v="2"/>
    <x v="3"/>
    <x v="1"/>
    <x v="1"/>
    <x v="0"/>
    <s v="Manya Tyagi"/>
  </r>
  <r>
    <s v="Anuj Bhaiya"/>
    <s v="https://www.youtube.com/watch?v=Vg67cXQG2fg"/>
    <s v="From Tier 3 College To Google | 6 Lakh CTC to 1000% Salary Hike ?? Inspirational Podcast"/>
    <d v="1899-12-30T00:31:27"/>
    <n v="0"/>
    <n v="31"/>
    <n v="27"/>
    <x v="149"/>
    <x v="0"/>
    <x v="6"/>
    <x v="160"/>
    <x v="44"/>
    <x v="161"/>
    <x v="153"/>
    <n v="12"/>
    <n v="370000"/>
    <x v="138"/>
    <x v="108"/>
    <s v="Educational"/>
    <x v="6"/>
    <n v="24113930"/>
    <x v="4"/>
    <x v="1"/>
    <x v="0"/>
    <x v="0"/>
    <x v="0"/>
    <s v="Sagar Mali"/>
  </r>
  <r>
    <s v="Anuj Bhaiya"/>
    <s v="https://www.youtube.com/watch?v=7YZ2OukIU3w"/>
    <s v="Her Journey From Tier 3 College To Software Engineer At Adobe | Confidence Booster Podcast "/>
    <d v="1899-12-30T00:38:35"/>
    <n v="0"/>
    <n v="38"/>
    <n v="35"/>
    <x v="150"/>
    <x v="0"/>
    <x v="2"/>
    <x v="161"/>
    <x v="115"/>
    <x v="162"/>
    <x v="154"/>
    <n v="21"/>
    <n v="370000"/>
    <x v="91"/>
    <x v="108"/>
    <s v="Entertainment"/>
    <x v="6"/>
    <n v="24025472"/>
    <x v="3"/>
    <x v="2"/>
    <x v="0"/>
    <x v="0"/>
    <x v="0"/>
    <s v="Ayush Chakraborthy"/>
  </r>
  <r>
    <s v="Anuj Bhaiya"/>
    <s v="https://www.youtube.com/watch?v=Rx0xGI0i05c"/>
    <s v="How to Become A Successful Data Analyst | From Rejections to SUCCESS | Podcast"/>
    <d v="1899-12-30T00:37:23"/>
    <n v="0"/>
    <n v="37"/>
    <n v="23"/>
    <x v="151"/>
    <x v="0"/>
    <x v="2"/>
    <x v="162"/>
    <x v="116"/>
    <x v="163"/>
    <x v="155"/>
    <n v="24"/>
    <n v="370000"/>
    <x v="139"/>
    <x v="108"/>
    <s v="Entertainment"/>
    <x v="6"/>
    <n v="24025472"/>
    <x v="0"/>
    <x v="0"/>
    <x v="0"/>
    <x v="0"/>
    <x v="0"/>
    <s v="Ayush Chakraborthy"/>
  </r>
  <r>
    <s v="Anuj Bucket"/>
    <s v="https://www.youtube.com/watch?v=ff3AU7_OGio"/>
    <s v="Complete travel guide, meghalaya "/>
    <d v="1899-12-30T00:29:17"/>
    <n v="0"/>
    <n v="29"/>
    <n v="17"/>
    <x v="152"/>
    <x v="0"/>
    <x v="1"/>
    <x v="163"/>
    <x v="132"/>
    <x v="164"/>
    <x v="156"/>
    <n v="17"/>
    <n v="125000"/>
    <x v="140"/>
    <x v="4"/>
    <s v="Vlog"/>
    <x v="6"/>
    <n v="22463944"/>
    <x v="4"/>
    <x v="3"/>
    <x v="0"/>
    <x v="0"/>
    <x v="0"/>
    <s v="Praneeth kodam"/>
  </r>
  <r>
    <s v="Anuj N"/>
    <s v="https://www.youtube.com/watch?v=KWJaBJYJIjI"/>
    <s v="Driving Mumbai - SoBo (Downtown) [2018]"/>
    <d v="1899-12-30T00:13:52"/>
    <n v="0"/>
    <n v="13"/>
    <n v="52"/>
    <x v="153"/>
    <x v="0"/>
    <x v="0"/>
    <x v="164"/>
    <x v="35"/>
    <x v="165"/>
    <x v="157"/>
    <n v="22"/>
    <n v="39200"/>
    <x v="141"/>
    <x v="109"/>
    <s v="Entertainment"/>
    <x v="6"/>
    <n v="13008506"/>
    <x v="4"/>
    <x v="4"/>
    <x v="1"/>
    <x v="1"/>
    <x v="0"/>
    <s v="Manya Tyagi"/>
  </r>
  <r>
    <s v="Anushka Sen"/>
    <s v="https://www.youtube.com/watch?v=CKXYup4zJYw"/>
    <s v="Tareefan | Qaran Ft. Badshah | Kareena Kapoor, Sonam Kapoor | Dance Video | Anushka Sen"/>
    <d v="1899-12-30T00:02:03"/>
    <n v="0"/>
    <n v="2"/>
    <n v="3"/>
    <x v="154"/>
    <x v="0"/>
    <x v="0"/>
    <x v="165"/>
    <x v="133"/>
    <x v="166"/>
    <x v="158"/>
    <n v="10"/>
    <n v="2970000"/>
    <x v="142"/>
    <x v="110"/>
    <s v="Lifestyle"/>
    <x v="2"/>
    <n v="274602782"/>
    <x v="2"/>
    <x v="3"/>
    <x v="1"/>
    <x v="1"/>
    <x v="0"/>
    <s v="Utsav Tiwary"/>
  </r>
  <r>
    <s v="Anuv Jain"/>
    <s v="https://www.youtube.com/watch?v=PJWemSzExXs"/>
    <s v="BAARISHEIN (Studio) Anuv Jain"/>
    <d v="1899-12-30T00:03:27"/>
    <n v="0"/>
    <n v="3"/>
    <n v="27"/>
    <x v="155"/>
    <x v="0"/>
    <x v="0"/>
    <x v="166"/>
    <x v="134"/>
    <x v="167"/>
    <x v="159"/>
    <n v="0"/>
    <n v="770000"/>
    <x v="143"/>
    <x v="96"/>
    <s v="Music"/>
    <x v="6"/>
    <n v="120179203"/>
    <x v="2"/>
    <x v="3"/>
    <x v="0"/>
    <x v="0"/>
    <x v="0"/>
    <s v="Manya Tyagi"/>
  </r>
  <r>
    <s v="Anuv Jain"/>
    <s v="https://www.youtube.com/watch?v=9et5qzuzbQM"/>
    <m/>
    <d v="1899-12-30T04:53:00"/>
    <n v="4"/>
    <n v="53"/>
    <n v="0"/>
    <x v="156"/>
    <x v="0"/>
    <x v="3"/>
    <x v="167"/>
    <x v="135"/>
    <x v="168"/>
    <x v="160"/>
    <n v="5"/>
    <n v="780"/>
    <x v="144"/>
    <x v="96"/>
    <s v="Music"/>
    <x v="6"/>
    <n v="122416511"/>
    <x v="1"/>
    <x v="3"/>
    <x v="0"/>
    <x v="0"/>
    <x v="0"/>
    <s v="Diya Kalra"/>
  </r>
  <r>
    <s v="Apna College"/>
    <s v="https://www.youtube.com/watch?v=k2oGoqxRLaw"/>
    <s v="Watch this before buying laptop"/>
    <d v="1899-12-30T00:22:00"/>
    <n v="0"/>
    <n v="22"/>
    <n v="0"/>
    <x v="157"/>
    <x v="0"/>
    <x v="2"/>
    <x v="168"/>
    <x v="136"/>
    <x v="169"/>
    <x v="161"/>
    <n v="24"/>
    <n v="2790000"/>
    <x v="145"/>
    <x v="45"/>
    <s v="Educational"/>
    <x v="6"/>
    <n v="353991228"/>
    <x v="2"/>
    <x v="2"/>
    <x v="0"/>
    <x v="0"/>
    <x v="0"/>
    <s v="Praneeth kodam"/>
  </r>
  <r>
    <s v="Apna College"/>
    <s v="https://www.youtube.com/watch?v=HcOc7P5BMi4"/>
    <s v="HTML Tutorial for Beginners | Complete HTML with Notes &amp; Code - YouTube"/>
    <d v="1899-12-30T02:05:59"/>
    <n v="2"/>
    <n v="5"/>
    <n v="59"/>
    <x v="158"/>
    <x v="0"/>
    <x v="2"/>
    <x v="169"/>
    <x v="137"/>
    <x v="170"/>
    <x v="162"/>
    <n v="20"/>
    <n v="280000"/>
    <x v="146"/>
    <x v="45"/>
    <s v="Employment"/>
    <x v="4"/>
    <n v="355309854"/>
    <x v="0"/>
    <x v="0"/>
    <x v="1"/>
    <x v="1"/>
    <x v="0"/>
    <s v="Lydia"/>
  </r>
  <r>
    <s v="Apna College"/>
    <s v="https://www.youtube.com/watch?v=eKqY-oP1d_Y"/>
    <s v=" How to Start Coding? Learn Programming for Beginners "/>
    <d v="1899-12-30T00:11:14"/>
    <n v="0"/>
    <n v="11"/>
    <n v="14"/>
    <x v="72"/>
    <x v="0"/>
    <x v="2"/>
    <x v="170"/>
    <x v="138"/>
    <x v="171"/>
    <x v="163"/>
    <n v="10"/>
    <n v="2820000"/>
    <x v="147"/>
    <x v="111"/>
    <s v="Educational"/>
    <x v="6"/>
    <n v="358481900"/>
    <x v="4"/>
    <x v="3"/>
    <x v="0"/>
    <x v="0"/>
    <x v="0"/>
    <s v="Srikrishna"/>
  </r>
  <r>
    <s v="Apna College"/>
    <s v="https://www.youtube.com/watch?v=irqbmMNs2Bo"/>
    <s v="C Language Tutorial for Beginners (with Notes &amp; Practice Questions)"/>
    <d v="1899-12-30T10:32:06"/>
    <n v="10"/>
    <n v="32"/>
    <n v="6"/>
    <x v="159"/>
    <x v="0"/>
    <x v="2"/>
    <x v="171"/>
    <x v="139"/>
    <x v="172"/>
    <x v="164"/>
    <n v="14"/>
    <n v="2810000"/>
    <x v="104"/>
    <x v="112"/>
    <s v="Educational"/>
    <x v="0"/>
    <n v="356835554"/>
    <x v="0"/>
    <x v="0"/>
    <x v="1"/>
    <x v="1"/>
    <x v="0"/>
    <s v="Himanshi"/>
  </r>
  <r>
    <s v="Apna College"/>
    <s v="https://www.youtube.com/watch?v=UOJZTqA5Loc"/>
    <s v="What is SQL? Future Career Scope &amp; Resources"/>
    <d v="1899-12-30T06:11:00"/>
    <n v="6"/>
    <n v="11"/>
    <n v="0"/>
    <x v="160"/>
    <x v="0"/>
    <x v="2"/>
    <x v="172"/>
    <x v="11"/>
    <x v="173"/>
    <x v="165"/>
    <n v="28"/>
    <n v="285000"/>
    <x v="148"/>
    <x v="45"/>
    <s v="Educational"/>
    <x v="6"/>
    <n v="365407313"/>
    <x v="4"/>
    <x v="3"/>
    <x v="0"/>
    <x v="0"/>
    <x v="0"/>
    <s v="Diya Kalra"/>
  </r>
  <r>
    <s v="Apna College"/>
    <s v="https://www.youtube.com/watch?v=Z557Ip9dhRc"/>
    <s v="What is 2.0?"/>
    <d v="1899-12-30T00:02:26"/>
    <n v="0"/>
    <n v="2"/>
    <n v="26"/>
    <x v="161"/>
    <x v="0"/>
    <x v="6"/>
    <x v="173"/>
    <x v="108"/>
    <x v="174"/>
    <x v="166"/>
    <n v="43"/>
    <n v="2810000"/>
    <x v="149"/>
    <x v="45"/>
    <s v="Educational"/>
    <x v="0"/>
    <n v="357875778"/>
    <x v="3"/>
    <x v="3"/>
    <x v="0"/>
    <x v="0"/>
    <x v="0"/>
    <s v="Sachin Gautam"/>
  </r>
  <r>
    <s v="Apna College"/>
    <s v="https://www.youtube.com/watch?v=_8gq4AKtCXw"/>
    <s v="Kaash ye humne pehle kia hota"/>
    <d v="1899-12-30T00:00:20"/>
    <n v="0"/>
    <n v="0"/>
    <n v="20"/>
    <x v="162"/>
    <x v="0"/>
    <x v="6"/>
    <x v="174"/>
    <x v="140"/>
    <x v="175"/>
    <x v="167"/>
    <n v="31"/>
    <n v="2810000"/>
    <x v="1"/>
    <x v="45"/>
    <s v="Educational"/>
    <x v="0"/>
    <n v="357875778"/>
    <x v="3"/>
    <x v="3"/>
    <x v="0"/>
    <x v="0"/>
    <x v="0"/>
    <s v="Sachin Gautam"/>
  </r>
  <r>
    <s v="Apna College"/>
    <s v="https://www.youtube.com/watch?v=5jS-agcQgfM"/>
    <s v="Big Revolution | Placement ho to Alpha, nahi to course to college bhi karate hai"/>
    <d v="1899-12-30T00:22:14"/>
    <n v="0"/>
    <n v="22"/>
    <n v="14"/>
    <x v="163"/>
    <x v="0"/>
    <x v="6"/>
    <x v="175"/>
    <x v="141"/>
    <x v="176"/>
    <x v="157"/>
    <n v="47"/>
    <n v="2810000"/>
    <x v="14"/>
    <x v="45"/>
    <s v="Educational"/>
    <x v="0"/>
    <n v="357875778"/>
    <x v="3"/>
    <x v="3"/>
    <x v="0"/>
    <x v="0"/>
    <x v="0"/>
    <s v="Sachin Gautam"/>
  </r>
  <r>
    <s v="Apna College"/>
    <s v="https://www.youtube.com/watch?v=Gn5oj3vTJv4"/>
    <s v="Mechanical Branch to Tech Placement"/>
    <d v="1899-12-30T00:20:36"/>
    <n v="0"/>
    <n v="20"/>
    <n v="36"/>
    <x v="164"/>
    <x v="0"/>
    <x v="6"/>
    <x v="176"/>
    <x v="140"/>
    <x v="177"/>
    <x v="168"/>
    <n v="54"/>
    <n v="2810000"/>
    <x v="86"/>
    <x v="45"/>
    <s v="Educational"/>
    <x v="0"/>
    <n v="357875778"/>
    <x v="3"/>
    <x v="3"/>
    <x v="0"/>
    <x v="0"/>
    <x v="0"/>
    <s v="Sachin Gautam"/>
  </r>
  <r>
    <s v="Apna College"/>
    <s v="https://www.youtube.com/watch?v=qZcemiKZX84"/>
    <s v="Facts | This is Wrong "/>
    <d v="1899-12-30T00:24:34"/>
    <n v="0"/>
    <n v="24"/>
    <n v="34"/>
    <x v="165"/>
    <x v="0"/>
    <x v="6"/>
    <x v="177"/>
    <x v="63"/>
    <x v="178"/>
    <x v="169"/>
    <n v="80"/>
    <n v="2810000"/>
    <x v="86"/>
    <x v="45"/>
    <s v="Educational"/>
    <x v="0"/>
    <n v="357875778"/>
    <x v="3"/>
    <x v="2"/>
    <x v="0"/>
    <x v="0"/>
    <x v="0"/>
    <s v="Sachin Gautam"/>
  </r>
  <r>
    <s v="Apna College"/>
    <s v="https://www.youtube.com/watch?v=a_ac2tKmEKw"/>
    <s v="Happy Diwali to you and your family | Diwali Dhamaka ??"/>
    <d v="1899-12-30T03:31:00"/>
    <n v="3"/>
    <n v="31"/>
    <n v="0"/>
    <x v="166"/>
    <x v="0"/>
    <x v="0"/>
    <x v="178"/>
    <x v="142"/>
    <x v="179"/>
    <x v="170"/>
    <n v="64"/>
    <n v="285000"/>
    <x v="150"/>
    <x v="113"/>
    <s v="Educational"/>
    <x v="6"/>
    <n v="365407313"/>
    <x v="4"/>
    <x v="3"/>
    <x v="0"/>
    <x v="0"/>
    <x v="0"/>
    <s v="Diya Kalra"/>
  </r>
  <r>
    <s v="Apni Kaksha"/>
    <s v="https://www.youtube.com/watch?v=4-Q6BTHjkKY"/>
    <s v="Class 12 Board | (Commerce) - How to study to get Top Scores | Pro-Insights #7"/>
    <d v="1899-12-30T00:11:31"/>
    <n v="0"/>
    <n v="11"/>
    <n v="31"/>
    <x v="22"/>
    <x v="0"/>
    <x v="2"/>
    <x v="179"/>
    <x v="37"/>
    <x v="180"/>
    <x v="171"/>
    <n v="5"/>
    <n v="1590000"/>
    <x v="124"/>
    <x v="114"/>
    <s v="Educational"/>
    <x v="6"/>
    <n v="193239383"/>
    <x v="2"/>
    <x v="3"/>
    <x v="0"/>
    <x v="0"/>
    <x v="0"/>
    <s v="Manya Tyagi"/>
  </r>
  <r>
    <s v="apollohealthcityhyd"/>
    <s v="https://www.youtube.com/watch?v=fcTvFb3swzE"/>
    <s v="Dr Balavardhan Reddy | High Flex Knee Replacement | Patient Testimonial | Apollo Hospit_x000a_"/>
    <d v="1899-12-30T00:04:25"/>
    <n v="0"/>
    <n v="4"/>
    <n v="25"/>
    <x v="167"/>
    <x v="0"/>
    <x v="8"/>
    <x v="180"/>
    <x v="143"/>
    <x v="181"/>
    <x v="172"/>
    <n v="270"/>
    <n v="24000"/>
    <x v="151"/>
    <x v="115"/>
    <s v="Health"/>
    <x v="6"/>
    <n v="4162780"/>
    <x v="0"/>
    <x v="0"/>
    <x v="1"/>
    <x v="1"/>
    <x v="0"/>
    <s v="Vaishnavi"/>
  </r>
  <r>
    <s v="Appedia"/>
    <s v="https://www.youtube.com/watch?v=yVBh-m-WLao"/>
    <s v="The Last Lesson | CH-1 |"/>
    <d v="1899-12-30T00:10:46"/>
    <n v="0"/>
    <n v="10"/>
    <n v="46"/>
    <x v="168"/>
    <x v="0"/>
    <x v="2"/>
    <x v="181"/>
    <x v="144"/>
    <x v="182"/>
    <x v="173"/>
    <n v="21"/>
    <n v="695000"/>
    <x v="152"/>
    <x v="116"/>
    <s v="Educational"/>
    <x v="5"/>
    <n v="80569524"/>
    <x v="2"/>
    <x v="3"/>
    <x v="1"/>
    <x v="1"/>
    <x v="0"/>
    <s v="Utsav Tiwary"/>
  </r>
  <r>
    <s v="Applause Entertainment"/>
    <s v="https://www.youtube.com/watch?v=_H0CRBl0Nic"/>
    <s v="Best of Pankaj &amp; Anupriya | Criminal Justice: Behind Closed Doors | Disney+ Hotstar VIP"/>
    <d v="1899-12-30T00:04:28"/>
    <n v="0"/>
    <n v="4"/>
    <n v="28"/>
    <x v="169"/>
    <x v="0"/>
    <x v="0"/>
    <x v="182"/>
    <x v="145"/>
    <x v="183"/>
    <x v="174"/>
    <n v="1"/>
    <n v="200000"/>
    <x v="153"/>
    <x v="117"/>
    <s v="Entertainment"/>
    <x v="6"/>
    <n v="152924062"/>
    <x v="1"/>
    <x v="1"/>
    <x v="0"/>
    <x v="0"/>
    <x v="1"/>
    <s v="Sagar Mali"/>
  </r>
  <r>
    <s v="Apple Advice"/>
    <s v="https://www.youtube.com/watch?v=uYKnn2IlyHg"/>
    <s v="iphone 13 Full review in Tamil (English Subtitle) || iphone 13 ??????????"/>
    <d v="1899-12-30T00:10:13"/>
    <n v="0"/>
    <n v="10"/>
    <n v="13"/>
    <x v="170"/>
    <x v="4"/>
    <x v="7"/>
    <x v="183"/>
    <x v="108"/>
    <x v="184"/>
    <x v="141"/>
    <n v="24"/>
    <n v="291000"/>
    <x v="154"/>
    <x v="118"/>
    <s v="Tech"/>
    <x v="10"/>
    <n v="5444967"/>
    <x v="4"/>
    <x v="3"/>
    <x v="0"/>
    <x v="0"/>
    <x v="1"/>
    <s v="Lydia"/>
  </r>
  <r>
    <s v="Arbind??Janklin (ARJAAN)"/>
    <s v="https://www.youtube.com/watch?v=wwHIAcTsaNQ&amp;t=4s"/>
    <s v="?????? ??????? Part -2 ?????"/>
    <d v="1899-12-30T00:21:15"/>
    <n v="0"/>
    <n v="21"/>
    <n v="15"/>
    <x v="171"/>
    <x v="8"/>
    <x v="5"/>
    <x v="184"/>
    <x v="146"/>
    <x v="185"/>
    <x v="175"/>
    <n v="76"/>
    <n v="138000"/>
    <x v="55"/>
    <x v="119"/>
    <s v="News"/>
    <x v="6"/>
    <n v="32324762"/>
    <x v="10"/>
    <x v="6"/>
    <x v="1"/>
    <x v="1"/>
    <x v="0"/>
    <s v="Subha Ranjan Patra"/>
  </r>
  <r>
    <s v="Arishfa Khan"/>
    <s v="https://www.youtube.com/watch?v=gxzw7Uy9TDg"/>
    <s v="EID glam makeup look tutorial ? | Arishfa Khan_x000a_"/>
    <d v="1899-12-30T00:25:00"/>
    <n v="0"/>
    <n v="25"/>
    <n v="0"/>
    <x v="172"/>
    <x v="0"/>
    <x v="1"/>
    <x v="185"/>
    <x v="147"/>
    <x v="186"/>
    <x v="176"/>
    <n v="20"/>
    <n v="2540000"/>
    <x v="155"/>
    <x v="120"/>
    <s v="Lifestyle"/>
    <x v="6"/>
    <n v="180950617"/>
    <x v="0"/>
    <x v="0"/>
    <x v="0"/>
    <x v="0"/>
    <x v="0"/>
    <s v="Vaishnavi"/>
  </r>
  <r>
    <s v="Arjuli Vlogs"/>
    <s v="https://www.youtube.com/watch?v=iVqooDwYwB8"/>
    <s v="They almost KILLED us! Jaipur police did NOT help! FULL VIDEO_x000a_"/>
    <d v="1899-12-30T00:19:44"/>
    <n v="0"/>
    <n v="19"/>
    <n v="44"/>
    <x v="173"/>
    <x v="0"/>
    <x v="5"/>
    <x v="186"/>
    <x v="41"/>
    <x v="187"/>
    <x v="177"/>
    <n v="65"/>
    <n v="201000"/>
    <x v="22"/>
    <x v="121"/>
    <s v="Vlog"/>
    <x v="8"/>
    <n v="24237885"/>
    <x v="0"/>
    <x v="0"/>
    <x v="1"/>
    <x v="1"/>
    <x v="0"/>
    <s v="Himanshi"/>
  </r>
  <r>
    <s v="Arjun Tech"/>
    <s v="https://www.youtube.com/watch?v=hWdDVhzTGOY"/>
    <s v="iPhone 13 Review in Hindi | The Next Best iPhone"/>
    <d v="1899-12-30T00:13:40"/>
    <n v="0"/>
    <n v="13"/>
    <n v="40"/>
    <x v="174"/>
    <x v="0"/>
    <x v="7"/>
    <x v="187"/>
    <x v="7"/>
    <x v="188"/>
    <x v="178"/>
    <n v="11"/>
    <n v="635000"/>
    <x v="156"/>
    <x v="122"/>
    <s v="Tech"/>
    <x v="6"/>
    <n v="10058549"/>
    <x v="2"/>
    <x v="3"/>
    <x v="1"/>
    <x v="1"/>
    <x v="0"/>
    <s v="Lydia"/>
  </r>
  <r>
    <s v="Arksuperhit Songs"/>
    <s v="https://www.youtube.com/watch?v=dK0CHu8sscE"/>
    <s v="??Aashiqui 2 Movie All Best Songs Ajit Singh song Love story Tum hi Ho ??????"/>
    <d v="1899-12-30T00:48:00"/>
    <n v="0"/>
    <n v="48"/>
    <n v="0"/>
    <x v="175"/>
    <x v="0"/>
    <x v="3"/>
    <x v="188"/>
    <x v="148"/>
    <x v="189"/>
    <x v="38"/>
    <n v="0"/>
    <n v="121000"/>
    <x v="157"/>
    <x v="123"/>
    <s v="Music"/>
    <x v="6"/>
    <n v="170604"/>
    <x v="2"/>
    <x v="2"/>
    <x v="1"/>
    <x v="1"/>
    <x v="0"/>
    <s v="Lydia"/>
  </r>
  <r>
    <s v="Armaan Malik "/>
    <s v="https://www.youtube.com/watch?v=40rGzwf-aVs"/>
    <s v="Isliye Hum Pregnant Nhi Ho Sakte"/>
    <d v="1899-12-30T00:14:36"/>
    <n v="0"/>
    <n v="14"/>
    <n v="36"/>
    <x v="176"/>
    <x v="0"/>
    <x v="5"/>
    <x v="189"/>
    <x v="149"/>
    <x v="190"/>
    <x v="179"/>
    <n v="14"/>
    <n v="1760000"/>
    <x v="158"/>
    <x v="124"/>
    <s v="News"/>
    <x v="6"/>
    <n v="701052791"/>
    <x v="1"/>
    <x v="6"/>
    <x v="1"/>
    <x v="1"/>
    <x v="0"/>
    <s v="Subha Ranjan Patra"/>
  </r>
  <r>
    <s v="Artkala "/>
    <s v="https://www.youtube.com/watch?v=4QlN0VWHn0g"/>
    <s v="Very Easy Rangoli for Diwali | Diwali Rangoli"/>
    <d v="1899-12-30T00:05:49"/>
    <n v="0"/>
    <n v="5"/>
    <n v="49"/>
    <x v="177"/>
    <x v="0"/>
    <x v="0"/>
    <x v="190"/>
    <x v="93"/>
    <x v="191"/>
    <x v="172"/>
    <n v="14"/>
    <n v="4130000"/>
    <x v="55"/>
    <x v="125"/>
    <s v="Lifestyle"/>
    <x v="6"/>
    <n v="837641289"/>
    <x v="2"/>
    <x v="0"/>
    <x v="1"/>
    <x v="1"/>
    <x v="0"/>
    <s v="Vaishnavi"/>
  </r>
  <r>
    <s v="Arun Prabhudesai"/>
    <s v="https://www.youtube.com/watch?v=w15pCPU2-cA"/>
    <s v="Nothing Phone (1) Indian Retail Unit Unboxing &amp; First Impressions?A Breath of Fresh Air"/>
    <d v="1899-12-30T00:13:25"/>
    <n v="0"/>
    <n v="13"/>
    <n v="25"/>
    <x v="178"/>
    <x v="0"/>
    <x v="0"/>
    <x v="191"/>
    <x v="150"/>
    <x v="192"/>
    <x v="180"/>
    <n v="24"/>
    <n v="12300000"/>
    <x v="148"/>
    <x v="126"/>
    <s v="Entertainment"/>
    <x v="6"/>
    <n v="1877848720"/>
    <x v="3"/>
    <x v="2"/>
    <x v="1"/>
    <x v="1"/>
    <x v="0"/>
    <s v="Manya Tyagi"/>
  </r>
  <r>
    <s v="Arush diy craft Ideas"/>
    <s v="https://www.youtube.com/watch?v=PAtPYk5gmZU"/>
    <s v="5 Indian traditional crafts doll making"/>
    <d v="1899-12-30T00:27:21"/>
    <n v="0"/>
    <n v="27"/>
    <n v="21"/>
    <x v="179"/>
    <x v="9"/>
    <x v="0"/>
    <x v="192"/>
    <x v="151"/>
    <x v="193"/>
    <x v="94"/>
    <n v="34"/>
    <n v="168000"/>
    <x v="159"/>
    <x v="127"/>
    <s v="Employment"/>
    <x v="6"/>
    <n v="21430101"/>
    <x v="6"/>
    <x v="4"/>
    <x v="0"/>
    <x v="0"/>
    <x v="0"/>
    <s v="Praneeth kodam"/>
  </r>
  <r>
    <s v="Arusuvai Kitchen"/>
    <s v="https://www.youtube.com/watch?v=3_h1LGff6kU"/>
    <s v="Building a New House in Dubai ??~ New Farm House ~ Early Morning Routine ~ Day in My Life ~Tamil Vlog"/>
    <d v="1899-12-30T00:22:45"/>
    <n v="0"/>
    <n v="22"/>
    <n v="45"/>
    <x v="180"/>
    <x v="4"/>
    <x v="5"/>
    <x v="193"/>
    <x v="152"/>
    <x v="194"/>
    <x v="181"/>
    <n v="4"/>
    <n v="128000"/>
    <x v="160"/>
    <x v="128"/>
    <s v="Vlog"/>
    <x v="6"/>
    <n v="20064947"/>
    <x v="2"/>
    <x v="4"/>
    <x v="1"/>
    <x v="1"/>
    <x v="1"/>
    <s v="Mohamad Moosa"/>
  </r>
  <r>
    <s v="Ashi Khanna"/>
    <s v="https://www.youtube.com/watch?v=zIuERVaTa0g"/>
    <s v="SURPRISING MY FRIENDS IN MUMBAI! | Ashi Khanna"/>
    <d v="1899-12-30T00:07:59"/>
    <n v="0"/>
    <n v="7"/>
    <n v="59"/>
    <x v="181"/>
    <x v="0"/>
    <x v="5"/>
    <x v="194"/>
    <x v="153"/>
    <x v="195"/>
    <x v="182"/>
    <n v="5"/>
    <n v="837000"/>
    <x v="161"/>
    <x v="129"/>
    <s v="Vlog"/>
    <x v="0"/>
    <n v="160326156"/>
    <x v="0"/>
    <x v="0"/>
    <x v="1"/>
    <x v="1"/>
    <x v="0"/>
    <s v="Himanshi"/>
  </r>
  <r>
    <s v="Ashish Chanchlani"/>
    <s v="https://www.youtube.com/watch?v=j2wDUFASet0"/>
    <s v="The Stranger"/>
    <d v="1899-12-30T00:07:17"/>
    <n v="0"/>
    <n v="7"/>
    <n v="17"/>
    <x v="182"/>
    <x v="0"/>
    <x v="0"/>
    <x v="195"/>
    <x v="56"/>
    <x v="196"/>
    <x v="183"/>
    <n v="28"/>
    <n v="28800000"/>
    <x v="162"/>
    <x v="130"/>
    <s v="Entertainment"/>
    <x v="2"/>
    <n v="4125478164"/>
    <x v="3"/>
    <x v="0"/>
    <x v="0"/>
    <x v="0"/>
    <x v="0"/>
    <s v="roshan kumar sinha"/>
  </r>
  <r>
    <s v="Ashish Chanchlani"/>
    <s v="https://www.youtube.com/watch?v=d72vXhJDE6M"/>
    <s v="Tuition Classes aur Bache | Ashish Chanchlani"/>
    <d v="1899-12-30T00:13:45"/>
    <n v="0"/>
    <n v="13"/>
    <n v="45"/>
    <x v="183"/>
    <x v="0"/>
    <x v="0"/>
    <x v="196"/>
    <x v="154"/>
    <x v="197"/>
    <x v="184"/>
    <n v="38"/>
    <n v="28700000"/>
    <x v="163"/>
    <x v="131"/>
    <s v="Entertainment"/>
    <x v="6"/>
    <n v="4104120507"/>
    <x v="6"/>
    <x v="6"/>
    <x v="1"/>
    <x v="1"/>
    <x v="1"/>
    <s v="Manya Tyagi"/>
  </r>
  <r>
    <s v="Ashish Chanchlani"/>
    <s v="https://www.youtube.com/watch?v=hWPopqZJJww"/>
    <s v="Sasta Biig Bosss | Parody | Ashish Chanchlani"/>
    <d v="1899-12-30T00:19:55"/>
    <n v="0"/>
    <n v="19"/>
    <n v="55"/>
    <x v="184"/>
    <x v="0"/>
    <x v="0"/>
    <x v="197"/>
    <x v="155"/>
    <x v="198"/>
    <x v="185"/>
    <n v="86"/>
    <n v="28700000"/>
    <x v="164"/>
    <x v="132"/>
    <s v="Entertainment"/>
    <x v="6"/>
    <n v="4104120507"/>
    <x v="1"/>
    <x v="1"/>
    <x v="1"/>
    <x v="1"/>
    <x v="1"/>
    <s v="Manya Tyagi"/>
  </r>
  <r>
    <s v="Ashish Chanchlani"/>
    <s v="https://www.youtube.com/watch?v=7EGD9edu-ls"/>
    <s v="I Attended Spider-Man : No Way Home Premiere | Ashish Chanchlani | LA vlog"/>
    <d v="1899-12-30T00:17:43"/>
    <n v="0"/>
    <n v="17"/>
    <n v="43"/>
    <x v="185"/>
    <x v="0"/>
    <x v="0"/>
    <x v="198"/>
    <x v="123"/>
    <x v="199"/>
    <x v="186"/>
    <n v="9"/>
    <n v="28700000"/>
    <x v="165"/>
    <x v="133"/>
    <s v="Entertainment"/>
    <x v="6"/>
    <n v="4104120507"/>
    <x v="2"/>
    <x v="3"/>
    <x v="1"/>
    <x v="1"/>
    <x v="1"/>
    <s v="Manya Tyagi"/>
  </r>
  <r>
    <s v="Ashish Chanchlani"/>
    <s v="https://www.youtube.com/watch?v=xrR3xQNeB_Y"/>
    <s v="Sasta Shaark Tank"/>
    <d v="1899-12-30T00:32:32"/>
    <n v="0"/>
    <n v="32"/>
    <n v="32"/>
    <x v="186"/>
    <x v="0"/>
    <x v="0"/>
    <x v="199"/>
    <x v="156"/>
    <x v="200"/>
    <x v="187"/>
    <n v="22"/>
    <n v="28800000"/>
    <x v="166"/>
    <x v="130"/>
    <s v="Lifestyle"/>
    <x v="6"/>
    <n v="4128523923"/>
    <x v="2"/>
    <x v="3"/>
    <x v="1"/>
    <x v="1"/>
    <x v="0"/>
    <s v="Jayita Mali"/>
  </r>
  <r>
    <s v="Ashish Chanchlani"/>
    <s v="https://www.youtube.com/watch?v=myHAv5veJUw"/>
    <s v="Types Of People During Diwali "/>
    <d v="1899-12-30T00:06:14"/>
    <n v="0"/>
    <n v="6"/>
    <n v="14"/>
    <x v="187"/>
    <x v="0"/>
    <x v="0"/>
    <x v="200"/>
    <x v="119"/>
    <x v="201"/>
    <x v="188"/>
    <n v="5"/>
    <n v="28800000"/>
    <x v="167"/>
    <x v="130"/>
    <s v="Entertainment"/>
    <x v="6"/>
    <n v="4128119626"/>
    <x v="1"/>
    <x v="1"/>
    <x v="1"/>
    <x v="1"/>
    <x v="0"/>
    <s v="Srikrishna"/>
  </r>
  <r>
    <s v="Ashish Chanchlani"/>
    <s v="https://www.youtube.com/watch?v=hSYPO2LSWxw"/>
    <s v="Aakhri Safar | ACV Hatke "/>
    <d v="1899-12-30T00:13:33"/>
    <n v="0"/>
    <n v="13"/>
    <n v="33"/>
    <x v="188"/>
    <x v="0"/>
    <x v="0"/>
    <x v="201"/>
    <x v="56"/>
    <x v="202"/>
    <x v="189"/>
    <n v="55"/>
    <n v="28800000"/>
    <x v="168"/>
    <x v="130"/>
    <s v="Entertainment"/>
    <x v="2"/>
    <n v="4128119626"/>
    <x v="4"/>
    <x v="4"/>
    <x v="1"/>
    <x v="1"/>
    <x v="0"/>
    <s v="Abhishek Sabne"/>
  </r>
  <r>
    <s v="Ashish Chanchlani"/>
    <s v="https://www.youtube.com/watch?v=Inf66y-oHhM"/>
    <s v="RakshaBandhan 2020"/>
    <d v="1899-12-30T00:15:03"/>
    <n v="0"/>
    <n v="15"/>
    <n v="3"/>
    <x v="189"/>
    <x v="0"/>
    <x v="0"/>
    <x v="202"/>
    <x v="157"/>
    <x v="203"/>
    <x v="190"/>
    <n v="24"/>
    <n v="28800000"/>
    <x v="169"/>
    <x v="130"/>
    <s v="Entertainment"/>
    <x v="2"/>
    <n v="4128119626"/>
    <x v="4"/>
    <x v="4"/>
    <x v="1"/>
    <x v="1"/>
    <x v="0"/>
    <s v="Abhishek Sabne"/>
  </r>
  <r>
    <s v="Ashish Chanchlani"/>
    <s v="https://www.youtube.com/watch?v=LtLJRNBHOKc"/>
    <s v="Online Parent Teacher Meeting"/>
    <d v="1899-12-30T00:13:45"/>
    <n v="0"/>
    <n v="13"/>
    <n v="45"/>
    <x v="183"/>
    <x v="0"/>
    <x v="0"/>
    <x v="203"/>
    <x v="158"/>
    <x v="204"/>
    <x v="191"/>
    <n v="23"/>
    <n v="28800000"/>
    <x v="170"/>
    <x v="130"/>
    <s v="Entertainment"/>
    <x v="2"/>
    <n v="4128119626"/>
    <x v="4"/>
    <x v="4"/>
    <x v="1"/>
    <x v="1"/>
    <x v="0"/>
    <s v="Abhishek Sabne"/>
  </r>
  <r>
    <s v="Ashish Chanchlani"/>
    <s v="https://www.youtube.com/watch?v=Xiifgxw-z54"/>
    <s v="OTP The Lottery: Chapter 2 "/>
    <d v="1899-12-30T00:57:43"/>
    <n v="0"/>
    <n v="57"/>
    <n v="43"/>
    <x v="190"/>
    <x v="0"/>
    <x v="0"/>
    <x v="204"/>
    <x v="159"/>
    <x v="205"/>
    <x v="192"/>
    <n v="49"/>
    <n v="28800000"/>
    <x v="171"/>
    <x v="130"/>
    <s v="Entertainment"/>
    <x v="2"/>
    <n v="4128119626"/>
    <x v="4"/>
    <x v="4"/>
    <x v="1"/>
    <x v="1"/>
    <x v="0"/>
    <s v="Abhishek Sabne"/>
  </r>
  <r>
    <s v="Ashu Redyy"/>
    <s v="https://www.youtube.com/watch?v=x_j0qz9-s44"/>
    <s v="Prank on mommy that I am pregnant "/>
    <d v="1899-12-30T00:13:44"/>
    <n v="0"/>
    <n v="13"/>
    <n v="44"/>
    <x v="191"/>
    <x v="6"/>
    <x v="0"/>
    <x v="205"/>
    <x v="10"/>
    <x v="206"/>
    <x v="193"/>
    <n v="7"/>
    <n v="240000"/>
    <x v="172"/>
    <x v="134"/>
    <s v="Entertainment"/>
    <x v="6"/>
    <n v="25515945"/>
    <x v="4"/>
    <x v="3"/>
    <x v="0"/>
    <x v="0"/>
    <x v="0"/>
    <s v="Praneeth kodam"/>
  </r>
  <r>
    <s v="Ashutalks"/>
    <s v="https://www.youtube.com/watch?v=dBs65XNsu1s"/>
    <s v="TCS Smart Hiring HR Interview |TCS HR Interview |TCS HR Interview for Freshers|TCS Smart Hiring 2022"/>
    <d v="1899-12-30T00:08:30"/>
    <n v="0"/>
    <n v="8"/>
    <n v="30"/>
    <x v="192"/>
    <x v="0"/>
    <x v="6"/>
    <x v="206"/>
    <x v="42"/>
    <x v="207"/>
    <x v="194"/>
    <n v="17"/>
    <n v="35800"/>
    <x v="173"/>
    <x v="135"/>
    <s v="Employment"/>
    <x v="2"/>
    <n v="4218770"/>
    <x v="1"/>
    <x v="1"/>
    <x v="1"/>
    <x v="0"/>
    <x v="0"/>
    <s v="Pardeep"/>
  </r>
  <r>
    <s v="Ashutalks"/>
    <s v="https://www.youtube.com/watch?v=kbFF5W2HuAA"/>
    <s v="Infosys Recruitment 2022 | Infosys Off Campus Drive | Infosys Hiring Freshers 2021 2022 Batch"/>
    <d v="1899-12-30T00:07:03"/>
    <n v="0"/>
    <n v="7"/>
    <n v="3"/>
    <x v="193"/>
    <x v="0"/>
    <x v="6"/>
    <x v="207"/>
    <x v="160"/>
    <x v="208"/>
    <x v="195"/>
    <n v="95"/>
    <n v="35800"/>
    <x v="174"/>
    <x v="135"/>
    <s v="Employment"/>
    <x v="2"/>
    <n v="4218770"/>
    <x v="2"/>
    <x v="3"/>
    <x v="0"/>
    <x v="0"/>
    <x v="1"/>
    <s v="Pardeep"/>
  </r>
  <r>
    <s v="Ashutalks"/>
    <s v="https://www.youtube.com/watch?v=BOghxS8EBD4"/>
    <s v="Accenture Recruitment 2022 | Accenture Hiring 2022-23 Freshers | Accenture Off Campus Drive 202"/>
    <d v="1899-12-30T00:05:50"/>
    <n v="0"/>
    <n v="5"/>
    <n v="50"/>
    <x v="194"/>
    <x v="0"/>
    <x v="6"/>
    <x v="208"/>
    <x v="161"/>
    <x v="209"/>
    <x v="196"/>
    <n v="21"/>
    <n v="35800"/>
    <x v="63"/>
    <x v="135"/>
    <s v="Employment"/>
    <x v="2"/>
    <n v="4218770"/>
    <x v="4"/>
    <x v="4"/>
    <x v="0"/>
    <x v="0"/>
    <x v="1"/>
    <s v="Pardeep"/>
  </r>
  <r>
    <s v="Ashutalks"/>
    <s v="https://www.youtube.com/watch?v=gGFM_KW4h3I"/>
    <s v="Cisco Off Campus Drive 2022 | Cisco Recruitment 2022 | Cisco Hiring 2022 Freshers | Cisco Apprentice"/>
    <d v="1899-12-30T00:04:57"/>
    <n v="0"/>
    <n v="4"/>
    <n v="57"/>
    <x v="195"/>
    <x v="0"/>
    <x v="6"/>
    <x v="209"/>
    <x v="162"/>
    <x v="210"/>
    <x v="94"/>
    <n v="117"/>
    <n v="35800"/>
    <x v="175"/>
    <x v="135"/>
    <s v="Employment"/>
    <x v="2"/>
    <n v="4218770"/>
    <x v="6"/>
    <x v="6"/>
    <x v="0"/>
    <x v="0"/>
    <x v="1"/>
    <s v="Pardeep"/>
  </r>
  <r>
    <s v="Ashutalks"/>
    <s v="https://www.youtube.com/watch?v=BBNlixo4iKg"/>
    <s v="Toshiba Recruitment 2022 | HCL Off Campus Drive 2022 &amp; 2021 Batch | TATA HCL Fresher Hiring 2022"/>
    <d v="1899-12-30T00:03:57"/>
    <n v="0"/>
    <n v="3"/>
    <n v="57"/>
    <x v="65"/>
    <x v="0"/>
    <x v="6"/>
    <x v="210"/>
    <x v="163"/>
    <x v="211"/>
    <x v="110"/>
    <n v="31"/>
    <n v="35800"/>
    <x v="94"/>
    <x v="135"/>
    <s v="Employment"/>
    <x v="2"/>
    <n v="4218770"/>
    <x v="4"/>
    <x v="4"/>
    <x v="0"/>
    <x v="0"/>
    <x v="1"/>
    <s v="Pardeep"/>
  </r>
  <r>
    <s v="Ashutalks"/>
    <s v="https://www.youtube.com/watch?v=EXUfRaN-lEY"/>
    <s v="IBM Recruitment 2023 | Amazon Off Campus Drive 2022 | IBM Freshers Hiring 2022 | Amazon Internship"/>
    <d v="1899-12-30T00:04:13"/>
    <n v="0"/>
    <n v="4"/>
    <n v="13"/>
    <x v="196"/>
    <x v="0"/>
    <x v="6"/>
    <x v="211"/>
    <x v="164"/>
    <x v="212"/>
    <x v="110"/>
    <n v="22"/>
    <n v="35800"/>
    <x v="97"/>
    <x v="135"/>
    <s v="Employment"/>
    <x v="2"/>
    <n v="4218770"/>
    <x v="4"/>
    <x v="4"/>
    <x v="0"/>
    <x v="0"/>
    <x v="1"/>
    <s v="Pardeep"/>
  </r>
  <r>
    <s v="Ashutalks"/>
    <s v="https://www.youtube.com/watch?v=zzclZ2SwGiw"/>
    <s v="JIO Off Campus Drive 2022 | Graduate Engineer Trainee Freshers Hiring | Replicon Recruitment 2022"/>
    <d v="1899-12-30T00:05:41"/>
    <n v="0"/>
    <n v="5"/>
    <n v="41"/>
    <x v="197"/>
    <x v="0"/>
    <x v="6"/>
    <x v="212"/>
    <x v="40"/>
    <x v="213"/>
    <x v="54"/>
    <n v="142"/>
    <n v="35800"/>
    <x v="1"/>
    <x v="135"/>
    <s v="Employment"/>
    <x v="2"/>
    <n v="4218770"/>
    <x v="6"/>
    <x v="6"/>
    <x v="0"/>
    <x v="1"/>
    <x v="1"/>
    <s v="Pardeep"/>
  </r>
  <r>
    <s v="Ashutalks"/>
    <s v="https://www.youtube.com/watch?v=FttjhG9Twn"/>
    <s v="Cognizant GenC Exam Pattern 2022 Updated | Cognizant GenC Syllabus 2022 | Cognizant Recruitment 2022"/>
    <d v="1899-12-30T00:12:24"/>
    <n v="0"/>
    <n v="12"/>
    <n v="24"/>
    <x v="198"/>
    <x v="0"/>
    <x v="6"/>
    <x v="213"/>
    <x v="165"/>
    <x v="214"/>
    <x v="197"/>
    <n v="80"/>
    <n v="35800"/>
    <x v="24"/>
    <x v="135"/>
    <s v="Employment"/>
    <x v="2"/>
    <n v="4218770"/>
    <x v="6"/>
    <x v="6"/>
    <x v="0"/>
    <x v="1"/>
    <x v="1"/>
    <s v="Pardeep"/>
  </r>
  <r>
    <s v="Ashutalks"/>
    <s v="https://www.youtube.com/watch?v=u_NB4Xa5AHY"/>
    <s v="JMAN Group Off Campus Drive 2022 | Software Engineers Hiring 2022 Freshers| Hyundai Recruitment 2022"/>
    <d v="1899-12-30T00:02:29"/>
    <n v="0"/>
    <n v="2"/>
    <n v="29"/>
    <x v="199"/>
    <x v="0"/>
    <x v="6"/>
    <x v="214"/>
    <x v="166"/>
    <x v="215"/>
    <x v="198"/>
    <n v="183"/>
    <n v="35800"/>
    <x v="86"/>
    <x v="135"/>
    <s v="Employment"/>
    <x v="2"/>
    <n v="4218770"/>
    <x v="6"/>
    <x v="6"/>
    <x v="0"/>
    <x v="1"/>
    <x v="1"/>
    <s v="Pardeep"/>
  </r>
  <r>
    <s v="Asset Yogi"/>
    <s v="https://www.youtube.com/watch?v=cXjbB9TuQeo"/>
    <s v="Zerodha Kite Trading Tutorial with Buy, Sell Process | Zerodha App ???? Use ?????| Intraday, GTT_x000a_"/>
    <d v="1899-12-30T00:23:40"/>
    <n v="0"/>
    <n v="23"/>
    <n v="40"/>
    <x v="200"/>
    <x v="0"/>
    <x v="0"/>
    <x v="215"/>
    <x v="167"/>
    <x v="216"/>
    <x v="199"/>
    <n v="9"/>
    <n v="3390000"/>
    <x v="176"/>
    <x v="136"/>
    <s v="Entertainment"/>
    <x v="6"/>
    <n v="199745416"/>
    <x v="1"/>
    <x v="1"/>
    <x v="1"/>
    <x v="1"/>
    <x v="0"/>
    <s v="Manya Tyagi"/>
  </r>
  <r>
    <s v="Atif Aslam"/>
    <s v="https://www.youtube.com/watch?v=74cVT_tUpck"/>
    <s v="Coke Studio Season 12 | Wohi Khuda Hai"/>
    <d v="1899-12-30T00:06:56"/>
    <n v="0"/>
    <n v="6"/>
    <n v="56"/>
    <x v="201"/>
    <x v="0"/>
    <x v="2"/>
    <x v="216"/>
    <x v="78"/>
    <x v="217"/>
    <x v="200"/>
    <n v="9"/>
    <n v="13200000"/>
    <x v="177"/>
    <x v="137"/>
    <s v="Employment"/>
    <x v="6"/>
    <n v="3416920219"/>
    <x v="2"/>
    <x v="3"/>
    <x v="0"/>
    <x v="0"/>
    <x v="0"/>
    <s v="Manya Tyagi"/>
  </r>
  <r>
    <s v="Autocar"/>
    <s v="https://www.youtube.com/watch?v=hAJX0u_roY8"/>
    <s v="2022 Hero Vida V1 review - Can it disrupt the electric scooter segment"/>
    <d v="1899-12-30T07:43:00"/>
    <n v="7"/>
    <n v="43"/>
    <n v="0"/>
    <x v="202"/>
    <x v="1"/>
    <x v="7"/>
    <x v="217"/>
    <x v="168"/>
    <x v="218"/>
    <x v="201"/>
    <n v="29"/>
    <n v="2120000"/>
    <x v="88"/>
    <x v="138"/>
    <s v="Review"/>
    <x v="2"/>
    <n v="773066115"/>
    <x v="0"/>
    <x v="0"/>
    <x v="0"/>
    <x v="0"/>
    <x v="0"/>
    <s v="Sai Prateek"/>
  </r>
  <r>
    <s v="Autocar India"/>
    <s v="https://www.youtube.com/watch?v=EF2mGjBh7pY"/>
    <s v="Kia Seltos - The One To Beat? | First Drive Review | Autocar India - YouTube"/>
    <d v="1899-12-30T00:14:00"/>
    <n v="0"/>
    <n v="14"/>
    <n v="0"/>
    <x v="203"/>
    <x v="1"/>
    <x v="7"/>
    <x v="218"/>
    <x v="11"/>
    <x v="219"/>
    <x v="202"/>
    <n v="4"/>
    <n v="2120000"/>
    <x v="178"/>
    <x v="138"/>
    <s v="Review"/>
    <x v="2"/>
    <n v="772760378"/>
    <x v="0"/>
    <x v="0"/>
    <x v="1"/>
    <x v="1"/>
    <x v="0"/>
    <s v="Lydia"/>
  </r>
  <r>
    <s v="Awez Darbar"/>
    <s v="https://www.youtube.com/watch?v=PPFjHHC3IhQ"/>
    <s v="Garmi ft. @Nora Fatehi | Awez Darbar Choreography"/>
    <d v="1899-12-30T00:02:38"/>
    <n v="0"/>
    <n v="2"/>
    <n v="38"/>
    <x v="204"/>
    <x v="0"/>
    <x v="0"/>
    <x v="219"/>
    <x v="56"/>
    <x v="220"/>
    <x v="203"/>
    <n v="2"/>
    <n v="9590000"/>
    <x v="179"/>
    <x v="139"/>
    <s v="Vlog"/>
    <x v="2"/>
    <n v="4560746163"/>
    <x v="0"/>
    <x v="0"/>
    <x v="1"/>
    <x v="1"/>
    <x v="0"/>
    <s v="Himanshi"/>
  </r>
  <r>
    <s v="Aye Jude"/>
    <s v="https://www.youtube.com/watch?v=0EJ07criNXM"/>
    <s v=" TOP 10 BRANDS YOU MUST ALWAYS BUY FROM (ranked from 10 to 1) "/>
    <d v="1899-12-30T00:09:12"/>
    <n v="0"/>
    <n v="9"/>
    <n v="12"/>
    <x v="205"/>
    <x v="6"/>
    <x v="1"/>
    <x v="220"/>
    <x v="169"/>
    <x v="221"/>
    <x v="204"/>
    <n v="71"/>
    <n v="919000"/>
    <x v="180"/>
    <x v="140"/>
    <s v="Lifestyle"/>
    <x v="6"/>
    <n v="242492922"/>
    <x v="1"/>
    <x v="6"/>
    <x v="0"/>
    <x v="0"/>
    <x v="0"/>
    <s v="Srikrishna"/>
  </r>
  <r>
    <s v="Aye Jude"/>
    <s v="https://www.youtube.com/watch?v=iHaKZtcOKyY"/>
    <s v="Wrong HABITS Ruining Your FACE...??(these are BASICCC...)"/>
    <d v="1899-12-30T05:21:00"/>
    <n v="5"/>
    <n v="21"/>
    <n v="0"/>
    <x v="206"/>
    <x v="6"/>
    <x v="1"/>
    <x v="221"/>
    <x v="170"/>
    <x v="222"/>
    <x v="205"/>
    <n v="66"/>
    <n v="912000"/>
    <x v="86"/>
    <x v="140"/>
    <s v="Lifestyle"/>
    <x v="15"/>
    <n v="24000000"/>
    <x v="2"/>
    <x v="1"/>
    <x v="0"/>
    <x v="1"/>
    <x v="0"/>
    <s v="Sai Prateek"/>
  </r>
  <r>
    <s v="Ayush Shukla"/>
    <s v="https://www.youtube.com/watch?v=jYXgMTuEEnw"/>
    <s v="Billionaire Nithin Kamath Golden Advice for Companies #shorts"/>
    <d v="1899-12-30T00:57:00"/>
    <n v="0"/>
    <n v="57"/>
    <n v="0"/>
    <x v="207"/>
    <x v="0"/>
    <x v="12"/>
    <x v="222"/>
    <x v="171"/>
    <x v="223"/>
    <x v="110"/>
    <n v="20"/>
    <n v="15200"/>
    <x v="181"/>
    <x v="141"/>
    <s v="Lifestyle"/>
    <x v="6"/>
    <n v="849172"/>
    <x v="1"/>
    <x v="4"/>
    <x v="0"/>
    <x v="0"/>
    <x v="0"/>
    <s v="Diya Kalra"/>
  </r>
  <r>
    <s v="Ayush Shukla"/>
    <s v="https://www.youtube.com/watch?v=OnZJlMhiUKE"/>
    <s v="Shocking Facts about the Indian Stock Market"/>
    <d v="1899-12-30T01:04:00"/>
    <n v="1"/>
    <n v="4"/>
    <n v="0"/>
    <x v="208"/>
    <x v="0"/>
    <x v="12"/>
    <x v="223"/>
    <x v="172"/>
    <x v="224"/>
    <x v="206"/>
    <n v="35"/>
    <n v="15200"/>
    <x v="41"/>
    <x v="141"/>
    <s v="Lifestyle"/>
    <x v="6"/>
    <n v="849172"/>
    <x v="1"/>
    <x v="4"/>
    <x v="0"/>
    <x v="0"/>
    <x v="0"/>
    <s v="Diya Kalra"/>
  </r>
  <r>
    <s v="Ayush Singh"/>
    <s v="https://www.youtube.com/watch?v=y0uvJT2xnAY"/>
    <s v="Course to Get Hired as a Data Scientist ?? | @ Google, Microsoft, Etc.."/>
    <d v="1899-12-30T00:07:08"/>
    <n v="0"/>
    <n v="7"/>
    <n v="8"/>
    <x v="209"/>
    <x v="1"/>
    <x v="2"/>
    <x v="224"/>
    <x v="173"/>
    <x v="225"/>
    <x v="207"/>
    <n v="134"/>
    <n v="22400"/>
    <x v="1"/>
    <x v="142"/>
    <s v="Educational"/>
    <x v="6"/>
    <n v="460329"/>
    <x v="4"/>
    <x v="1"/>
    <x v="0"/>
    <x v="0"/>
    <x v="0"/>
    <s v="Sagar Mali"/>
  </r>
  <r>
    <s v="B funk"/>
    <s v="https://www.youtube.com/watch?v=W1z4zDlpxRM"/>
    <s v="&quot;MAKHNA&quot; - Bollywood Dance |Shivani Bhagwan &amp; Chaya Kumar| Madhuri Dixit, Amitabh Bachchan, Govinda"/>
    <d v="1899-12-30T00:09:33"/>
    <n v="0"/>
    <n v="9"/>
    <n v="33"/>
    <x v="210"/>
    <x v="0"/>
    <x v="3"/>
    <x v="225"/>
    <x v="25"/>
    <x v="226"/>
    <x v="208"/>
    <n v="3"/>
    <n v="1940000"/>
    <x v="182"/>
    <x v="143"/>
    <s v="Entertainment"/>
    <x v="2"/>
    <n v="396338522"/>
    <x v="4"/>
    <x v="4"/>
    <x v="1"/>
    <x v="1"/>
    <x v="0"/>
    <s v="Utsav Tiwary"/>
  </r>
  <r>
    <s v="BA Professional"/>
    <s v="https://www.youtube.com/watch?v=EwfP1TPJvoI"/>
    <s v="How did I become Business Analyst as a Fresher? @BA Professional"/>
    <d v="1899-12-30T00:04:19"/>
    <n v="0"/>
    <n v="4"/>
    <n v="19"/>
    <x v="211"/>
    <x v="0"/>
    <x v="2"/>
    <x v="226"/>
    <x v="143"/>
    <x v="227"/>
    <x v="209"/>
    <n v="116"/>
    <n v="5700"/>
    <x v="175"/>
    <x v="144"/>
    <s v="Employment"/>
    <x v="6"/>
    <n v="616483"/>
    <x v="4"/>
    <x v="2"/>
    <x v="1"/>
    <x v="1"/>
    <x v="0"/>
    <s v="Subha Ranjan Patra"/>
  </r>
  <r>
    <s v="Bakhandi Blow"/>
    <s v="https://www.youtube.com/watch?v=ZmeQvz0wFAg"/>
    <s v="Delivery Leli aj New Bike ki First in India | First in Uttarakhand"/>
    <d v="1899-12-30T00:10:36"/>
    <n v="0"/>
    <n v="10"/>
    <n v="36"/>
    <x v="212"/>
    <x v="0"/>
    <x v="0"/>
    <x v="227"/>
    <x v="15"/>
    <x v="228"/>
    <x v="210"/>
    <n v="369"/>
    <n v="547000"/>
    <x v="183"/>
    <x v="145"/>
    <s v="Entertainment"/>
    <x v="6"/>
    <n v="93896257"/>
    <x v="1"/>
    <x v="1"/>
    <x v="1"/>
    <x v="1"/>
    <x v="0"/>
    <s v="Manya Tyagi"/>
  </r>
  <r>
    <s v="BB Ki Vines"/>
    <s v="https://www.youtube.com/watch?v=h25S27rh4oY"/>
    <s v="Chai Mein Kya Dubayenge? Ijjat?"/>
    <d v="1899-12-30T00:05:54"/>
    <n v="0"/>
    <n v="5"/>
    <n v="54"/>
    <x v="50"/>
    <x v="0"/>
    <x v="0"/>
    <x v="228"/>
    <x v="123"/>
    <x v="229"/>
    <x v="211"/>
    <n v="6"/>
    <n v="25600000"/>
    <x v="184"/>
    <x v="146"/>
    <s v="Entertainment"/>
    <x v="0"/>
    <n v="4441471590"/>
    <x v="2"/>
    <x v="3"/>
    <x v="1"/>
    <x v="1"/>
    <x v="0"/>
    <s v="Utsav Tiwary"/>
  </r>
  <r>
    <s v="BB Ki Vines"/>
    <s v="https://www.youtube.com/watch?v=64K0ZNYZBs0"/>
    <s v="Jijaji Ko Dhoondo"/>
    <d v="1899-12-30T00:05:43"/>
    <n v="0"/>
    <n v="5"/>
    <n v="43"/>
    <x v="44"/>
    <x v="0"/>
    <x v="0"/>
    <x v="229"/>
    <x v="85"/>
    <x v="230"/>
    <x v="212"/>
    <n v="14"/>
    <n v="25600000"/>
    <x v="185"/>
    <x v="146"/>
    <s v="Entertainment"/>
    <x v="0"/>
    <n v="4439340570"/>
    <x v="3"/>
    <x v="2"/>
    <x v="1"/>
    <x v="1"/>
    <x v="0"/>
    <s v="roshan kumar sinha"/>
  </r>
  <r>
    <s v="BB Ki Vines"/>
    <s v="https://www.youtube.com/watch?v=PoJ73OXEEy0"/>
    <s v="Kya hai Mr Hola ka plan? "/>
    <d v="1899-12-30T00:06:40"/>
    <n v="0"/>
    <n v="6"/>
    <n v="40"/>
    <x v="213"/>
    <x v="0"/>
    <x v="0"/>
    <x v="230"/>
    <x v="47"/>
    <x v="231"/>
    <x v="213"/>
    <n v="15"/>
    <n v="25600000"/>
    <x v="186"/>
    <x v="146"/>
    <s v="Entertainment"/>
    <x v="0"/>
    <n v="4440448212"/>
    <x v="0"/>
    <x v="3"/>
    <x v="1"/>
    <x v="1"/>
    <x v="0"/>
    <s v="Abhishek Sabne"/>
  </r>
  <r>
    <s v="BB Ki Vines"/>
    <s v="https://www.youtube.com/watch?v=Zqv5CBWt9yA"/>
    <s v="Safar | Official Music Video"/>
    <d v="1899-12-30T00:04:28"/>
    <n v="0"/>
    <n v="4"/>
    <n v="28"/>
    <x v="169"/>
    <x v="0"/>
    <x v="3"/>
    <x v="231"/>
    <x v="174"/>
    <x v="232"/>
    <x v="214"/>
    <n v="34"/>
    <n v="25600000"/>
    <x v="187"/>
    <x v="146"/>
    <s v="Entertainment"/>
    <x v="0"/>
    <n v="4440448212"/>
    <x v="0"/>
    <x v="3"/>
    <x v="1"/>
    <x v="1"/>
    <x v="0"/>
    <s v="Abhishek Sabne"/>
  </r>
  <r>
    <s v="BB Ki Vines"/>
    <s v="https://www.youtube.com/watch?v=RcOOMlJHRH0"/>
    <s v="The Brighter Side"/>
    <d v="1899-12-30T00:05:07"/>
    <n v="0"/>
    <n v="5"/>
    <n v="7"/>
    <x v="40"/>
    <x v="0"/>
    <x v="0"/>
    <x v="232"/>
    <x v="175"/>
    <x v="233"/>
    <x v="215"/>
    <n v="66"/>
    <n v="25600000"/>
    <x v="188"/>
    <x v="146"/>
    <s v="Entertainment"/>
    <x v="0"/>
    <n v="4440448212"/>
    <x v="0"/>
    <x v="3"/>
    <x v="1"/>
    <x v="1"/>
    <x v="0"/>
    <s v="Abhishek Sabne"/>
  </r>
  <r>
    <s v="BB Ki Vines"/>
    <s v="https://www.youtube.com/watch?v=xgXnDnf0cHY"/>
    <s v="Bubbly Sir Ki Lockdown Life! | Angry Masterji 15 | "/>
    <d v="1899-12-30T00:06:42"/>
    <n v="0"/>
    <n v="6"/>
    <n v="42"/>
    <x v="214"/>
    <x v="0"/>
    <x v="0"/>
    <x v="233"/>
    <x v="159"/>
    <x v="234"/>
    <x v="216"/>
    <n v="17"/>
    <n v="25600000"/>
    <x v="189"/>
    <x v="146"/>
    <s v="Entertainment"/>
    <x v="6"/>
    <n v="4441179721"/>
    <x v="1"/>
    <x v="4"/>
    <x v="0"/>
    <x v="0"/>
    <x v="0"/>
    <s v="Srikrishna"/>
  </r>
  <r>
    <s v="BB Ki Vines"/>
    <s v="https://www.youtube.com/watch?v=BslKbJkOm98"/>
    <s v="ManglooSutra"/>
    <d v="1899-12-30T00:06:42"/>
    <n v="0"/>
    <n v="6"/>
    <n v="42"/>
    <x v="214"/>
    <x v="0"/>
    <x v="0"/>
    <x v="234"/>
    <x v="129"/>
    <x v="235"/>
    <x v="217"/>
    <n v="36"/>
    <n v="25600000"/>
    <x v="190"/>
    <x v="146"/>
    <s v="Entertainment"/>
    <x v="0"/>
    <n v="4441901059"/>
    <x v="3"/>
    <x v="0"/>
    <x v="1"/>
    <x v="1"/>
    <x v="0"/>
    <s v="Sachin Gautam"/>
  </r>
  <r>
    <s v="BB Ki Vines"/>
    <s v="https://www.youtube.com/watch?v=8n49WTTPaM0"/>
    <s v="Kyun sameer kyun"/>
    <d v="1899-12-30T00:06:22"/>
    <n v="0"/>
    <n v="6"/>
    <n v="22"/>
    <x v="215"/>
    <x v="0"/>
    <x v="0"/>
    <x v="235"/>
    <x v="176"/>
    <x v="236"/>
    <x v="218"/>
    <n v="32"/>
    <n v="25600000"/>
    <x v="191"/>
    <x v="146"/>
    <s v="Entertainment"/>
    <x v="0"/>
    <n v="4441901059"/>
    <x v="0"/>
    <x v="0"/>
    <x v="1"/>
    <x v="1"/>
    <x v="0"/>
    <s v="Sachin Gautam"/>
  </r>
  <r>
    <s v="BB Ki Vines"/>
    <s v="https://www.youtube.com/watch?v=_9sAX5R0qB4"/>
    <s v="Pitaji got talent"/>
    <d v="1899-12-30T00:06:46"/>
    <n v="0"/>
    <n v="6"/>
    <n v="46"/>
    <x v="216"/>
    <x v="0"/>
    <x v="0"/>
    <x v="236"/>
    <x v="129"/>
    <x v="237"/>
    <x v="219"/>
    <n v="36"/>
    <n v="25600000"/>
    <x v="192"/>
    <x v="146"/>
    <s v="Entertainment"/>
    <x v="0"/>
    <n v="4441901059"/>
    <x v="0"/>
    <x v="0"/>
    <x v="1"/>
    <x v="1"/>
    <x v="0"/>
    <s v="Sachin Gautam"/>
  </r>
  <r>
    <s v="BB Ki Vines"/>
    <s v="https://www.youtube.com/watch?v=TjyHk-4OHI4"/>
    <s v="Dhindora | EP 08: Samay Ka Pahiya"/>
    <d v="1899-12-30T00:17:27"/>
    <n v="0"/>
    <n v="17"/>
    <n v="27"/>
    <x v="217"/>
    <x v="0"/>
    <x v="0"/>
    <x v="237"/>
    <x v="177"/>
    <x v="238"/>
    <x v="220"/>
    <n v="48"/>
    <n v="25600000"/>
    <x v="193"/>
    <x v="146"/>
    <s v="Entertainment"/>
    <x v="0"/>
    <n v="4440448212"/>
    <x v="0"/>
    <x v="3"/>
    <x v="1"/>
    <x v="1"/>
    <x v="0"/>
    <s v="Abhishek Sabne"/>
  </r>
  <r>
    <s v="BB Ki Vines"/>
    <s v="https://www.youtube.com/watch?v=xna_PkWzPVE"/>
    <s v="Automatic gaadi"/>
    <d v="1899-12-30T00:07:11"/>
    <n v="0"/>
    <n v="7"/>
    <n v="11"/>
    <x v="218"/>
    <x v="0"/>
    <x v="0"/>
    <x v="238"/>
    <x v="178"/>
    <x v="239"/>
    <x v="218"/>
    <n v="59"/>
    <n v="25600000"/>
    <x v="194"/>
    <x v="146"/>
    <s v="Entertainment"/>
    <x v="0"/>
    <n v="4441901059"/>
    <x v="3"/>
    <x v="2"/>
    <x v="1"/>
    <x v="1"/>
    <x v="0"/>
    <s v="Sachin Gautam"/>
  </r>
  <r>
    <s v="BB Ki Vines"/>
    <s v="https://www.youtube.com/watch?v=OGMm7g0tdRA"/>
    <s v="Titu mama ka gyaan"/>
    <d v="1899-12-30T00:08:08"/>
    <n v="0"/>
    <n v="8"/>
    <n v="8"/>
    <x v="219"/>
    <x v="0"/>
    <x v="0"/>
    <x v="239"/>
    <x v="179"/>
    <x v="240"/>
    <x v="221"/>
    <n v="25"/>
    <n v="25600000"/>
    <x v="195"/>
    <x v="146"/>
    <s v="Entertainment"/>
    <x v="0"/>
    <n v="4441901059"/>
    <x v="3"/>
    <x v="2"/>
    <x v="1"/>
    <x v="1"/>
    <x v="0"/>
    <s v="Sachin Gautam"/>
  </r>
  <r>
    <s v="BB Ki Vines"/>
    <s v="https://www.youtube.com/watch?v=xNTW2KfErTM"/>
    <s v="BB Ki Vines (Vlog #8)- | BB in Dubai |"/>
    <d v="1899-12-30T00:14:01"/>
    <n v="0"/>
    <n v="14"/>
    <n v="1"/>
    <x v="220"/>
    <x v="0"/>
    <x v="0"/>
    <x v="240"/>
    <x v="180"/>
    <x v="241"/>
    <x v="222"/>
    <n v="99"/>
    <n v="25600000"/>
    <x v="196"/>
    <x v="146"/>
    <s v="Entertainment"/>
    <x v="6"/>
    <n v="4442646441"/>
    <x v="3"/>
    <x v="2"/>
    <x v="1"/>
    <x v="1"/>
    <x v="0"/>
    <s v="Manya Tyagi"/>
  </r>
  <r>
    <s v="BBC India Hindi"/>
    <s v="https://www.youtube.com/watch?v=Kdo0eygxl9E"/>
    <s v="Hand Transplant Surgery : ??? ?? ????? ??? ?????, ?? ????? ?? ??? ???? ???? ??? (BBC Hindi)"/>
    <d v="1899-12-30T00:04:56"/>
    <n v="0"/>
    <n v="4"/>
    <n v="56"/>
    <x v="221"/>
    <x v="0"/>
    <x v="5"/>
    <x v="241"/>
    <x v="22"/>
    <x v="24"/>
    <x v="223"/>
    <n v="3"/>
    <n v="15000000"/>
    <x v="197"/>
    <x v="123"/>
    <s v="News"/>
    <x v="6"/>
    <n v="5910905554"/>
    <x v="1"/>
    <x v="6"/>
    <x v="0"/>
    <x v="0"/>
    <x v="0"/>
    <s v="Sagar Mali"/>
  </r>
  <r>
    <s v="BBC India Hindi"/>
    <s v="https://www.youtube.com/watch?v=tkqrzD24lCY"/>
    <s v="Jugadu Kamlesh: Shark Tank India Show ??? ???? ???? ??????? ????? ?? ?????. (BBC Hindi)"/>
    <d v="1899-12-30T00:03:40"/>
    <n v="0"/>
    <n v="3"/>
    <n v="40"/>
    <x v="222"/>
    <x v="0"/>
    <x v="2"/>
    <x v="242"/>
    <x v="22"/>
    <x v="24"/>
    <x v="224"/>
    <n v="2"/>
    <n v="15000000"/>
    <x v="129"/>
    <x v="147"/>
    <s v="News"/>
    <x v="6"/>
    <n v="5910905554"/>
    <x v="1"/>
    <x v="6"/>
    <x v="0"/>
    <x v="0"/>
    <x v="0"/>
    <s v="Sagar Mali"/>
  </r>
  <r>
    <s v="BBC News Tamil"/>
    <s v="https://www.youtube.com/watch?v=RVknJ6uJEEI"/>
    <s v="E-Rupee in India:"/>
    <d v="1899-12-30T00:07:10"/>
    <n v="0"/>
    <n v="7"/>
    <n v="10"/>
    <x v="223"/>
    <x v="4"/>
    <x v="5"/>
    <x v="243"/>
    <x v="181"/>
    <x v="242"/>
    <x v="225"/>
    <n v="24"/>
    <n v="1550000"/>
    <x v="1"/>
    <x v="148"/>
    <s v="News"/>
    <x v="6"/>
    <n v="398098173"/>
    <x v="3"/>
    <x v="0"/>
    <x v="1"/>
    <x v="1"/>
    <x v="0"/>
    <s v="Mohamad Moosa"/>
  </r>
  <r>
    <s v="BBC News Telugu"/>
    <s v="https://www.youtube.com/watch?v=CfNBZFO0s6E"/>
    <s v="Singareni Coal Mines"/>
    <d v="1899-12-30T12:59:00"/>
    <n v="12"/>
    <n v="59"/>
    <n v="0"/>
    <x v="224"/>
    <x v="6"/>
    <x v="9"/>
    <x v="244"/>
    <x v="182"/>
    <x v="243"/>
    <x v="226"/>
    <n v="11"/>
    <n v="53260000"/>
    <x v="24"/>
    <x v="149"/>
    <s v="News"/>
    <x v="12"/>
    <n v="532553675"/>
    <x v="0"/>
    <x v="3"/>
    <x v="0"/>
    <x v="1"/>
    <x v="0"/>
    <s v="Sai Prateek"/>
  </r>
  <r>
    <s v="Be YouNick "/>
    <s v="https://www.youtube.com/watch?v=6DSrh02KxEs"/>
    <s v="BYN : We All Have That One Friend Feat. Ashish Chanchlani_x000a_"/>
    <d v="1899-12-30T00:03:38"/>
    <n v="0"/>
    <n v="3"/>
    <n v="38"/>
    <x v="225"/>
    <x v="0"/>
    <x v="0"/>
    <x v="245"/>
    <x v="183"/>
    <x v="244"/>
    <x v="227"/>
    <n v="4"/>
    <n v="4550000"/>
    <x v="198"/>
    <x v="5"/>
    <s v="Entertainment"/>
    <x v="2"/>
    <n v="843595192"/>
    <x v="0"/>
    <x v="0"/>
    <x v="1"/>
    <x v="1"/>
    <x v="0"/>
    <s v="Himanshi"/>
  </r>
  <r>
    <s v="Beebom"/>
    <s v="https://www.youtube.com/watch?v=I-RPyb_gz8Q"/>
    <s v="Huawei P30 Pro's 50X SuperZoom in Action!"/>
    <d v="1899-12-30T00:06:36"/>
    <n v="0"/>
    <n v="6"/>
    <n v="36"/>
    <x v="226"/>
    <x v="1"/>
    <x v="7"/>
    <x v="246"/>
    <x v="60"/>
    <x v="245"/>
    <x v="228"/>
    <n v="47"/>
    <n v="2370000"/>
    <x v="199"/>
    <x v="150"/>
    <s v="Review"/>
    <x v="0"/>
    <n v="382620276"/>
    <x v="0"/>
    <x v="0"/>
    <x v="1"/>
    <x v="1"/>
    <x v="0"/>
    <s v="Himanshi"/>
  </r>
  <r>
    <s v="Beebom"/>
    <s v="https://www.youtube.com/watch?v=Llm2cbyaM98"/>
    <s v="Pixel 7 Review: Return of the King?"/>
    <d v="1899-12-30T09:21:00"/>
    <n v="9"/>
    <n v="21"/>
    <n v="0"/>
    <x v="227"/>
    <x v="1"/>
    <x v="1"/>
    <x v="247"/>
    <x v="184"/>
    <x v="246"/>
    <x v="229"/>
    <n v="39"/>
    <n v="2370000"/>
    <x v="14"/>
    <x v="151"/>
    <s v="Tech"/>
    <x v="0"/>
    <n v="382289091"/>
    <x v="0"/>
    <x v="0"/>
    <x v="0"/>
    <x v="1"/>
    <x v="0"/>
    <s v="Sai Prateek"/>
  </r>
  <r>
    <s v="Beer Biceps"/>
    <s v="https://www.youtube.com/watch?v=7W9X6b8THp8"/>
    <s v="?CarryMinati's REAL LIFE Story | The Ranveer Show"/>
    <d v="1899-12-30T00:13:00"/>
    <n v="0"/>
    <n v="13"/>
    <n v="0"/>
    <x v="228"/>
    <x v="0"/>
    <x v="0"/>
    <x v="248"/>
    <x v="185"/>
    <x v="247"/>
    <x v="230"/>
    <n v="9"/>
    <n v="4410000"/>
    <x v="200"/>
    <x v="152"/>
    <s v="Entertainment"/>
    <x v="2"/>
    <n v="391517083"/>
    <x v="1"/>
    <x v="1"/>
    <x v="1"/>
    <x v="1"/>
    <x v="0"/>
    <s v="Utsav Tiwary"/>
  </r>
  <r>
    <s v="Beer Biceps"/>
    <s v="https://www.youtube.com/watch?v=sBH-ngpL0zo"/>
    <s v="@Gaur Gopal Das On His Childhood, Relationships, Life Lessons And Spirituality | The Ranveer Show 38"/>
    <d v="1899-12-30T01:26:30"/>
    <n v="1"/>
    <n v="26"/>
    <n v="30"/>
    <x v="229"/>
    <x v="1"/>
    <x v="0"/>
    <x v="249"/>
    <x v="186"/>
    <x v="248"/>
    <x v="231"/>
    <n v="11"/>
    <n v="4400000"/>
    <x v="201"/>
    <x v="152"/>
    <s v="News"/>
    <x v="2"/>
    <n v="390508248"/>
    <x v="0"/>
    <x v="2"/>
    <x v="1"/>
    <x v="1"/>
    <x v="0"/>
    <s v="Abhishek Sabne"/>
  </r>
  <r>
    <s v="Beer Biceps"/>
    <s v="https://www.youtube.com/watch?v=9VK71dSFIjI"/>
    <s v="AGHORIS - The Dark Side Of Spirituality ft. Kiran Khalap | The Ranveer Show 45"/>
    <d v="1899-12-30T00:16:58"/>
    <n v="0"/>
    <n v="16"/>
    <n v="58"/>
    <x v="230"/>
    <x v="1"/>
    <x v="0"/>
    <x v="250"/>
    <x v="187"/>
    <x v="249"/>
    <x v="232"/>
    <n v="17"/>
    <n v="4400000"/>
    <x v="202"/>
    <x v="152"/>
    <s v="News"/>
    <x v="2"/>
    <n v="390508248"/>
    <x v="0"/>
    <x v="2"/>
    <x v="1"/>
    <x v="1"/>
    <x v="0"/>
    <s v="Abhishek Sabne"/>
  </r>
  <r>
    <s v="Beer Biceps"/>
    <s v="https://www.youtube.com/watch?v=1_Vkq8UdViA"/>
    <s v="?@Gurudev Sri Sri Ravi Shankar On Meditation, Spirituality, Atheism And More | The Ranveer Show 59"/>
    <d v="1899-12-30T00:53:08"/>
    <n v="0"/>
    <n v="53"/>
    <n v="8"/>
    <x v="231"/>
    <x v="1"/>
    <x v="0"/>
    <x v="251"/>
    <x v="7"/>
    <x v="250"/>
    <x v="233"/>
    <n v="43"/>
    <n v="4400000"/>
    <x v="203"/>
    <x v="152"/>
    <s v="News"/>
    <x v="2"/>
    <n v="390508248"/>
    <x v="0"/>
    <x v="2"/>
    <x v="1"/>
    <x v="1"/>
    <x v="0"/>
    <s v="Abhishek Sabne"/>
  </r>
  <r>
    <s v="Beer Biceps"/>
    <s v="https://www.youtube.com/watch?v=J0cD6Mqe944"/>
    <s v="Money Expert Explains Financial Basics For Indians - Nithin Kamath (Zerodha) | The Ranveer Show 69"/>
    <d v="1899-12-30T00:37:06"/>
    <n v="0"/>
    <n v="37"/>
    <n v="6"/>
    <x v="232"/>
    <x v="1"/>
    <x v="0"/>
    <x v="252"/>
    <x v="29"/>
    <x v="251"/>
    <x v="234"/>
    <n v="38"/>
    <n v="4400000"/>
    <x v="204"/>
    <x v="152"/>
    <s v="News"/>
    <x v="2"/>
    <n v="390508248"/>
    <x v="0"/>
    <x v="2"/>
    <x v="1"/>
    <x v="1"/>
    <x v="0"/>
    <s v="Abhishek Sabne"/>
  </r>
  <r>
    <s v="Beer Biceps"/>
    <s v="https://www.youtube.com/watch?v=qeMmxq0MT6g"/>
    <s v="Meet India's CRYPTO Millionaire Sumit Gupta - EASY Explanation @CoinDCX | The Ranveer Show 97"/>
    <d v="1899-12-30T00:32:07"/>
    <n v="0"/>
    <n v="32"/>
    <n v="7"/>
    <x v="233"/>
    <x v="1"/>
    <x v="0"/>
    <x v="253"/>
    <x v="112"/>
    <x v="252"/>
    <x v="235"/>
    <n v="93"/>
    <n v="4400000"/>
    <x v="146"/>
    <x v="152"/>
    <s v="News"/>
    <x v="2"/>
    <n v="390508248"/>
    <x v="0"/>
    <x v="2"/>
    <x v="1"/>
    <x v="1"/>
    <x v="0"/>
    <s v="Abhishek Sabne"/>
  </r>
  <r>
    <s v="Beer Biceps"/>
    <s v="https://www.youtube.com/watch?v=5EQCBBu7M7M"/>
    <s v="Want To Become CRAZY RICH In Life? - Watch This ft. Malkansview | The Ranveer Show 116"/>
    <d v="1899-12-30T00:40:43"/>
    <n v="0"/>
    <n v="40"/>
    <n v="43"/>
    <x v="234"/>
    <x v="1"/>
    <x v="0"/>
    <x v="254"/>
    <x v="29"/>
    <x v="253"/>
    <x v="236"/>
    <n v="41"/>
    <n v="4400000"/>
    <x v="5"/>
    <x v="152"/>
    <s v="News"/>
    <x v="2"/>
    <n v="390508248"/>
    <x v="0"/>
    <x v="2"/>
    <x v="1"/>
    <x v="1"/>
    <x v="0"/>
    <s v="Abhishek Sabne"/>
  </r>
  <r>
    <s v="Beer Biceps"/>
    <s v="https://www.youtube.com/watch?v=mhYsUeE7Cy4"/>
    <s v="Sandeep Nailwal On Cryptocurrency &amp; Blockchain | MATIC Founder Polygon | The Ranveer Show 131"/>
    <d v="1899-12-30T01:01:30"/>
    <n v="1"/>
    <n v="1"/>
    <n v="30"/>
    <x v="235"/>
    <x v="1"/>
    <x v="0"/>
    <x v="255"/>
    <x v="44"/>
    <x v="254"/>
    <x v="237"/>
    <n v="78"/>
    <n v="4400000"/>
    <x v="205"/>
    <x v="152"/>
    <s v="News"/>
    <x v="2"/>
    <n v="390508248"/>
    <x v="0"/>
    <x v="2"/>
    <x v="1"/>
    <x v="1"/>
    <x v="0"/>
    <s v="Abhishek Sabne"/>
  </r>
  <r>
    <s v="Beer Biceps"/>
    <s v="https://www.youtube.com/watch?v=br4TSVzCv50"/>
    <s v="Free fat burning diet plan for men &amp; women"/>
    <d v="1899-12-30T01:18:30"/>
    <n v="1"/>
    <n v="18"/>
    <n v="30"/>
    <x v="236"/>
    <x v="0"/>
    <x v="1"/>
    <x v="256"/>
    <x v="188"/>
    <x v="255"/>
    <x v="238"/>
    <n v="16"/>
    <n v="4410000"/>
    <x v="206"/>
    <x v="152"/>
    <s v="Lifestyle"/>
    <x v="6"/>
    <n v="391716913"/>
    <x v="4"/>
    <x v="3"/>
    <x v="0"/>
    <x v="0"/>
    <x v="0"/>
    <s v="Praneeth kodam"/>
  </r>
  <r>
    <s v="Beer Biceps"/>
    <s v="https://www.youtube.com/watch?v=TDSa7nZhlHY"/>
    <s v="Brain hacks for money &amp; growth with neurologist Dr. sid warrier"/>
    <d v="1899-12-30T00:59:02"/>
    <n v="0"/>
    <n v="59"/>
    <n v="2"/>
    <x v="237"/>
    <x v="0"/>
    <x v="6"/>
    <x v="257"/>
    <x v="189"/>
    <x v="256"/>
    <x v="239"/>
    <n v="12"/>
    <n v="4410000"/>
    <x v="206"/>
    <x v="152"/>
    <s v="Lifestyle"/>
    <x v="6"/>
    <n v="391716913"/>
    <x v="4"/>
    <x v="3"/>
    <x v="0"/>
    <x v="0"/>
    <x v="0"/>
    <s v="Praneeth kodam"/>
  </r>
  <r>
    <s v="Beer Biceps"/>
    <s v="https://www.youtube.com/watch?v=mIRgrTFooZI"/>
    <s v="ZERODHA's Nikhil Kamath On How To Make MONEY In 2022 | The Ranveer Show 173"/>
    <d v="1899-12-30T01:20:45"/>
    <n v="1"/>
    <n v="20"/>
    <n v="45"/>
    <x v="238"/>
    <x v="1"/>
    <x v="0"/>
    <x v="258"/>
    <x v="190"/>
    <x v="257"/>
    <x v="240"/>
    <n v="56"/>
    <n v="4400000"/>
    <x v="207"/>
    <x v="152"/>
    <s v="News"/>
    <x v="2"/>
    <n v="390508248"/>
    <x v="0"/>
    <x v="2"/>
    <x v="1"/>
    <x v="1"/>
    <x v="0"/>
    <s v="Abhishek Sabne"/>
  </r>
  <r>
    <s v="Beer Biceps"/>
    <s v="https://www.youtube.com/watch?v=nOaDB6o5TCg"/>
    <s v="Sadhguru's Message For Young Citizens Of The World | Save Soil | The Ranveer Show 182"/>
    <d v="1899-12-30T00:57:02"/>
    <n v="0"/>
    <n v="57"/>
    <n v="2"/>
    <x v="239"/>
    <x v="1"/>
    <x v="0"/>
    <x v="259"/>
    <x v="191"/>
    <x v="258"/>
    <x v="241"/>
    <n v="30"/>
    <n v="4400000"/>
    <x v="208"/>
    <x v="152"/>
    <s v="News"/>
    <x v="2"/>
    <n v="390508248"/>
    <x v="0"/>
    <x v="2"/>
    <x v="1"/>
    <x v="1"/>
    <x v="0"/>
    <s v="Abhishek Sabne"/>
  </r>
  <r>
    <s v="Beer Biceps"/>
    <s v="https://www.youtube.com/watch?v=7ukeBLsAkpM"/>
    <s v="BK Sister Shivani - Astrology, Destiny, Karma &amp; Angels | The Ranveer Show 232"/>
    <d v="1899-12-30T01:21:13"/>
    <n v="1"/>
    <n v="21"/>
    <n v="13"/>
    <x v="240"/>
    <x v="1"/>
    <x v="0"/>
    <x v="260"/>
    <x v="19"/>
    <x v="259"/>
    <x v="242"/>
    <n v="36"/>
    <n v="4400000"/>
    <x v="209"/>
    <x v="152"/>
    <s v="News"/>
    <x v="2"/>
    <n v="390508248"/>
    <x v="0"/>
    <x v="2"/>
    <x v="1"/>
    <x v="1"/>
    <x v="0"/>
    <s v="Abhishek Sabne"/>
  </r>
  <r>
    <s v="Beer Biceps"/>
    <s v="https://www.youtube.com/watch?v=AaEyfxIa76I"/>
    <s v="Abhijit Chavda - Israel, Taliban, Sri Lanka &amp; The Global Superpowers"/>
    <d v="1899-12-30T01:28:01"/>
    <n v="1"/>
    <n v="28"/>
    <n v="1"/>
    <x v="241"/>
    <x v="1"/>
    <x v="9"/>
    <x v="261"/>
    <x v="192"/>
    <x v="260"/>
    <x v="243"/>
    <n v="65"/>
    <n v="4400000"/>
    <x v="86"/>
    <x v="153"/>
    <s v="Lifestyle"/>
    <x v="2"/>
    <n v="390900000"/>
    <x v="0"/>
    <x v="3"/>
    <x v="0"/>
    <x v="1"/>
    <x v="0"/>
    <s v="Sai Prateek"/>
  </r>
  <r>
    <s v="behaviour"/>
    <s v="https://www.youtube.com/watch?v=llo95TYMn9g"/>
    <s v="self improvement tips in hindi | personality development for girls"/>
    <d v="1899-12-30T00:03:54"/>
    <n v="0"/>
    <n v="3"/>
    <n v="54"/>
    <x v="242"/>
    <x v="0"/>
    <x v="6"/>
    <x v="262"/>
    <x v="193"/>
    <x v="261"/>
    <x v="244"/>
    <n v="4"/>
    <n v="81000"/>
    <x v="210"/>
    <x v="154"/>
    <s v="Lifestyle"/>
    <x v="6"/>
    <n v="6838312"/>
    <x v="0"/>
    <x v="0"/>
    <x v="1"/>
    <x v="1"/>
    <x v="0"/>
    <s v="Vaishnavi"/>
  </r>
  <r>
    <s v="Behindwoods Air News"/>
    <s v="https://www.youtube.com/watch?v=eHSrxo1GNiw"/>
    <s v="160 Feet Flying Man's MAGIC Trick Revealed! | Magician Vignesh Reveals"/>
    <d v="1899-12-30T00:25:42"/>
    <n v="0"/>
    <n v="25"/>
    <n v="42"/>
    <x v="243"/>
    <x v="4"/>
    <x v="0"/>
    <x v="263"/>
    <x v="105"/>
    <x v="262"/>
    <x v="245"/>
    <n v="13"/>
    <n v="452000000"/>
    <x v="211"/>
    <x v="155"/>
    <s v="Entertainment"/>
    <x v="10"/>
    <n v="1776656851"/>
    <x v="2"/>
    <x v="3"/>
    <x v="1"/>
    <x v="1"/>
    <x v="0"/>
    <s v="Imran Khan"/>
  </r>
  <r>
    <s v="Being Krishna Conscious"/>
    <s v="https://www.youtube.com/watch?v=DO1TlODvCbI"/>
    <s v="What is the RIGHT Time To Do Bhakti???"/>
    <d v="1899-12-30T00:08:22"/>
    <n v="0"/>
    <n v="8"/>
    <n v="22"/>
    <x v="141"/>
    <x v="1"/>
    <x v="6"/>
    <x v="264"/>
    <x v="194"/>
    <x v="263"/>
    <x v="18"/>
    <n v="64"/>
    <n v="39300"/>
    <x v="212"/>
    <x v="156"/>
    <s v="Lifestyle"/>
    <x v="0"/>
    <n v="1756616"/>
    <x v="6"/>
    <x v="4"/>
    <x v="0"/>
    <x v="0"/>
    <x v="0"/>
    <s v="roshan kumar sinha"/>
  </r>
  <r>
    <s v="Bekifaayati"/>
    <s v="https://www.youtube.com/watch?v=ZfjOJiwaTTo"/>
    <s v="5 Insanely EASY Ways To Make Money Online [Zero Investment] | Part Time Jobs For Students_x000a_"/>
    <d v="1899-12-30T00:06:58"/>
    <n v="0"/>
    <n v="6"/>
    <n v="58"/>
    <x v="244"/>
    <x v="0"/>
    <x v="0"/>
    <x v="265"/>
    <x v="195"/>
    <x v="264"/>
    <x v="246"/>
    <n v="1"/>
    <n v="1000000"/>
    <x v="213"/>
    <x v="157"/>
    <s v="Entertainment"/>
    <x v="6"/>
    <n v="195720199"/>
    <x v="4"/>
    <x v="4"/>
    <x v="1"/>
    <x v="1"/>
    <x v="0"/>
    <s v="Manya Tyagi"/>
  </r>
  <r>
    <s v="Bekifaayati"/>
    <s v="https://www.youtube.com/watch?v=M6JrwTcQH04"/>
    <s v="Most Unique Way to Make Money on Instagram"/>
    <d v="1899-12-30T00:05:14"/>
    <n v="0"/>
    <n v="5"/>
    <n v="14"/>
    <x v="56"/>
    <x v="0"/>
    <x v="2"/>
    <x v="266"/>
    <x v="196"/>
    <x v="265"/>
    <x v="247"/>
    <n v="94"/>
    <n v="1020000"/>
    <x v="214"/>
    <x v="15"/>
    <s v="Lifestyle"/>
    <x v="3"/>
    <n v="204458377"/>
    <x v="1"/>
    <x v="4"/>
    <x v="0"/>
    <x v="0"/>
    <x v="1"/>
    <s v="roshan kumar sinha"/>
  </r>
  <r>
    <s v="Best Moral Story Tv"/>
    <s v="https://www.youtube.com/watch?v=amONhW1mjhI"/>
    <s v="???? ????? ?? ?????? | gareeb ki diwali | Diwali hindi story | Hindi Kahani | gareeb ki happy Diwali"/>
    <d v="1899-12-30T00:20:53"/>
    <n v="0"/>
    <n v="20"/>
    <n v="53"/>
    <x v="245"/>
    <x v="0"/>
    <x v="0"/>
    <x v="267"/>
    <x v="197"/>
    <x v="266"/>
    <x v="248"/>
    <n v="8"/>
    <n v="460000"/>
    <x v="50"/>
    <x v="158"/>
    <s v="Entertainment"/>
    <x v="6"/>
    <n v="136828853"/>
    <x v="0"/>
    <x v="0"/>
    <x v="1"/>
    <x v="1"/>
    <x v="0"/>
    <s v="Lydia"/>
  </r>
  <r>
    <s v="Best Source Nutrition pvt ltd"/>
    <s v="https://www.youtube.com/watch?v=RAXLv6Xfa_0"/>
    <s v="Diet For Women Heart Health Issues"/>
    <d v="1899-12-30T00:23:29"/>
    <n v="0"/>
    <n v="23"/>
    <n v="29"/>
    <x v="246"/>
    <x v="1"/>
    <x v="8"/>
    <x v="268"/>
    <x v="198"/>
    <x v="267"/>
    <x v="248"/>
    <n v="319"/>
    <n v="12000"/>
    <x v="215"/>
    <x v="159"/>
    <s v="Health"/>
    <x v="6"/>
    <n v="195125"/>
    <x v="1"/>
    <x v="1"/>
    <x v="0"/>
    <x v="0"/>
    <x v="0"/>
    <s v="Jayita Mali"/>
  </r>
  <r>
    <s v="BeWithSadguru"/>
    <s v="https://www.youtube.com/watch?v=q3dClhUAHO8"/>
    <s v="Evil Effects Of WATCHING P*RN EXPLAINED By SADHGURU! &amp; Simple TIP To Overcome It - Sadhguru"/>
    <d v="1899-12-30T00:08:48"/>
    <n v="0"/>
    <n v="8"/>
    <n v="48"/>
    <x v="21"/>
    <x v="1"/>
    <x v="1"/>
    <x v="269"/>
    <x v="199"/>
    <x v="268"/>
    <x v="38"/>
    <n v="0"/>
    <n v="405000"/>
    <x v="216"/>
    <x v="160"/>
    <s v="Lifestyle"/>
    <x v="6"/>
    <n v="63923038"/>
    <x v="6"/>
    <x v="1"/>
    <x v="0"/>
    <x v="0"/>
    <x v="0"/>
    <s v="Sagar Mali"/>
  </r>
  <r>
    <s v="BeYourBest"/>
    <s v="https://www.youtube.com/watch?v=J8gX5PvWEws"/>
    <s v="5 Winter Jackets INDIAN MEN Need | Winter Style Tips | BeYourBest Fashion by San Kalra Hindi"/>
    <d v="1899-12-30T00:08:23"/>
    <n v="0"/>
    <n v="8"/>
    <n v="23"/>
    <x v="247"/>
    <x v="0"/>
    <x v="1"/>
    <x v="270"/>
    <x v="200"/>
    <x v="269"/>
    <x v="249"/>
    <n v="12"/>
    <n v="377000"/>
    <x v="217"/>
    <x v="161"/>
    <s v="Lifestyle"/>
    <x v="6"/>
    <n v="36870789"/>
    <x v="1"/>
    <x v="6"/>
    <x v="0"/>
    <x v="0"/>
    <x v="0"/>
    <s v="Srikrishna"/>
  </r>
  <r>
    <s v="Bhagavad Gita"/>
    <s v="https://www.youtube.com/watch?v=dd0PZ9BwfBs"/>
    <s v="You Will Never Be Lazy Again After Watching This Story - Swami Mukundananda"/>
    <d v="1899-12-30T00:08:08"/>
    <n v="0"/>
    <n v="8"/>
    <n v="8"/>
    <x v="219"/>
    <x v="1"/>
    <x v="1"/>
    <x v="271"/>
    <x v="6"/>
    <x v="270"/>
    <x v="250"/>
    <n v="6"/>
    <n v="892000"/>
    <x v="44"/>
    <x v="162"/>
    <s v="Lifestyle"/>
    <x v="6"/>
    <n v="41260049"/>
    <x v="3"/>
    <x v="2"/>
    <x v="0"/>
    <x v="0"/>
    <x v="0"/>
    <s v="Manya Tyagi"/>
  </r>
  <r>
    <s v="Bharatz Kitchen Hindi"/>
    <s v="https://www.youtube.com/watch?v=WZzeK-bOtUk"/>
    <s v="ALOO SNACKS"/>
    <d v="1899-12-30T00:05:55"/>
    <n v="0"/>
    <n v="5"/>
    <n v="55"/>
    <x v="248"/>
    <x v="0"/>
    <x v="4"/>
    <x v="272"/>
    <x v="201"/>
    <x v="271"/>
    <x v="251"/>
    <n v="5"/>
    <n v="11400000"/>
    <x v="132"/>
    <x v="163"/>
    <s v="Cooking"/>
    <x v="6"/>
    <n v="1986492728"/>
    <x v="0"/>
    <x v="4"/>
    <x v="1"/>
    <x v="1"/>
    <x v="0"/>
    <s v="Sachin Gautam"/>
  </r>
  <r>
    <s v="Bharatz Kitchen Hindi"/>
    <s v="https://www.youtube.com/watch?v=WsXH25UGE0k"/>
    <s v="EASY Instant Chicken Curry"/>
    <d v="1899-12-30T00:07:33"/>
    <n v="0"/>
    <n v="7"/>
    <n v="33"/>
    <x v="249"/>
    <x v="0"/>
    <x v="4"/>
    <x v="273"/>
    <x v="202"/>
    <x v="272"/>
    <x v="4"/>
    <n v="6"/>
    <n v="11400000"/>
    <x v="218"/>
    <x v="163"/>
    <s v="Cooking"/>
    <x v="6"/>
    <n v="1986492728"/>
    <x v="0"/>
    <x v="2"/>
    <x v="1"/>
    <x v="1"/>
    <x v="0"/>
    <s v="Sachin Gautam"/>
  </r>
  <r>
    <s v="Bharatz Kitchen Hindi"/>
    <s v="https://www.youtube.com/watch?v=unqTTIe-YuU"/>
    <s v="Aloo Masala Kachori - Khasta kachori recipe"/>
    <d v="1899-12-30T00:10:14"/>
    <n v="0"/>
    <n v="10"/>
    <n v="14"/>
    <x v="250"/>
    <x v="0"/>
    <x v="4"/>
    <x v="274"/>
    <x v="107"/>
    <x v="273"/>
    <x v="252"/>
    <n v="7"/>
    <n v="11400000"/>
    <x v="40"/>
    <x v="163"/>
    <s v="Cooking"/>
    <x v="6"/>
    <n v="1986492728"/>
    <x v="0"/>
    <x v="2"/>
    <x v="1"/>
    <x v="1"/>
    <x v="0"/>
    <s v="Sachin Gautam"/>
  </r>
  <r>
    <s v="Bharatz Kitchen Hindi"/>
    <s v="https://www.youtube.com/watch?v=I-Kl83edIeQ"/>
    <s v=" Varki PURI Recipe Tea time Snack"/>
    <d v="1899-12-30T00:08:52"/>
    <n v="0"/>
    <n v="8"/>
    <n v="52"/>
    <x v="251"/>
    <x v="0"/>
    <x v="4"/>
    <x v="275"/>
    <x v="203"/>
    <x v="274"/>
    <x v="253"/>
    <n v="6"/>
    <n v="11400000"/>
    <x v="151"/>
    <x v="163"/>
    <s v="Cooking"/>
    <x v="6"/>
    <n v="1986492728"/>
    <x v="0"/>
    <x v="3"/>
    <x v="1"/>
    <x v="1"/>
    <x v="0"/>
    <s v="Sachin Gautam"/>
  </r>
  <r>
    <s v="Bharatz Kitchen Hindi"/>
    <s v="https://www.youtube.com/watch?v=6Fw9ZRnAXAA"/>
    <s v="Jeera Wale Aloo | Spicy Dry Aloo Sabji"/>
    <d v="1899-12-30T00:04:55"/>
    <n v="0"/>
    <n v="4"/>
    <n v="55"/>
    <x v="252"/>
    <x v="0"/>
    <x v="4"/>
    <x v="276"/>
    <x v="204"/>
    <x v="275"/>
    <x v="254"/>
    <n v="7"/>
    <n v="11400000"/>
    <x v="14"/>
    <x v="163"/>
    <s v="Cooking"/>
    <x v="6"/>
    <n v="1986492728"/>
    <x v="0"/>
    <x v="3"/>
    <x v="1"/>
    <x v="1"/>
    <x v="0"/>
    <s v="Sachin Gautam"/>
  </r>
  <r>
    <s v="Bharatzkitchen"/>
    <s v="https://www.youtube.com/watch?v=vaaY6GRmkDw"/>
    <s v="?? ??????? ???? ???? Chicken Curry ?? ??? ?? ??????? ?? ?? ??| Indian Chicken Curry Beginners Recipe"/>
    <d v="1899-12-30T00:07:42"/>
    <n v="0"/>
    <n v="7"/>
    <n v="42"/>
    <x v="253"/>
    <x v="0"/>
    <x v="4"/>
    <x v="277"/>
    <x v="205"/>
    <x v="276"/>
    <x v="255"/>
    <n v="2"/>
    <n v="11400000"/>
    <x v="219"/>
    <x v="163"/>
    <s v="Cooking"/>
    <x v="15"/>
    <n v="1986492728"/>
    <x v="4"/>
    <x v="4"/>
    <x v="1"/>
    <x v="1"/>
    <x v="0"/>
    <s v="Utsav Tiwary"/>
  </r>
  <r>
    <s v="Bharti's Creative Art and Craft"/>
    <s v="https://www.youtube.com/watch?v=x3-uMG2zxPo"/>
    <s v="Waste material craft"/>
    <d v="1899-12-30T00:17:43"/>
    <n v="0"/>
    <n v="17"/>
    <n v="43"/>
    <x v="185"/>
    <x v="9"/>
    <x v="0"/>
    <x v="278"/>
    <x v="206"/>
    <x v="277"/>
    <x v="169"/>
    <n v="8"/>
    <n v="55400"/>
    <x v="220"/>
    <x v="164"/>
    <s v="Employment"/>
    <x v="6"/>
    <n v="6428376"/>
    <x v="1"/>
    <x v="1"/>
    <x v="0"/>
    <x v="0"/>
    <x v="0"/>
    <s v="Praneeth kodam"/>
  </r>
  <r>
    <s v="BigBrainco."/>
    <s v="https://www.youtube.com/watch?v=Mb8brxDo268"/>
    <s v="5 Unsolved Indian Mysteries | Scary but True"/>
    <d v="1899-12-30T00:06:48"/>
    <n v="0"/>
    <n v="6"/>
    <n v="48"/>
    <x v="254"/>
    <x v="0"/>
    <x v="2"/>
    <x v="279"/>
    <x v="34"/>
    <x v="278"/>
    <x v="256"/>
    <n v="24"/>
    <n v="890000"/>
    <x v="180"/>
    <x v="7"/>
    <s v="News"/>
    <x v="2"/>
    <n v="93182468"/>
    <x v="0"/>
    <x v="3"/>
    <x v="1"/>
    <x v="1"/>
    <x v="0"/>
    <s v="Abhishek Sabne"/>
  </r>
  <r>
    <s v="BigBrainco."/>
    <s v="https://www.youtube.com/watch?v=odsjKuQFXeU"/>
    <s v="10 Shocking Space Facts that will give you Goosebumps"/>
    <d v="1899-12-30T00:05:22"/>
    <n v="0"/>
    <n v="5"/>
    <n v="22"/>
    <x v="255"/>
    <x v="0"/>
    <x v="2"/>
    <x v="280"/>
    <x v="207"/>
    <x v="279"/>
    <x v="257"/>
    <n v="18"/>
    <n v="890000"/>
    <x v="221"/>
    <x v="7"/>
    <s v="News"/>
    <x v="2"/>
    <n v="93182468"/>
    <x v="0"/>
    <x v="3"/>
    <x v="1"/>
    <x v="1"/>
    <x v="0"/>
    <s v="Abhishek Sabne"/>
  </r>
  <r>
    <s v="BigBrainco."/>
    <s v="https://www.youtube.com/watch?v=zzBrbYUQIO8"/>
    <s v="5 Crazy Business Ideas That Made People Rich"/>
    <d v="1899-12-30T00:07:47"/>
    <n v="0"/>
    <n v="7"/>
    <n v="47"/>
    <x v="92"/>
    <x v="0"/>
    <x v="2"/>
    <x v="281"/>
    <x v="140"/>
    <x v="280"/>
    <x v="258"/>
    <n v="46"/>
    <n v="890000"/>
    <x v="222"/>
    <x v="7"/>
    <s v="News"/>
    <x v="2"/>
    <n v="93182468"/>
    <x v="0"/>
    <x v="3"/>
    <x v="1"/>
    <x v="1"/>
    <x v="0"/>
    <s v="Abhishek Sabne"/>
  </r>
  <r>
    <s v="BigBrainco."/>
    <s v="https://www.youtube.com/watch?v=S_KVVd2gZJo"/>
    <s v="The Science behind lighting Diyas on Diwali"/>
    <d v="1899-12-30T00:09:14"/>
    <n v="0"/>
    <n v="9"/>
    <n v="14"/>
    <x v="256"/>
    <x v="0"/>
    <x v="2"/>
    <x v="282"/>
    <x v="8"/>
    <x v="281"/>
    <x v="259"/>
    <n v="71"/>
    <n v="890000"/>
    <x v="223"/>
    <x v="7"/>
    <s v="News"/>
    <x v="2"/>
    <n v="93182468"/>
    <x v="0"/>
    <x v="3"/>
    <x v="1"/>
    <x v="1"/>
    <x v="0"/>
    <s v="Abhishek Sabne"/>
  </r>
  <r>
    <s v="BigBrainco."/>
    <s v="https://www.youtube.com/watch?v=x2L-jNuLCY4"/>
    <s v="9 Mystery Men of Ashoka | Ancient Indian illuminati"/>
    <d v="1899-12-30T00:07:15"/>
    <n v="0"/>
    <n v="7"/>
    <n v="15"/>
    <x v="257"/>
    <x v="0"/>
    <x v="2"/>
    <x v="283"/>
    <x v="33"/>
    <x v="282"/>
    <x v="260"/>
    <n v="24"/>
    <n v="890000"/>
    <x v="224"/>
    <x v="7"/>
    <s v="News"/>
    <x v="2"/>
    <n v="93182468"/>
    <x v="0"/>
    <x v="3"/>
    <x v="1"/>
    <x v="1"/>
    <x v="0"/>
    <s v="Abhishek Sabne"/>
  </r>
  <r>
    <s v="BigBrainco."/>
    <s v="https://www.youtube.com/watch?v=YEcWLWkf4Ms"/>
    <s v="9 Times Srimad Bhagavatam Predicted the Future"/>
    <d v="1899-12-30T00:07:11"/>
    <n v="0"/>
    <n v="7"/>
    <n v="11"/>
    <x v="218"/>
    <x v="0"/>
    <x v="2"/>
    <x v="284"/>
    <x v="191"/>
    <x v="283"/>
    <x v="261"/>
    <n v="35"/>
    <n v="890000"/>
    <x v="225"/>
    <x v="7"/>
    <s v="News"/>
    <x v="2"/>
    <n v="93182468"/>
    <x v="0"/>
    <x v="3"/>
    <x v="1"/>
    <x v="1"/>
    <x v="0"/>
    <s v="Abhishek Sabne"/>
  </r>
  <r>
    <s v="BigBrainco."/>
    <s v="https://www.youtube.com/watch?v=waZzfHnI4Gs"/>
    <s v="I Fought the DEADLIEST Sea Storm!"/>
    <d v="1899-12-30T00:15:27"/>
    <n v="0"/>
    <n v="15"/>
    <n v="27"/>
    <x v="258"/>
    <x v="0"/>
    <x v="2"/>
    <x v="285"/>
    <x v="208"/>
    <x v="284"/>
    <x v="262"/>
    <n v="5"/>
    <n v="890000"/>
    <x v="226"/>
    <x v="7"/>
    <s v="News"/>
    <x v="2"/>
    <n v="93182468"/>
    <x v="0"/>
    <x v="3"/>
    <x v="1"/>
    <x v="1"/>
    <x v="0"/>
    <s v="Abhishek Sabne"/>
  </r>
  <r>
    <s v="BigBrainco."/>
    <s v="https://www.youtube.com/watch?v=umrUa1fHrro"/>
    <s v="Surviving 6 Months at the SEA... "/>
    <d v="1899-12-30T00:11:16"/>
    <n v="0"/>
    <n v="11"/>
    <n v="16"/>
    <x v="259"/>
    <x v="0"/>
    <x v="2"/>
    <x v="286"/>
    <x v="209"/>
    <x v="285"/>
    <x v="263"/>
    <n v="22"/>
    <n v="890000"/>
    <x v="227"/>
    <x v="7"/>
    <s v="News"/>
    <x v="2"/>
    <n v="93182468"/>
    <x v="0"/>
    <x v="3"/>
    <x v="1"/>
    <x v="1"/>
    <x v="0"/>
    <s v="Abhishek Sabne"/>
  </r>
  <r>
    <s v="BigBrainco."/>
    <s v="https://www.youtube.com/watch?v=JIDgNdzq2pA"/>
    <s v="Unique Country - Strange Secrets Explained"/>
    <d v="1899-12-30T00:10:01"/>
    <n v="0"/>
    <n v="10"/>
    <n v="1"/>
    <x v="260"/>
    <x v="0"/>
    <x v="2"/>
    <x v="287"/>
    <x v="210"/>
    <x v="286"/>
    <x v="264"/>
    <n v="19"/>
    <n v="890000"/>
    <x v="32"/>
    <x v="7"/>
    <s v="News"/>
    <x v="2"/>
    <n v="93182468"/>
    <x v="0"/>
    <x v="3"/>
    <x v="1"/>
    <x v="1"/>
    <x v="0"/>
    <s v="Abhishek Sabne"/>
  </r>
  <r>
    <s v="BigBrainco."/>
    <s v="https://www.youtube.com/watch?v=oYTM4n8KBak"/>
    <s v="Decoding Chanakya’s Leadership BRAIN in 8 Minutes"/>
    <d v="1899-12-30T00:08:35"/>
    <n v="0"/>
    <n v="8"/>
    <n v="35"/>
    <x v="261"/>
    <x v="0"/>
    <x v="2"/>
    <x v="288"/>
    <x v="7"/>
    <x v="287"/>
    <x v="265"/>
    <n v="18"/>
    <n v="890000"/>
    <x v="228"/>
    <x v="7"/>
    <s v="News"/>
    <x v="2"/>
    <n v="93182468"/>
    <x v="0"/>
    <x v="3"/>
    <x v="1"/>
    <x v="1"/>
    <x v="0"/>
    <s v="Abhishek Sabne"/>
  </r>
  <r>
    <s v="Bike Doctor Tamil"/>
    <s v="https://www.youtube.com/watch?v=4oPiL_EVENY"/>
    <s v="How To Charge Battery At Home In Tamil"/>
    <d v="1899-12-30T00:09:45"/>
    <n v="0"/>
    <n v="9"/>
    <n v="45"/>
    <x v="262"/>
    <x v="4"/>
    <x v="7"/>
    <x v="289"/>
    <x v="211"/>
    <x v="288"/>
    <x v="266"/>
    <n v="115"/>
    <n v="93400"/>
    <x v="50"/>
    <x v="165"/>
    <s v="Review"/>
    <x v="10"/>
    <n v="6564964"/>
    <x v="2"/>
    <x v="3"/>
    <x v="0"/>
    <x v="0"/>
    <x v="0"/>
    <s v="Imran Khan"/>
  </r>
  <r>
    <s v="Biz Tak"/>
    <s v="https://www.youtube.com/watch?v=OoK0-qhMhl8"/>
    <s v="TATA TIAGO EV ?? ?? ?? ??????, ?? ????? ??? ??? ?? ?? ???!| BIZ Tak"/>
    <d v="1899-12-30T00:06:01"/>
    <n v="0"/>
    <n v="6"/>
    <n v="1"/>
    <x v="263"/>
    <x v="0"/>
    <x v="7"/>
    <x v="290"/>
    <x v="212"/>
    <x v="289"/>
    <x v="267"/>
    <n v="4"/>
    <n v="1350000"/>
    <x v="24"/>
    <x v="166"/>
    <s v="News"/>
    <x v="6"/>
    <n v="566722518"/>
    <x v="4"/>
    <x v="1"/>
    <x v="0"/>
    <x v="0"/>
    <x v="0"/>
    <s v="Sagar Mali"/>
  </r>
  <r>
    <s v="BKShivani"/>
    <s v="https://www.youtube.com/watch?v=E_A0XAWwO8Y"/>
    <s v="Manifest Desires Into Reality: Part 5: BK Shivani (English)"/>
    <d v="1899-12-30T15:40:00"/>
    <n v="15"/>
    <n v="40"/>
    <n v="0"/>
    <x v="264"/>
    <x v="1"/>
    <x v="1"/>
    <x v="291"/>
    <x v="34"/>
    <x v="290"/>
    <x v="268"/>
    <n v="7"/>
    <n v="5140000"/>
    <x v="229"/>
    <x v="167"/>
    <s v="Lifestyle"/>
    <x v="6"/>
    <n v="701889428"/>
    <x v="2"/>
    <x v="2"/>
    <x v="0"/>
    <x v="0"/>
    <x v="0"/>
    <s v="Diya Kalra"/>
  </r>
  <r>
    <s v="BKShivani"/>
    <s v="https://www.youtube.com/watch?v=7cOZHzB2Yk8"/>
    <s v="Be The Best Version Of Yourself: Part 1: Subtitles English: BK Shivani"/>
    <d v="1899-12-30T19:10:00"/>
    <n v="19"/>
    <n v="10"/>
    <n v="0"/>
    <x v="265"/>
    <x v="0"/>
    <x v="1"/>
    <x v="292"/>
    <x v="213"/>
    <x v="291"/>
    <x v="269"/>
    <n v="23"/>
    <n v="5140000"/>
    <x v="218"/>
    <x v="167"/>
    <s v="Lifestyle"/>
    <x v="6"/>
    <n v="701889428"/>
    <x v="1"/>
    <x v="3"/>
    <x v="0"/>
    <x v="0"/>
    <x v="0"/>
    <s v="Diya Kalra"/>
  </r>
  <r>
    <s v="BLACKSHEEP"/>
    <s v="https://www.youtube.com/watch?v=XBHE2IFLz2A"/>
    <s v="Kashmir's Floating Post Office"/>
    <d v="1899-12-30T00:17:16"/>
    <n v="0"/>
    <n v="17"/>
    <n v="16"/>
    <x v="266"/>
    <x v="4"/>
    <x v="5"/>
    <x v="293"/>
    <x v="37"/>
    <x v="292"/>
    <x v="270"/>
    <n v="10"/>
    <n v="4520000"/>
    <x v="230"/>
    <x v="168"/>
    <s v="Entertainment"/>
    <x v="10"/>
    <n v="847451330"/>
    <x v="4"/>
    <x v="4"/>
    <x v="1"/>
    <x v="1"/>
    <x v="0"/>
    <s v="Mohamad Moosa"/>
  </r>
  <r>
    <s v="Blush"/>
    <s v="https://www.youtube.com/watch?v=i-9rmShknxc"/>
    <s v="SUNKISSED | BABYFACE - BLUSH ORIGINALS"/>
    <d v="1899-12-30T04:21:00"/>
    <n v="4"/>
    <n v="21"/>
    <n v="0"/>
    <x v="267"/>
    <x v="0"/>
    <x v="0"/>
    <x v="294"/>
    <x v="42"/>
    <x v="293"/>
    <x v="271"/>
    <n v="2"/>
    <n v="6480000"/>
    <x v="100"/>
    <x v="169"/>
    <s v="Entertainment"/>
    <x v="6"/>
    <n v="137625451"/>
    <x v="1"/>
    <x v="4"/>
    <x v="1"/>
    <x v="1"/>
    <x v="0"/>
    <s v="Diya Kalra"/>
  </r>
  <r>
    <s v="Bobanummoliyum"/>
    <s v="https://www.youtube.com/watch?v=UToyhdtr0_c"/>
    <s v="??????????? ??????????? | ?????? ??????? |Bobanum Moliyum"/>
    <d v="1899-12-30T00:09:39"/>
    <n v="0"/>
    <n v="9"/>
    <n v="39"/>
    <x v="268"/>
    <x v="10"/>
    <x v="0"/>
    <x v="295"/>
    <x v="4"/>
    <x v="294"/>
    <x v="272"/>
    <n v="4"/>
    <n v="673000"/>
    <x v="231"/>
    <x v="170"/>
    <s v="Entertainment"/>
    <x v="16"/>
    <n v="255863539"/>
    <x v="0"/>
    <x v="0"/>
    <x v="1"/>
    <x v="1"/>
    <x v="0"/>
    <s v="Lydia"/>
  </r>
  <r>
    <s v="Bol Haryana"/>
    <s v="https://www.youtube.com/watch?v=C4dumlS4Fm8"/>
    <s v="Bata Mere Yaar Sudama | Bol Haryana Utsav 2017 | Rohtak"/>
    <d v="1899-12-30T00:08:12"/>
    <n v="0"/>
    <n v="8"/>
    <n v="12"/>
    <x v="269"/>
    <x v="0"/>
    <x v="1"/>
    <x v="296"/>
    <x v="214"/>
    <x v="295"/>
    <x v="273"/>
    <n v="3"/>
    <n v="615000"/>
    <x v="232"/>
    <x v="171"/>
    <s v="Lifestyle"/>
    <x v="6"/>
    <n v="120400304"/>
    <x v="3"/>
    <x v="3"/>
    <x v="1"/>
    <x v="1"/>
    <x v="0"/>
    <s v="Mahesh"/>
  </r>
  <r>
    <s v="Bol Haryana"/>
    <s v="https://www.youtube.com/watch?v=wKyTDdiLDD8"/>
    <s v="???? ?? ?????? ?? ?? ??? ??????? ????? ?? ??? | Bol Haryana"/>
    <d v="1899-12-30T00:02:49"/>
    <n v="0"/>
    <n v="2"/>
    <n v="49"/>
    <x v="124"/>
    <x v="0"/>
    <x v="1"/>
    <x v="297"/>
    <x v="215"/>
    <x v="296"/>
    <x v="274"/>
    <n v="209"/>
    <n v="615000"/>
    <x v="233"/>
    <x v="171"/>
    <s v="Lifestyle"/>
    <x v="6"/>
    <n v="120400304"/>
    <x v="3"/>
    <x v="3"/>
    <x v="1"/>
    <x v="1"/>
    <x v="0"/>
    <s v="Mahesh"/>
  </r>
  <r>
    <s v="Bolly Shorts"/>
    <s v="https://www.youtube.com/watch?v=B4BfBJjR0R4"/>
    <s v="Chatur Speech | 3 Idiots | Rehta Sabke Paas Hai Lekin Deta Koi Nai"/>
    <d v="1899-12-30T00:18:31"/>
    <n v="0"/>
    <n v="18"/>
    <n v="31"/>
    <x v="270"/>
    <x v="0"/>
    <x v="0"/>
    <x v="298"/>
    <x v="216"/>
    <x v="297"/>
    <x v="275"/>
    <n v="1"/>
    <n v="123000"/>
    <x v="138"/>
    <x v="172"/>
    <s v="Entertainment"/>
    <x v="6"/>
    <n v="56370710"/>
    <x v="2"/>
    <x v="0"/>
    <x v="1"/>
    <x v="1"/>
    <x v="0"/>
    <s v="roshan kumar sinha"/>
  </r>
  <r>
    <s v="Bollywood Hungama"/>
    <s v="https://www.youtube.com/watch?v=wqgcWc8RuMQ"/>
    <s v="Parineeti Chopra: &quot;I genuinely mentally feel like there's a Parineeti 2.0 in...&quot; "/>
    <d v="1899-12-30T00:06:48"/>
    <n v="0"/>
    <n v="6"/>
    <n v="48"/>
    <x v="254"/>
    <x v="0"/>
    <x v="0"/>
    <x v="299"/>
    <x v="162"/>
    <x v="298"/>
    <x v="110"/>
    <n v="88"/>
    <n v="3140000"/>
    <x v="55"/>
    <x v="173"/>
    <s v="Entertainment"/>
    <x v="6"/>
    <n v="1447276586"/>
    <x v="4"/>
    <x v="0"/>
    <x v="1"/>
    <x v="1"/>
    <x v="0"/>
    <s v="Vaishnavi"/>
  </r>
  <r>
    <s v="Break The Spice"/>
    <s v="https://www.youtube.com/watch?v=8Er5fjgOhhc"/>
    <s v="Creamy Garlic Chicken Breast Recipe"/>
    <d v="1899-12-30T00:03:30"/>
    <n v="0"/>
    <n v="3"/>
    <n v="30"/>
    <x v="271"/>
    <x v="1"/>
    <x v="4"/>
    <x v="300"/>
    <x v="217"/>
    <x v="299"/>
    <x v="276"/>
    <n v="2"/>
    <n v="202000"/>
    <x v="234"/>
    <x v="174"/>
    <s v="Cooking"/>
    <x v="6"/>
    <n v="21145887"/>
    <x v="0"/>
    <x v="0"/>
    <x v="1"/>
    <x v="1"/>
    <x v="0"/>
    <s v="Lydia"/>
  </r>
  <r>
    <s v="Bright Side"/>
    <s v="https://www.youtube.com/watch?v=jzxZUJmOu3o"/>
    <s v="How Bluetooth Works"/>
    <d v="1899-12-30T10:00:00"/>
    <n v="10"/>
    <n v="0"/>
    <n v="0"/>
    <x v="272"/>
    <x v="1"/>
    <x v="2"/>
    <x v="301"/>
    <x v="191"/>
    <x v="300"/>
    <x v="277"/>
    <n v="10"/>
    <n v="4410000"/>
    <x v="235"/>
    <x v="175"/>
    <s v="Educational"/>
    <x v="6"/>
    <n v="10219923689"/>
    <x v="0"/>
    <x v="2"/>
    <x v="0"/>
    <x v="0"/>
    <x v="0"/>
    <s v="Diya Kalra"/>
  </r>
  <r>
    <s v="Bro Riders Telugu"/>
    <s v="https://www.youtube.com/watch?v=6z5TQMHIBKs"/>
    <s v="Araku full trip in telugu"/>
    <d v="1899-12-30T00:37:52"/>
    <n v="0"/>
    <n v="37"/>
    <n v="52"/>
    <x v="273"/>
    <x v="6"/>
    <x v="1"/>
    <x v="302"/>
    <x v="218"/>
    <x v="301"/>
    <x v="278"/>
    <n v="64"/>
    <n v="156"/>
    <x v="236"/>
    <x v="121"/>
    <s v="Vlog"/>
    <x v="6"/>
    <n v="6638"/>
    <x v="8"/>
    <x v="6"/>
    <x v="0"/>
    <x v="0"/>
    <x v="0"/>
    <s v="Praneeth kodam"/>
  </r>
  <r>
    <s v="Brut India"/>
    <s v="https://www.youtube.com/watch?v=W-LL9vK_Uh4"/>
    <s v="The Story Of Coronavirus Whistleblower: Dr Li Wenliang"/>
    <d v="1899-12-30T00:03:17"/>
    <n v="0"/>
    <n v="3"/>
    <n v="17"/>
    <x v="274"/>
    <x v="1"/>
    <x v="1"/>
    <x v="303"/>
    <x v="219"/>
    <x v="302"/>
    <x v="279"/>
    <n v="18"/>
    <n v="1500000"/>
    <x v="237"/>
    <x v="176"/>
    <s v="News"/>
    <x v="0"/>
    <n v="639607173"/>
    <x v="0"/>
    <x v="0"/>
    <x v="0"/>
    <x v="0"/>
    <x v="0"/>
    <s v="roshan kumar sinha"/>
  </r>
  <r>
    <s v="Brut India"/>
    <s v="https://www.youtube.com/watch?v=gM6l3TR_6i0"/>
    <s v="Tour an Indian student’s tiny Paris apartment with a view"/>
    <d v="1899-12-30T03:23:00"/>
    <n v="3"/>
    <n v="23"/>
    <n v="0"/>
    <x v="275"/>
    <x v="1"/>
    <x v="9"/>
    <x v="304"/>
    <x v="220"/>
    <x v="303"/>
    <x v="280"/>
    <n v="12"/>
    <n v="1500000"/>
    <x v="139"/>
    <x v="176"/>
    <s v="News"/>
    <x v="0"/>
    <n v="641366562"/>
    <x v="0"/>
    <x v="0"/>
    <x v="0"/>
    <x v="0"/>
    <x v="0"/>
    <s v="Sai Prateek"/>
  </r>
  <r>
    <s v="Brut India"/>
    <s v="https://www.youtube.com/watch?v=dOFd6TVMwcE"/>
    <s v="How this college dropout made Rs. 100 crore"/>
    <d v="1899-12-30T00:03:01"/>
    <n v="0"/>
    <n v="3"/>
    <n v="1"/>
    <x v="276"/>
    <x v="1"/>
    <x v="6"/>
    <x v="305"/>
    <x v="221"/>
    <x v="304"/>
    <x v="281"/>
    <n v="15"/>
    <n v="1500000"/>
    <x v="14"/>
    <x v="176"/>
    <s v="News"/>
    <x v="6"/>
    <n v="639607173"/>
    <x v="1"/>
    <x v="4"/>
    <x v="1"/>
    <x v="1"/>
    <x v="0"/>
    <s v="Sagar Mali"/>
  </r>
  <r>
    <s v="Brut India"/>
    <s v="https://www.youtube.com/watch?v=ou3uDjeLTJs"/>
    <s v="What Goes Into Making India's Largest English Newspaper | In collaboration with Times of India"/>
    <d v="1899-12-30T00:07:12"/>
    <n v="0"/>
    <n v="7"/>
    <n v="12"/>
    <x v="129"/>
    <x v="1"/>
    <x v="6"/>
    <x v="306"/>
    <x v="222"/>
    <x v="305"/>
    <x v="282"/>
    <n v="66"/>
    <n v="1500000"/>
    <x v="86"/>
    <x v="176"/>
    <s v="News"/>
    <x v="6"/>
    <n v="639607173"/>
    <x v="6"/>
    <x v="4"/>
    <x v="1"/>
    <x v="1"/>
    <x v="0"/>
    <s v="Sagar Mali"/>
  </r>
  <r>
    <s v="Buddhism"/>
    <s v="https://www.youtube.com/watch?v=HTJIhjN8qS8"/>
    <s v="InnerGuide Q&amp;A | How to Stop Laziness.... | Buddhism In English"/>
    <d v="1899-12-30T00:06:38"/>
    <n v="0"/>
    <n v="6"/>
    <n v="38"/>
    <x v="130"/>
    <x v="1"/>
    <x v="1"/>
    <x v="307"/>
    <x v="223"/>
    <x v="306"/>
    <x v="283"/>
    <n v="11"/>
    <n v="656000"/>
    <x v="238"/>
    <x v="177"/>
    <s v="Lifestyle"/>
    <x v="6"/>
    <n v="44392305"/>
    <x v="2"/>
    <x v="2"/>
    <x v="0"/>
    <x v="0"/>
    <x v="0"/>
    <s v="Ameya Nerkar"/>
  </r>
  <r>
    <s v="Buddhism"/>
    <s v="https://www.youtube.com/watch?v=voWSBBoAVYE"/>
    <s v="Be Like Water | Inner Guide Ep 13 | Buddhism In English"/>
    <d v="1899-12-30T00:04:35"/>
    <n v="0"/>
    <n v="4"/>
    <n v="35"/>
    <x v="277"/>
    <x v="1"/>
    <x v="1"/>
    <x v="308"/>
    <x v="224"/>
    <x v="307"/>
    <x v="284"/>
    <n v="22"/>
    <n v="656000"/>
    <x v="239"/>
    <x v="177"/>
    <s v="Lifestyle"/>
    <x v="6"/>
    <n v="44392305"/>
    <x v="2"/>
    <x v="2"/>
    <x v="0"/>
    <x v="0"/>
    <x v="0"/>
    <s v="Ameya Nerkar"/>
  </r>
  <r>
    <s v="Buddhism"/>
    <s v="https://www.youtube.com/watch?v=-pMnlwVgpFY"/>
    <s v="Why bad things happen to good people | Buddhism In English I Inner Guide Special Video"/>
    <d v="1899-12-30T00:09:32"/>
    <n v="0"/>
    <n v="9"/>
    <n v="32"/>
    <x v="278"/>
    <x v="1"/>
    <x v="1"/>
    <x v="309"/>
    <x v="91"/>
    <x v="308"/>
    <x v="285"/>
    <n v="13"/>
    <n v="656000"/>
    <x v="87"/>
    <x v="177"/>
    <s v="Lifestyle"/>
    <x v="6"/>
    <n v="44392305"/>
    <x v="2"/>
    <x v="2"/>
    <x v="0"/>
    <x v="0"/>
    <x v="0"/>
    <s v="Ameya Nerkar"/>
  </r>
  <r>
    <s v="Buddhism"/>
    <s v="https://www.youtube.com/watch?v=OxfxpdxfbQQ"/>
    <s v="Discipline Your Mind | Buddhism In English"/>
    <d v="1899-12-30T00:08:51"/>
    <n v="0"/>
    <n v="8"/>
    <n v="51"/>
    <x v="279"/>
    <x v="1"/>
    <x v="1"/>
    <x v="310"/>
    <x v="5"/>
    <x v="309"/>
    <x v="286"/>
    <n v="17"/>
    <n v="656000"/>
    <x v="240"/>
    <x v="177"/>
    <s v="Lifestyle"/>
    <x v="6"/>
    <n v="44392305"/>
    <x v="2"/>
    <x v="2"/>
    <x v="0"/>
    <x v="0"/>
    <x v="0"/>
    <s v="Ameya Nerkar"/>
  </r>
  <r>
    <s v="Buddhism"/>
    <s v="https://www.youtube.com/watch?v=iTEVJ-0rvBE"/>
    <s v="4 Types of Toxic People to Avoid | Buddhism In English"/>
    <d v="1899-12-30T00:07:20"/>
    <n v="0"/>
    <n v="7"/>
    <n v="20"/>
    <x v="280"/>
    <x v="1"/>
    <x v="1"/>
    <x v="311"/>
    <x v="194"/>
    <x v="310"/>
    <x v="265"/>
    <n v="37"/>
    <n v="656000"/>
    <x v="88"/>
    <x v="177"/>
    <s v="Lifestyle"/>
    <x v="6"/>
    <n v="44392305"/>
    <x v="2"/>
    <x v="2"/>
    <x v="0"/>
    <x v="0"/>
    <x v="0"/>
    <s v="Ameya Nerkar"/>
  </r>
  <r>
    <s v="C4ETech English"/>
    <s v="https://www.youtube.com/watch?v=kmj17fDxuYk"/>
    <s v="Nokia 6 - Unboxing &amp; Hands On!"/>
    <d v="1899-12-30T00:05:10"/>
    <n v="0"/>
    <n v="5"/>
    <n v="10"/>
    <x v="281"/>
    <x v="1"/>
    <x v="7"/>
    <x v="312"/>
    <x v="91"/>
    <x v="311"/>
    <x v="287"/>
    <n v="8"/>
    <n v="1810000"/>
    <x v="241"/>
    <x v="178"/>
    <s v="Review"/>
    <x v="10"/>
    <n v="419434628"/>
    <x v="0"/>
    <x v="0"/>
    <x v="1"/>
    <x v="1"/>
    <x v="0"/>
    <s v="Himanshi"/>
  </r>
  <r>
    <s v="C4ETech English"/>
    <s v="https://www.youtube.com/watch?v=6QBttlZusyk"/>
    <s v="iPhone 14 Pro Max - After 72 Hours"/>
    <d v="1899-12-30T00:11:30"/>
    <n v="0"/>
    <n v="11"/>
    <n v="30"/>
    <x v="282"/>
    <x v="1"/>
    <x v="2"/>
    <x v="313"/>
    <x v="225"/>
    <x v="312"/>
    <x v="288"/>
    <n v="56"/>
    <n v="1810000"/>
    <x v="94"/>
    <x v="178"/>
    <s v="Tech"/>
    <x v="6"/>
    <n v="419462024"/>
    <x v="4"/>
    <x v="4"/>
    <x v="0"/>
    <x v="0"/>
    <x v="0"/>
    <s v="Jayita Mali"/>
  </r>
  <r>
    <s v="CA Rachana Phadke Ranade"/>
    <s v="https://www.youtube.com/watch?v=7-2dKzOG1pM"/>
    <s v="How To Save Money And Become Rich? | Personal Financial Planning Course P2"/>
    <d v="1899-12-30T00:15:00"/>
    <n v="0"/>
    <n v="15"/>
    <n v="0"/>
    <x v="283"/>
    <x v="0"/>
    <x v="6"/>
    <x v="314"/>
    <x v="226"/>
    <x v="313"/>
    <x v="289"/>
    <n v="16"/>
    <n v="4040000"/>
    <x v="242"/>
    <x v="179"/>
    <s v="Educational"/>
    <x v="2"/>
    <n v="208356487"/>
    <x v="0"/>
    <x v="0"/>
    <x v="0"/>
    <x v="0"/>
    <x v="0"/>
    <s v="Abhishek Sabne"/>
  </r>
  <r>
    <s v="CA Rachana Phadke Ranade"/>
    <s v="https://www.youtube.com/watch?v=V47CdOCDo4s"/>
    <s v="What Is Candlestick Chart? Basics Of Technical Analysis Candlestick"/>
    <d v="1899-12-30T00:17:12"/>
    <n v="0"/>
    <n v="17"/>
    <n v="12"/>
    <x v="284"/>
    <x v="0"/>
    <x v="6"/>
    <x v="315"/>
    <x v="227"/>
    <x v="314"/>
    <x v="290"/>
    <n v="14"/>
    <n v="4040000"/>
    <x v="243"/>
    <x v="179"/>
    <s v="Educational"/>
    <x v="2"/>
    <n v="208356487"/>
    <x v="0"/>
    <x v="0"/>
    <x v="0"/>
    <x v="0"/>
    <x v="0"/>
    <s v="Abhishek Sabne"/>
  </r>
  <r>
    <s v="CA Rachana Phadke Ranade"/>
    <s v="https://www.youtube.com/watch?v=5hnyb78_sMc"/>
    <s v="What Is Futures And Options Trading? F&amp;O Explained"/>
    <d v="1899-12-30T00:11:49"/>
    <n v="0"/>
    <n v="11"/>
    <n v="49"/>
    <x v="285"/>
    <x v="0"/>
    <x v="6"/>
    <x v="316"/>
    <x v="26"/>
    <x v="315"/>
    <x v="291"/>
    <n v="31"/>
    <n v="4040000"/>
    <x v="244"/>
    <x v="179"/>
    <s v="Educational"/>
    <x v="2"/>
    <n v="208356487"/>
    <x v="0"/>
    <x v="0"/>
    <x v="0"/>
    <x v="0"/>
    <x v="0"/>
    <s v="Abhishek Sabne"/>
  </r>
  <r>
    <s v="CA Rachana Phadke Ranade"/>
    <s v="https://www.youtube.com/watch?v=5lv6FNeyLaA"/>
    <s v="Adani Wilmar Ltd. | IPO Analysis"/>
    <d v="1899-12-30T00:18:58"/>
    <n v="0"/>
    <n v="18"/>
    <n v="58"/>
    <x v="286"/>
    <x v="0"/>
    <x v="6"/>
    <x v="317"/>
    <x v="44"/>
    <x v="316"/>
    <x v="292"/>
    <n v="13"/>
    <n v="4040000"/>
    <x v="245"/>
    <x v="179"/>
    <s v="Educational"/>
    <x v="2"/>
    <n v="208356487"/>
    <x v="0"/>
    <x v="0"/>
    <x v="0"/>
    <x v="0"/>
    <x v="0"/>
    <s v="Abhishek Sabne"/>
  </r>
  <r>
    <s v="CA Rachana Phadke Ranade"/>
    <s v="https://www.youtube.com/watch?v=Fr4DNSIjBF4"/>
    <s v="What is Cash Conversion Cycle? | How to manage it? "/>
    <d v="1899-12-30T00:13:57"/>
    <n v="0"/>
    <n v="13"/>
    <n v="57"/>
    <x v="287"/>
    <x v="0"/>
    <x v="6"/>
    <x v="318"/>
    <x v="111"/>
    <x v="317"/>
    <x v="293"/>
    <n v="59"/>
    <n v="4040000"/>
    <x v="210"/>
    <x v="179"/>
    <s v="Educational"/>
    <x v="2"/>
    <n v="208356487"/>
    <x v="0"/>
    <x v="0"/>
    <x v="0"/>
    <x v="0"/>
    <x v="0"/>
    <s v="Abhishek Sabne"/>
  </r>
  <r>
    <s v="CA Rachana Phadke Ranade"/>
    <s v="https://www.youtube.com/watch?v=sgtQT4uPbjs"/>
    <s v="Investing vs Loan Repayment "/>
    <d v="1899-12-30T17:15:00"/>
    <n v="17"/>
    <n v="15"/>
    <n v="0"/>
    <x v="288"/>
    <x v="1"/>
    <x v="10"/>
    <x v="319"/>
    <x v="228"/>
    <x v="318"/>
    <x v="294"/>
    <n v="37"/>
    <n v="4040000"/>
    <x v="41"/>
    <x v="179"/>
    <s v="Share Market"/>
    <x v="2"/>
    <n v="208151762"/>
    <x v="0"/>
    <x v="3"/>
    <x v="0"/>
    <x v="0"/>
    <x v="0"/>
    <s v="Sai Prateek"/>
  </r>
  <r>
    <s v="CA Rachana Phadke Ranade"/>
    <s v="https://www.youtube.com/watch?v=dAPc9xGvemY"/>
    <s v="Nifty Crash Coming Soon? | CPI &amp; IIP Data | CA Rachana Ranade"/>
    <d v="1899-12-30T00:27:42"/>
    <n v="0"/>
    <n v="27"/>
    <n v="42"/>
    <x v="289"/>
    <x v="0"/>
    <x v="2"/>
    <x v="320"/>
    <x v="3"/>
    <x v="319"/>
    <x v="295"/>
    <n v="29"/>
    <n v="4060000"/>
    <x v="24"/>
    <x v="179"/>
    <s v="Educational"/>
    <x v="6"/>
    <n v="210185062"/>
    <x v="8"/>
    <x v="1"/>
    <x v="0"/>
    <x v="0"/>
    <x v="0"/>
    <s v="Diya Kalra"/>
  </r>
  <r>
    <s v="CallMeShazzam Vines_x000a_"/>
    <s v="https://www.youtube.com/watch?v=AmXs7nudg48"/>
    <s v="Pixel 7 Pro | First Impression !!! | Malayalam"/>
    <d v="1899-12-30T00:10:27"/>
    <n v="0"/>
    <n v="10"/>
    <n v="27"/>
    <x v="290"/>
    <x v="10"/>
    <x v="7"/>
    <x v="321"/>
    <x v="6"/>
    <x v="320"/>
    <x v="296"/>
    <n v="112"/>
    <n v="116000000"/>
    <x v="246"/>
    <x v="180"/>
    <s v="Tech"/>
    <x v="16"/>
    <n v="436615305"/>
    <x v="6"/>
    <x v="6"/>
    <x v="1"/>
    <x v="1"/>
    <x v="1"/>
    <s v="Imran Khan"/>
  </r>
  <r>
    <s v="CamerawaleBhaiyya"/>
    <s v="https://www.youtube.com/watch?v=0bvWNF7kFWw"/>
    <s v="Buying TUXEDO Going NEPAL || UPDATE VLOG"/>
    <d v="1899-12-30T00:05:52"/>
    <n v="0"/>
    <n v="5"/>
    <n v="52"/>
    <x v="291"/>
    <x v="0"/>
    <x v="1"/>
    <x v="322"/>
    <x v="229"/>
    <x v="321"/>
    <x v="286"/>
    <n v="160"/>
    <n v="143999"/>
    <x v="88"/>
    <x v="181"/>
    <s v="Vlog"/>
    <x v="6"/>
    <n v="5408955"/>
    <x v="1"/>
    <x v="6"/>
    <x v="0"/>
    <x v="0"/>
    <x v="0"/>
    <s v="Sagar Mali"/>
  </r>
  <r>
    <s v="Campus X"/>
    <s v="https://www.youtube.com/watch?v=1xtrIEwY_zY"/>
    <s v="Movie Recommender System Project | Content Based Recommender System with Heroku Deployment_x000a_"/>
    <d v="1899-12-30T02:17:41"/>
    <n v="2"/>
    <n v="17"/>
    <n v="41"/>
    <x v="292"/>
    <x v="0"/>
    <x v="0"/>
    <x v="323"/>
    <x v="201"/>
    <x v="322"/>
    <x v="297"/>
    <n v="15"/>
    <n v="40000"/>
    <x v="247"/>
    <x v="182"/>
    <s v="Entertainment"/>
    <x v="6"/>
    <n v="3229810"/>
    <x v="1"/>
    <x v="1"/>
    <x v="1"/>
    <x v="1"/>
    <x v="0"/>
    <s v="Manya Tyagi"/>
  </r>
  <r>
    <s v="Captain Nick"/>
    <s v="https://www.youtube.com/watch?v=FSyWQGKY14c"/>
    <s v="When Puchu Goes On A Trip"/>
    <d v="1899-12-30T00:13:36"/>
    <n v="0"/>
    <n v="13"/>
    <n v="36"/>
    <x v="293"/>
    <x v="0"/>
    <x v="0"/>
    <x v="324"/>
    <x v="230"/>
    <x v="323"/>
    <x v="298"/>
    <n v="34"/>
    <n v="2330000"/>
    <x v="88"/>
    <x v="183"/>
    <s v="Lifestyle"/>
    <x v="6"/>
    <n v="497065574"/>
    <x v="4"/>
    <x v="4"/>
    <x v="1"/>
    <x v="1"/>
    <x v="0"/>
    <s v="Jayita Mali"/>
  </r>
  <r>
    <s v="Cardekho"/>
    <s v="https://www.youtube.com/watch?v=DZKYsD5t-xA"/>
    <s v="Kia Sonet 2022 Variants Explained: HTE, HTK. HTK+, HTX, HTX+ and GTX+ | Which One To Buy?"/>
    <d v="1899-12-30T00:14:22"/>
    <n v="0"/>
    <n v="14"/>
    <n v="22"/>
    <x v="101"/>
    <x v="0"/>
    <x v="7"/>
    <x v="325"/>
    <x v="231"/>
    <x v="324"/>
    <x v="299"/>
    <n v="7"/>
    <n v="816000"/>
    <x v="248"/>
    <x v="184"/>
    <s v="Review"/>
    <x v="2"/>
    <n v="346269439"/>
    <x v="3"/>
    <x v="3"/>
    <x v="1"/>
    <x v="1"/>
    <x v="0"/>
    <s v="Lydia"/>
  </r>
  <r>
    <s v="Cardoctor"/>
    <s v="https://www.youtube.com/watch?v=0Nt0a_9i0nE"/>
    <s v="2021 New Updated Kia Sonet Diesel Automatic HTX|| 1.5 AT|| Paddle shifters|| Black color Review"/>
    <d v="1899-12-30T00:14:55"/>
    <n v="0"/>
    <n v="14"/>
    <n v="55"/>
    <x v="126"/>
    <x v="0"/>
    <x v="7"/>
    <x v="326"/>
    <x v="232"/>
    <x v="325"/>
    <x v="300"/>
    <n v="17"/>
    <n v="245"/>
    <x v="249"/>
    <x v="185"/>
    <s v="Review"/>
    <x v="6"/>
    <n v="252911238"/>
    <x v="1"/>
    <x v="1"/>
    <x v="0"/>
    <x v="1"/>
    <x v="1"/>
    <s v="Lydia"/>
  </r>
  <r>
    <s v="CarryisLive"/>
    <s v="https://www.youtube.com/watch?v=8u8RGsvo_1o"/>
    <s v="UNBOXING A GAMING BEAST - ASUS ROG PHONE 3_x000a_"/>
    <d v="1899-12-30T00:07:56"/>
    <n v="0"/>
    <n v="7"/>
    <n v="56"/>
    <x v="294"/>
    <x v="0"/>
    <x v="0"/>
    <x v="327"/>
    <x v="175"/>
    <x v="326"/>
    <x v="301"/>
    <n v="2"/>
    <n v="1140000"/>
    <x v="250"/>
    <x v="186"/>
    <s v="Entertainment"/>
    <x v="6"/>
    <n v="1397233080"/>
    <x v="4"/>
    <x v="4"/>
    <x v="1"/>
    <x v="1"/>
    <x v="1"/>
    <s v="Manya Tyagi"/>
  </r>
  <r>
    <s v="CarryisLive"/>
    <s v="https://www.youtube.com/watch?v=8xV2iKuCw8s"/>
    <s v="HIDDEN TWIN TOWER FOOTAGE"/>
    <d v="1899-12-30T02:24:10"/>
    <n v="2"/>
    <n v="24"/>
    <n v="10"/>
    <x v="295"/>
    <x v="0"/>
    <x v="0"/>
    <x v="328"/>
    <x v="233"/>
    <x v="327"/>
    <x v="302"/>
    <n v="3"/>
    <n v="11400000"/>
    <x v="251"/>
    <x v="129"/>
    <s v="Entertainment"/>
    <x v="18"/>
    <n v="1404897419"/>
    <x v="1"/>
    <x v="3"/>
    <x v="1"/>
    <x v="1"/>
    <x v="0"/>
    <s v="roshan kumar sinha"/>
  </r>
  <r>
    <s v="CarryisLive"/>
    <s v="https://www.youtube.com/watch?v=leAHA6QLgZg"/>
    <s v="I GOT TRICKED - CARRYMINATI OMEGLE"/>
    <d v="1899-12-30T00:10:00"/>
    <n v="0"/>
    <n v="10"/>
    <n v="0"/>
    <x v="296"/>
    <x v="0"/>
    <x v="0"/>
    <x v="329"/>
    <x v="234"/>
    <x v="328"/>
    <x v="303"/>
    <n v="26"/>
    <n v="11400000"/>
    <x v="88"/>
    <x v="129"/>
    <s v="Entertainment"/>
    <x v="6"/>
    <n v="1407101699"/>
    <x v="0"/>
    <x v="0"/>
    <x v="1"/>
    <x v="1"/>
    <x v="0"/>
    <s v="Vaishnavi"/>
  </r>
  <r>
    <s v="CarryMinati"/>
    <s v="https://www.youtube.com/watch?v=9DAKh_XCk6g"/>
    <s v="NO MORE SINGLE: VALENTINE SPECIAL FEAT ROCKY"/>
    <d v="1899-12-30T00:06:17"/>
    <n v="0"/>
    <n v="6"/>
    <n v="17"/>
    <x v="75"/>
    <x v="0"/>
    <x v="0"/>
    <x v="330"/>
    <x v="235"/>
    <x v="329"/>
    <x v="304"/>
    <n v="15"/>
    <n v="37000000"/>
    <x v="252"/>
    <x v="187"/>
    <s v="Entertainment"/>
    <x v="6"/>
    <n v="3028992990"/>
    <x v="1"/>
    <x v="4"/>
    <x v="1"/>
    <x v="0"/>
    <x v="0"/>
    <s v="Srikrishna"/>
  </r>
  <r>
    <s v="CarryMinati"/>
    <s v="https://www.youtube.com/watch?v=pJZTizXITW0"/>
    <s v="TRIGGER - CARRYMINATI X VIBGYOR"/>
    <d v="1899-12-30T00:03:03"/>
    <n v="0"/>
    <n v="3"/>
    <n v="3"/>
    <x v="297"/>
    <x v="0"/>
    <x v="3"/>
    <x v="331"/>
    <x v="84"/>
    <x v="330"/>
    <x v="305"/>
    <n v="26"/>
    <n v="37000000"/>
    <x v="253"/>
    <x v="188"/>
    <s v="Entertainment"/>
    <x v="0"/>
    <n v="3028391151"/>
    <x v="1"/>
    <x v="1"/>
    <x v="1"/>
    <x v="1"/>
    <x v="0"/>
    <s v="Abhishek Sabne"/>
  </r>
  <r>
    <s v="CarryMinati"/>
    <s v="https://www.youtube.com/watch?v=0Cyvhz1GmRI"/>
    <s v="Zindagi - CARRYMINATI X Wily Frenzy"/>
    <d v="1899-12-30T00:03:40"/>
    <n v="0"/>
    <n v="3"/>
    <n v="40"/>
    <x v="222"/>
    <x v="0"/>
    <x v="3"/>
    <x v="332"/>
    <x v="179"/>
    <x v="331"/>
    <x v="306"/>
    <n v="26"/>
    <n v="37000000"/>
    <x v="179"/>
    <x v="188"/>
    <s v="Entertainment"/>
    <x v="0"/>
    <n v="3028391151"/>
    <x v="1"/>
    <x v="1"/>
    <x v="1"/>
    <x v="1"/>
    <x v="0"/>
    <s v="Abhishek Sabne"/>
  </r>
  <r>
    <s v="CarryMinati"/>
    <s v="https://www.youtube.com/watch?v=GOFQN8otiYs"/>
    <s v="FILM THE FLARE"/>
    <d v="1899-12-30T00:10:10"/>
    <n v="0"/>
    <n v="10"/>
    <n v="10"/>
    <x v="298"/>
    <x v="0"/>
    <x v="0"/>
    <x v="333"/>
    <x v="236"/>
    <x v="332"/>
    <x v="307"/>
    <n v="15"/>
    <n v="37000000"/>
    <x v="254"/>
    <x v="188"/>
    <s v="Entertainment"/>
    <x v="0"/>
    <n v="3028391151"/>
    <x v="1"/>
    <x v="1"/>
    <x v="1"/>
    <x v="1"/>
    <x v="0"/>
    <s v="Abhishek Sabne"/>
  </r>
  <r>
    <s v="CarryMinati"/>
    <s v="https://www.youtube.com/watch?v=zzwRbKI2pn4"/>
    <s v="Yalgaar"/>
    <d v="1899-12-30T00:03:15"/>
    <n v="0"/>
    <n v="3"/>
    <n v="15"/>
    <x v="299"/>
    <x v="0"/>
    <x v="3"/>
    <x v="334"/>
    <x v="237"/>
    <x v="333"/>
    <x v="308"/>
    <n v="54"/>
    <n v="37000000"/>
    <x v="255"/>
    <x v="188"/>
    <s v="Entertainment"/>
    <x v="0"/>
    <n v="3029840157"/>
    <x v="0"/>
    <x v="0"/>
    <x v="1"/>
    <x v="1"/>
    <x v="0"/>
    <s v="Sachin Gautam"/>
  </r>
  <r>
    <s v="CarryMinati"/>
    <s v="https://www.youtube.com/watch?v=abhuAYtmk58"/>
    <s v="IDLES OF INDIA: GONE RIGHT"/>
    <d v="1899-12-30T00:08:54"/>
    <n v="0"/>
    <n v="8"/>
    <n v="54"/>
    <x v="300"/>
    <x v="0"/>
    <x v="0"/>
    <x v="335"/>
    <x v="238"/>
    <x v="334"/>
    <x v="309"/>
    <n v="59"/>
    <n v="37000000"/>
    <x v="256"/>
    <x v="188"/>
    <s v="Review"/>
    <x v="18"/>
    <n v="3027877919"/>
    <x v="2"/>
    <x v="3"/>
    <x v="0"/>
    <x v="1"/>
    <x v="1"/>
    <s v="roshan kumar sinha"/>
  </r>
  <r>
    <s v="CarryMinati"/>
    <s v="https://www.youtube.com/watch?v=7mFvyrNHZRY"/>
    <s v="Vardaan"/>
    <d v="1899-12-30T00:05:25"/>
    <n v="0"/>
    <n v="5"/>
    <n v="25"/>
    <x v="301"/>
    <x v="0"/>
    <x v="3"/>
    <x v="336"/>
    <x v="239"/>
    <x v="335"/>
    <x v="310"/>
    <n v="67"/>
    <n v="37000000"/>
    <x v="257"/>
    <x v="188"/>
    <s v="Entertainment"/>
    <x v="0"/>
    <n v="3029840157"/>
    <x v="0"/>
    <x v="0"/>
    <x v="1"/>
    <x v="1"/>
    <x v="0"/>
    <s v="Sachin Gautam"/>
  </r>
  <r>
    <s v="CarryMinati"/>
    <s v="https://www.youtube.com/watch?v=0jUj3rfO7eM"/>
    <s v="Thara bhaiii carryminati"/>
    <d v="1899-12-30T00:00:00"/>
    <n v="0"/>
    <n v="0"/>
    <n v="0"/>
    <x v="302"/>
    <x v="0"/>
    <x v="0"/>
    <x v="337"/>
    <x v="239"/>
    <x v="336"/>
    <x v="311"/>
    <n v="68"/>
    <n v="37000000"/>
    <x v="258"/>
    <x v="188"/>
    <s v="Entertainment"/>
    <x v="0"/>
    <n v="3029840157"/>
    <x v="2"/>
    <x v="0"/>
    <x v="1"/>
    <x v="1"/>
    <x v="0"/>
    <s v="Sachin Gautam"/>
  </r>
  <r>
    <s v="CarryMinati"/>
    <s v="https://www.youtube.com/watch?v=-LIMVVfRp6Q"/>
    <s v="INDIAN FOOD MAGIC"/>
    <d v="1899-12-30T00:08:05"/>
    <n v="0"/>
    <n v="8"/>
    <n v="5"/>
    <x v="303"/>
    <x v="0"/>
    <x v="0"/>
    <x v="338"/>
    <x v="154"/>
    <x v="337"/>
    <x v="312"/>
    <n v="49"/>
    <n v="37000000"/>
    <x v="102"/>
    <x v="188"/>
    <s v="Entertainment"/>
    <x v="0"/>
    <n v="3028391151"/>
    <x v="1"/>
    <x v="1"/>
    <x v="1"/>
    <x v="1"/>
    <x v="0"/>
    <s v="Abhishek Sabne"/>
  </r>
  <r>
    <s v="CarryMinati"/>
    <s v="https://www.youtube.com/watch?v=l6BChpns5w8"/>
    <s v="Ladkiyon Ka Best Friend"/>
    <d v="1899-12-30T00:09:03"/>
    <n v="0"/>
    <n v="9"/>
    <n v="3"/>
    <x v="19"/>
    <x v="0"/>
    <x v="0"/>
    <x v="339"/>
    <x v="240"/>
    <x v="338"/>
    <x v="313"/>
    <n v="65"/>
    <n v="37000000"/>
    <x v="110"/>
    <x v="188"/>
    <s v="Entertainment"/>
    <x v="0"/>
    <n v="3030185239"/>
    <x v="3"/>
    <x v="3"/>
    <x v="1"/>
    <x v="0"/>
    <x v="0"/>
    <s v="Manas Ramuka"/>
  </r>
  <r>
    <s v="Cartoon Network India"/>
    <s v="https://www.youtube.com/watch?v=HtgXGm6rvE8"/>
    <s v="Ben 10 | Rustbucket Moments"/>
    <d v="1899-12-30T00:14:50"/>
    <n v="0"/>
    <n v="14"/>
    <n v="50"/>
    <x v="304"/>
    <x v="0"/>
    <x v="0"/>
    <x v="340"/>
    <x v="241"/>
    <x v="339"/>
    <x v="38"/>
    <n v="0"/>
    <n v="2770000"/>
    <x v="259"/>
    <x v="189"/>
    <s v="Entertainment"/>
    <x v="6"/>
    <n v="2042798795"/>
    <x v="2"/>
    <x v="3"/>
    <x v="1"/>
    <x v="1"/>
    <x v="0"/>
    <s v="Manya Tyagi"/>
  </r>
  <r>
    <s v="Castrol"/>
    <s v="https://www.youtube.com/watch?v=xPFckIKt8zg"/>
    <s v="Need For Speed Motorsport"/>
    <d v="1899-12-30T00:00:47"/>
    <n v="0"/>
    <n v="0"/>
    <n v="47"/>
    <x v="305"/>
    <x v="1"/>
    <x v="2"/>
    <x v="341"/>
    <x v="242"/>
    <x v="340"/>
    <x v="314"/>
    <n v="1"/>
    <n v="141000"/>
    <x v="260"/>
    <x v="190"/>
    <s v="Employment"/>
    <x v="6"/>
    <n v="651227679"/>
    <x v="3"/>
    <x v="2"/>
    <x v="1"/>
    <x v="1"/>
    <x v="0"/>
    <s v="Manya Tyagi"/>
  </r>
  <r>
    <s v="CAT2CET (C2C) Mentors"/>
    <s v="https://www.youtube.com/watch?v=mdg7S7iKDgo"/>
    <s v="I am NO IIM, JBIMS Still got 20 lacs Package | 80% le in MBA CET | I was selected from 7000 Students"/>
    <d v="1899-12-30T00:19:11"/>
    <n v="0"/>
    <n v="19"/>
    <n v="11"/>
    <x v="306"/>
    <x v="1"/>
    <x v="6"/>
    <x v="342"/>
    <x v="243"/>
    <x v="341"/>
    <x v="315"/>
    <n v="20"/>
    <n v="105000"/>
    <x v="261"/>
    <x v="191"/>
    <s v="Educational"/>
    <x v="6"/>
    <n v="15377901"/>
    <x v="8"/>
    <x v="4"/>
    <x v="0"/>
    <x v="0"/>
    <x v="0"/>
    <s v="Sagar Mali"/>
  </r>
  <r>
    <s v="Celestee Skin And Hair Clinic"/>
    <s v="https://www.youtube.com/watch?v=XBvbW1zAKlU"/>
    <s v=" జుట్టు రాలుతోందా?| How To Stop Hair Fall In Men And Women In Telugu | Dr Raj Kirit | Celestee Clinic "/>
    <d v="1899-12-30T00:12:24"/>
    <n v="0"/>
    <n v="12"/>
    <n v="24"/>
    <x v="198"/>
    <x v="6"/>
    <x v="8"/>
    <x v="343"/>
    <x v="244"/>
    <x v="342"/>
    <x v="271"/>
    <n v="4"/>
    <n v="69200"/>
    <x v="90"/>
    <x v="192"/>
    <s v="Health"/>
    <x v="6"/>
    <n v="5084482"/>
    <x v="4"/>
    <x v="3"/>
    <x v="0"/>
    <x v="0"/>
    <x v="0"/>
    <s v="Srikrishna"/>
  </r>
  <r>
    <s v="Chandoo"/>
    <s v="https://www.youtube.com/watch?v=5I0pnj_-LLA"/>
    <s v="Convert PDF to Excel effortlessly (one file or combine many)"/>
    <d v="1899-12-30T00:07:06"/>
    <n v="0"/>
    <n v="7"/>
    <n v="6"/>
    <x v="307"/>
    <x v="1"/>
    <x v="2"/>
    <x v="344"/>
    <x v="245"/>
    <x v="343"/>
    <x v="250"/>
    <n v="32"/>
    <n v="322000"/>
    <x v="262"/>
    <x v="193"/>
    <s v="Employment"/>
    <x v="12"/>
    <n v="23024769"/>
    <x v="0"/>
    <x v="0"/>
    <x v="0"/>
    <x v="0"/>
    <x v="0"/>
    <s v="Ameya Nerkar"/>
  </r>
  <r>
    <s v="Chandoo"/>
    <s v="https://www.youtube.com/watch?v=gVr9f1GJdZc"/>
    <s v="5 key skills you need to become a GREAT Data Analyst ~ Lessons from 15 years of analytics experience"/>
    <d v="1899-12-30T00:14:30"/>
    <n v="0"/>
    <n v="14"/>
    <n v="30"/>
    <x v="308"/>
    <x v="1"/>
    <x v="2"/>
    <x v="345"/>
    <x v="15"/>
    <x v="344"/>
    <x v="316"/>
    <n v="18"/>
    <n v="322000"/>
    <x v="263"/>
    <x v="193"/>
    <s v="Employment"/>
    <x v="12"/>
    <n v="23024769"/>
    <x v="0"/>
    <x v="0"/>
    <x v="0"/>
    <x v="0"/>
    <x v="0"/>
    <s v="Ameya Nerkar"/>
  </r>
  <r>
    <s v="Chandoo"/>
    <s v="https://www.youtube.com/watch?v=v2oNWja7M2E"/>
    <s v="Beginner to Pro FREE Excel Data Analysis Course"/>
    <d v="1899-12-30T00:49:15"/>
    <n v="0"/>
    <n v="49"/>
    <n v="15"/>
    <x v="309"/>
    <x v="1"/>
    <x v="2"/>
    <x v="346"/>
    <x v="246"/>
    <x v="345"/>
    <x v="317"/>
    <n v="11"/>
    <n v="322000"/>
    <x v="17"/>
    <x v="193"/>
    <s v="Employment"/>
    <x v="12"/>
    <n v="23024769"/>
    <x v="0"/>
    <x v="0"/>
    <x v="0"/>
    <x v="0"/>
    <x v="0"/>
    <s v="Ameya Nerkar"/>
  </r>
  <r>
    <s v="Chandoo"/>
    <s v="https://www.youtube.com/watch?v=FHEPx4KjlG8"/>
    <s v="How I made $100K as Excel Freelancer - 4 life lessons + 4 tips for you"/>
    <d v="1899-12-30T00:15:31"/>
    <n v="0"/>
    <n v="15"/>
    <n v="31"/>
    <x v="310"/>
    <x v="1"/>
    <x v="1"/>
    <x v="347"/>
    <x v="247"/>
    <x v="346"/>
    <x v="318"/>
    <n v="8"/>
    <n v="320000"/>
    <x v="77"/>
    <x v="193"/>
    <s v="Educational"/>
    <x v="6"/>
    <n v="22932465"/>
    <x v="6"/>
    <x v="1"/>
    <x v="0"/>
    <x v="0"/>
    <x v="0"/>
    <s v="Sagar Mali"/>
  </r>
  <r>
    <s v="Chandoo"/>
    <s v="https://www.youtube.com/watch?v=bSaLlNLAW44"/>
    <s v="Data Cleaning PRO Tip: Dealing with text &amp; numbers in same column"/>
    <d v="1899-12-30T00:05:37"/>
    <n v="0"/>
    <n v="5"/>
    <n v="37"/>
    <x v="311"/>
    <x v="1"/>
    <x v="2"/>
    <x v="348"/>
    <x v="61"/>
    <x v="347"/>
    <x v="319"/>
    <n v="37"/>
    <n v="322000"/>
    <x v="264"/>
    <x v="193"/>
    <s v="Employment"/>
    <x v="12"/>
    <n v="23024769"/>
    <x v="0"/>
    <x v="0"/>
    <x v="0"/>
    <x v="0"/>
    <x v="0"/>
    <s v="Ameya Nerkar"/>
  </r>
  <r>
    <s v="Chandoo"/>
    <s v="https://www.youtube.com/watch?v=pIbL4aSUIas"/>
    <s v="BUSINESS Analyst vs. DATA Analyst - What do they do, skills &amp; career paths…"/>
    <d v="1899-12-30T00:13:51"/>
    <n v="0"/>
    <n v="13"/>
    <n v="51"/>
    <x v="312"/>
    <x v="1"/>
    <x v="2"/>
    <x v="349"/>
    <x v="15"/>
    <x v="348"/>
    <x v="320"/>
    <n v="9"/>
    <n v="322000"/>
    <x v="265"/>
    <x v="193"/>
    <s v="Employment"/>
    <x v="12"/>
    <n v="23024769"/>
    <x v="0"/>
    <x v="0"/>
    <x v="0"/>
    <x v="0"/>
    <x v="0"/>
    <s v="Ameya Nerkar"/>
  </r>
  <r>
    <s v="Chandoo"/>
    <s v="https://www.youtube.com/watch?v=Lc55Y7Ai23Q"/>
    <s v="Day in the life of a Data Analyst - What I do, software I use, what I like and hate..."/>
    <d v="1899-12-30T12:18:00"/>
    <n v="12"/>
    <n v="18"/>
    <n v="0"/>
    <x v="313"/>
    <x v="1"/>
    <x v="2"/>
    <x v="350"/>
    <x v="248"/>
    <x v="349"/>
    <x v="321"/>
    <n v="41"/>
    <n v="319000"/>
    <x v="1"/>
    <x v="193"/>
    <s v="Educational"/>
    <x v="6"/>
    <n v="22822025"/>
    <x v="0"/>
    <x v="0"/>
    <x v="0"/>
    <x v="0"/>
    <x v="0"/>
    <s v="Sai Prateek"/>
  </r>
  <r>
    <s v="Chef Deena’s Kitchen"/>
    <s v="https://www.youtube.com/watch?v=i3fD9erbmo4"/>
    <s v="Cauliflower Fried Rice With Gopi Fry | Fried Rice Recipe | Cdk 607 | Chef Deena'S Kitchen"/>
    <d v="1899-12-30T00:07:23"/>
    <n v="0"/>
    <n v="7"/>
    <n v="23"/>
    <x v="314"/>
    <x v="4"/>
    <x v="4"/>
    <x v="351"/>
    <x v="1"/>
    <x v="350"/>
    <x v="63"/>
    <n v="9"/>
    <n v="184000000"/>
    <x v="266"/>
    <x v="194"/>
    <s v="Cooking"/>
    <x v="10"/>
    <n v="293879500"/>
    <x v="2"/>
    <x v="3"/>
    <x v="1"/>
    <x v="1"/>
    <x v="0"/>
    <s v="Imran Khan"/>
  </r>
  <r>
    <s v="Chef Martin'S Kitchen"/>
    <s v="https://www.youtube.com/watch?v=gAz0tchMS6M"/>
    <s v="??????????? ????????????? ??????? ???????? | Thalapakati Chicken Biryani | Hotel Style Chic Biryani"/>
    <d v="1899-12-30T00:12:16"/>
    <n v="0"/>
    <n v="12"/>
    <n v="16"/>
    <x v="315"/>
    <x v="4"/>
    <x v="4"/>
    <x v="352"/>
    <x v="216"/>
    <x v="351"/>
    <x v="322"/>
    <n v="4"/>
    <n v="597000"/>
    <x v="267"/>
    <x v="195"/>
    <s v="Cooking"/>
    <x v="10"/>
    <n v="5018469"/>
    <x v="0"/>
    <x v="0"/>
    <x v="1"/>
    <x v="1"/>
    <x v="0"/>
    <s v="Lydia"/>
  </r>
  <r>
    <s v="Chef Ranveer"/>
    <s v="https://www.youtube.com/watch?v=zAICu_dIlUs"/>
    <s v="Easy Tawa Pizza | ??? ?????? ?????? | Pizza at home without oven without yeast | Chef Ranveer Brar"/>
    <d v="1899-12-30T00:13:30"/>
    <n v="0"/>
    <n v="13"/>
    <n v="30"/>
    <x v="316"/>
    <x v="0"/>
    <x v="0"/>
    <x v="353"/>
    <x v="249"/>
    <x v="352"/>
    <x v="323"/>
    <n v="841"/>
    <n v="538000"/>
    <x v="268"/>
    <x v="196"/>
    <s v="Entertainment"/>
    <x v="6"/>
    <n v="646530374"/>
    <x v="4"/>
    <x v="4"/>
    <x v="1"/>
    <x v="1"/>
    <x v="1"/>
    <s v="Manya Tyagi"/>
  </r>
  <r>
    <s v="Chef Ranveer Brar "/>
    <s v="https://www.youtube.com/watch?v=pqGMxHIfcXg"/>
    <s v="Spicy Egg Curry 🥚 | होटल जैसे अंडा करी की आसान रेसिपी | Easy Masala Anda Curry | Chef Ranveer Brar"/>
    <d v="1899-12-30T00:10:40"/>
    <n v="0"/>
    <n v="10"/>
    <n v="40"/>
    <x v="317"/>
    <x v="0"/>
    <x v="4"/>
    <x v="354"/>
    <x v="22"/>
    <x v="24"/>
    <x v="324"/>
    <n v="26"/>
    <n v="5440000"/>
    <x v="86"/>
    <x v="197"/>
    <s v="Cooking"/>
    <x v="3"/>
    <n v="658897370"/>
    <x v="1"/>
    <x v="4"/>
    <x v="1"/>
    <x v="0"/>
    <x v="0"/>
    <s v="Manas Ramuka"/>
  </r>
  <r>
    <s v="Cheran Academy"/>
    <s v="https://www.youtube.com/watch?v=xqilyVvdRoQ"/>
    <s v="MARKET RESEARCH TAMIL|#shorts #tamil"/>
    <d v="1899-12-30T00:00:30"/>
    <n v="0"/>
    <n v="0"/>
    <n v="30"/>
    <x v="318"/>
    <x v="4"/>
    <x v="2"/>
    <x v="355"/>
    <x v="250"/>
    <x v="353"/>
    <x v="100"/>
    <n v="16"/>
    <m/>
    <x v="55"/>
    <x v="198"/>
    <s v="Educational"/>
    <x v="10"/>
    <n v="250832187"/>
    <x v="2"/>
    <x v="0"/>
    <x v="0"/>
    <x v="0"/>
    <x v="0"/>
    <s v="Mohamad Moosa"/>
  </r>
  <r>
    <s v="Chinurag"/>
    <s v="https://www.youtube.com/watch?v=L8a-L16dDXk"/>
    <s v="Home work"/>
    <d v="1899-12-30T00:08:39"/>
    <n v="0"/>
    <n v="8"/>
    <n v="39"/>
    <x v="319"/>
    <x v="0"/>
    <x v="0"/>
    <x v="356"/>
    <x v="111"/>
    <x v="354"/>
    <x v="210"/>
    <n v="135"/>
    <n v="22300"/>
    <x v="269"/>
    <x v="199"/>
    <s v="Educational"/>
    <x v="6"/>
    <n v="722448"/>
    <x v="1"/>
    <x v="4"/>
    <x v="0"/>
    <x v="0"/>
    <x v="0"/>
    <s v="Praneeth kodam"/>
  </r>
  <r>
    <s v="Chotu ki masti"/>
    <s v="https://www.youtube.com/watch?v=gHvSPGQVWsA"/>
    <s v="???? ???? ?????? ???? | CHOTU DADA SCOOTY WALA | Khandesh Comedy | Chotu Comedy Video"/>
    <d v="1899-12-30T00:09:57"/>
    <n v="0"/>
    <n v="9"/>
    <n v="57"/>
    <x v="320"/>
    <x v="0"/>
    <x v="0"/>
    <x v="357"/>
    <x v="251"/>
    <x v="355"/>
    <x v="325"/>
    <n v="0"/>
    <n v="12100000"/>
    <x v="270"/>
    <x v="200"/>
    <s v="Entertainment"/>
    <x v="2"/>
    <n v="4175277406"/>
    <x v="2"/>
    <x v="3"/>
    <x v="1"/>
    <x v="1"/>
    <x v="0"/>
    <s v="Utsav Tiwary"/>
  </r>
  <r>
    <s v="Christen Dominique"/>
    <s v="https://www.youtube.com/watch?v=rcwJUWVOaD4"/>
    <s v="How To Apply Eyeshadow For Beginners Step By Step | Christen Dominique"/>
    <d v="1899-12-30T18:04:00"/>
    <n v="18"/>
    <n v="4"/>
    <n v="0"/>
    <x v="321"/>
    <x v="1"/>
    <x v="1"/>
    <x v="358"/>
    <x v="252"/>
    <x v="356"/>
    <x v="326"/>
    <n v="11"/>
    <n v="4410000"/>
    <x v="271"/>
    <x v="201"/>
    <s v="Lifestyle"/>
    <x v="6"/>
    <n v="290514964"/>
    <x v="6"/>
    <x v="1"/>
    <x v="0"/>
    <x v="0"/>
    <x v="0"/>
    <s v="Diya Kalra"/>
  </r>
  <r>
    <s v="Christen Dominique"/>
    <s v="https://www.youtube.com/watch?v=lEHiLB48pZo"/>
    <s v="Trying NEW Viral Makeup (I found on tik tok) l Christen Dominique"/>
    <d v="1899-12-30T00:24:00"/>
    <n v="0"/>
    <n v="24"/>
    <n v="0"/>
    <x v="322"/>
    <x v="1"/>
    <x v="1"/>
    <x v="359"/>
    <x v="152"/>
    <x v="357"/>
    <x v="147"/>
    <n v="32"/>
    <n v="4410000"/>
    <x v="181"/>
    <x v="201"/>
    <s v="Lifestyle"/>
    <x v="6"/>
    <n v="290514964"/>
    <x v="6"/>
    <x v="1"/>
    <x v="0"/>
    <x v="0"/>
    <x v="0"/>
    <s v="Diya Kalra"/>
  </r>
  <r>
    <s v="ChuChu TV Nursery Rhymes &amp; Film &amp; Animation Songs"/>
    <s v="https://www.youtube.com/watch?v=4HFfhoXxFbE"/>
    <s v="Garden Friends Song - Bugs Song - Dumblikans Learning Songs - ChuChuTV Dinosaur Cartoon for Children"/>
    <d v="1899-12-30T00:02:18"/>
    <n v="0"/>
    <n v="2"/>
    <n v="18"/>
    <x v="323"/>
    <x v="1"/>
    <x v="0"/>
    <x v="360"/>
    <x v="253"/>
    <x v="358"/>
    <x v="38"/>
    <n v="0"/>
    <n v="5920000000"/>
    <x v="40"/>
    <x v="202"/>
    <s v="Entertainment"/>
    <x v="6"/>
    <n v="40468780530"/>
    <x v="2"/>
    <x v="3"/>
    <x v="0"/>
    <x v="0"/>
    <x v="0"/>
    <s v="Imran Khan"/>
  </r>
  <r>
    <s v="ChuChuTV Police &amp; Surprise Eggs"/>
    <s v="https://www.youtube.com/watch?v=7GYUpvtJGUg"/>
    <s v="How To Draw A Fox + More Drawings With Chuchu - Chuchu Tv Drawing Lessons For Film &amp; Animation"/>
    <d v="1899-12-30T00:19:28"/>
    <n v="0"/>
    <n v="19"/>
    <n v="28"/>
    <x v="324"/>
    <x v="1"/>
    <x v="0"/>
    <x v="361"/>
    <x v="254"/>
    <x v="359"/>
    <x v="38"/>
    <n v="0"/>
    <n v="758000000"/>
    <x v="53"/>
    <x v="203"/>
    <s v="Entertainment"/>
    <x v="6"/>
    <n v="4370150136"/>
    <x v="2"/>
    <x v="3"/>
    <x v="0"/>
    <x v="0"/>
    <x v="0"/>
    <s v="Imran Khan"/>
  </r>
  <r>
    <s v="ChuChuTV Storytime for Film &amp; Animation"/>
    <s v="https://www.youtube.com/watch?v=HN_Uub5JJR0"/>
    <s v="The Clever Ox + More ChuChu TV Storytime Adventures For Film &amp; Animation"/>
    <d v="1899-12-30T00:20:56"/>
    <n v="0"/>
    <n v="20"/>
    <n v="56"/>
    <x v="325"/>
    <x v="1"/>
    <x v="0"/>
    <x v="362"/>
    <x v="255"/>
    <x v="360"/>
    <x v="38"/>
    <n v="0"/>
    <n v="278000000"/>
    <x v="88"/>
    <x v="204"/>
    <s v="Entertainment"/>
    <x v="6"/>
    <n v="1734320094"/>
    <x v="2"/>
    <x v="3"/>
    <x v="0"/>
    <x v="0"/>
    <x v="0"/>
    <s v="Imran Khan"/>
  </r>
  <r>
    <s v="ChuChuTV Tamil"/>
    <s v="https://www.youtube.com/watch?v=pV__qHbDBfE"/>
    <s v="Dosai Amma Dosai Tamil Film &amp; Animation Songs COLLECTION - ChuChu TV ????? Tamil Rhymes For Children"/>
    <d v="1899-12-30T00:34:36"/>
    <n v="0"/>
    <n v="34"/>
    <n v="36"/>
    <x v="326"/>
    <x v="4"/>
    <x v="0"/>
    <x v="363"/>
    <x v="256"/>
    <x v="361"/>
    <x v="38"/>
    <n v="0"/>
    <n v="542000000"/>
    <x v="272"/>
    <x v="205"/>
    <s v="Entertainment"/>
    <x v="10"/>
    <n v="3056560437"/>
    <x v="2"/>
    <x v="3"/>
    <x v="1"/>
    <x v="1"/>
    <x v="0"/>
    <s v="Imran Khan"/>
  </r>
  <r>
    <s v="Cinebap"/>
    <s v="https://www.youtube.com/watch?v=YPYUngulh5s"/>
    <s v="Strange Love | Ep 1"/>
    <d v="1899-12-30T00:21:50"/>
    <n v="0"/>
    <n v="21"/>
    <n v="50"/>
    <x v="327"/>
    <x v="2"/>
    <x v="0"/>
    <x v="364"/>
    <x v="16"/>
    <x v="362"/>
    <x v="327"/>
    <n v="67"/>
    <n v="1430000"/>
    <x v="63"/>
    <x v="206"/>
    <s v="Lifestyle"/>
    <x v="6"/>
    <n v="117031596"/>
    <x v="4"/>
    <x v="4"/>
    <x v="1"/>
    <x v="1"/>
    <x v="0"/>
    <s v="Jayita Mali"/>
  </r>
  <r>
    <s v="City Drive World"/>
    <s v="https://www.youtube.com/watch?v=lD1IUekr1i4"/>
    <s v="Kia sonet genuine ownership review|| Kia sonet pros and cons|| Kia sonet build quality"/>
    <d v="1899-12-30T00:17:04"/>
    <n v="0"/>
    <n v="17"/>
    <n v="4"/>
    <x v="114"/>
    <x v="6"/>
    <x v="7"/>
    <x v="365"/>
    <x v="108"/>
    <x v="363"/>
    <x v="328"/>
    <n v="21"/>
    <n v="361000"/>
    <x v="273"/>
    <x v="207"/>
    <s v="Review"/>
    <x v="12"/>
    <n v="59794933"/>
    <x v="3"/>
    <x v="2"/>
    <x v="1"/>
    <x v="1"/>
    <x v="0"/>
    <s v="Lydia"/>
  </r>
  <r>
    <s v="Ck cetking"/>
    <s v="https://www.youtube.com/watch?v=xm6SrdJexxA"/>
    <s v="Surprise! 30k Salary after MBA from Good College! Hows that's Possible? | Average salary 10Lpa"/>
    <d v="1899-12-30T00:05:23"/>
    <n v="0"/>
    <n v="5"/>
    <n v="23"/>
    <x v="328"/>
    <x v="0"/>
    <x v="6"/>
    <x v="366"/>
    <x v="116"/>
    <x v="364"/>
    <x v="329"/>
    <n v="28"/>
    <n v="2920000"/>
    <x v="274"/>
    <x v="208"/>
    <s v="Motivation"/>
    <x v="6"/>
    <n v="72853580"/>
    <x v="7"/>
    <x v="7"/>
    <x v="0"/>
    <x v="1"/>
    <x v="1"/>
    <s v="Sagar Mali"/>
  </r>
  <r>
    <s v="class10 maths &amp;science"/>
    <s v="https://www.youtube.com/watch?v=oi2uQfRB1jc"/>
    <s v="Ex 5.3 Q20 | Arithmetic Progression | Chapter 5 | Class 10 Maths | NCERT"/>
    <d v="1899-12-30T07:23:00"/>
    <n v="7"/>
    <n v="23"/>
    <n v="0"/>
    <x v="329"/>
    <x v="0"/>
    <x v="2"/>
    <x v="367"/>
    <x v="257"/>
    <x v="365"/>
    <x v="330"/>
    <n v="29"/>
    <n v="178000"/>
    <x v="275"/>
    <x v="209"/>
    <s v="Educational"/>
    <x v="6"/>
    <n v="24936358"/>
    <x v="4"/>
    <x v="4"/>
    <x v="0"/>
    <x v="0"/>
    <x v="0"/>
    <s v="Diya Kalra"/>
  </r>
  <r>
    <s v="class10 maths &amp;science"/>
    <s v="https://www.youtube.com/watch?v=zMNn0fjGIxg"/>
    <s v="Area Of Circles | Introduction Part 2 | Chapter 12 | Class 10 Maths | NCERT"/>
    <d v="1899-12-30T10:49:00"/>
    <n v="10"/>
    <n v="49"/>
    <n v="0"/>
    <x v="330"/>
    <x v="0"/>
    <x v="2"/>
    <x v="368"/>
    <x v="258"/>
    <x v="366"/>
    <x v="331"/>
    <n v="156"/>
    <n v="178000"/>
    <x v="276"/>
    <x v="209"/>
    <s v="Educational"/>
    <x v="6"/>
    <n v="24936358"/>
    <x v="4"/>
    <x v="4"/>
    <x v="0"/>
    <x v="0"/>
    <x v="0"/>
    <s v="Diya Kalra"/>
  </r>
  <r>
    <s v="Classified YT"/>
    <s v="https://www.youtube.com/watch?v=aEqbuuTav3k"/>
    <s v="OMG !! NEW SPORTS CAR AND GOD LEVEL SKINS COMING TO PUBG MOBILE AND BGMI"/>
    <d v="1899-12-30T00:08:14"/>
    <n v="0"/>
    <n v="8"/>
    <n v="14"/>
    <x v="331"/>
    <x v="0"/>
    <x v="0"/>
    <x v="369"/>
    <x v="44"/>
    <x v="367"/>
    <x v="332"/>
    <n v="69"/>
    <n v="2520000"/>
    <x v="175"/>
    <x v="210"/>
    <s v="Entertainment"/>
    <x v="6"/>
    <n v="305890245"/>
    <x v="4"/>
    <x v="1"/>
    <x v="1"/>
    <x v="1"/>
    <x v="0"/>
    <s v="Srikrishna"/>
  </r>
  <r>
    <s v="Close Enough"/>
    <s v="https://www.youtube.com/watch?v=tNEGXrXxr4M"/>
    <s v="The triggered insaan parody"/>
    <d v="1899-12-30T00:03:09"/>
    <n v="0"/>
    <n v="3"/>
    <n v="9"/>
    <x v="332"/>
    <x v="0"/>
    <x v="0"/>
    <x v="370"/>
    <x v="167"/>
    <x v="368"/>
    <x v="333"/>
    <n v="73"/>
    <n v="681000"/>
    <x v="97"/>
    <x v="211"/>
    <s v="Educational"/>
    <x v="6"/>
    <n v="61280825"/>
    <x v="1"/>
    <x v="4"/>
    <x v="0"/>
    <x v="0"/>
    <x v="0"/>
    <s v="Praneeth kodam"/>
  </r>
  <r>
    <s v="codebasics"/>
    <s v="https://www.youtube.com/watch?v=_eAl7vuVu3U"/>
    <s v="Learn data analyst skills in 3 months, step by step | Complete data analyst roadmap in 2022"/>
    <d v="1899-12-30T00:18:48"/>
    <n v="0"/>
    <n v="18"/>
    <n v="48"/>
    <x v="333"/>
    <x v="1"/>
    <x v="2"/>
    <x v="371"/>
    <x v="208"/>
    <x v="369"/>
    <x v="334"/>
    <n v="10"/>
    <n v="675000"/>
    <x v="277"/>
    <x v="212"/>
    <s v="Educational"/>
    <x v="1"/>
    <n v="45045735"/>
    <x v="4"/>
    <x v="1"/>
    <x v="0"/>
    <x v="1"/>
    <x v="0"/>
    <s v="Pardeep"/>
  </r>
  <r>
    <s v="codebasics"/>
    <s v="https://www.youtube.com/watch?v=bns5ELvbzVk"/>
    <s v="Deep learning project end to end | Potato Disease Classification - 2 :Data collection, preprocessing"/>
    <d v="1899-12-30T00:32:02"/>
    <n v="0"/>
    <n v="32"/>
    <n v="2"/>
    <x v="334"/>
    <x v="1"/>
    <x v="2"/>
    <x v="372"/>
    <x v="1"/>
    <x v="370"/>
    <x v="335"/>
    <n v="14"/>
    <n v="675000"/>
    <x v="278"/>
    <x v="212"/>
    <s v="Educational"/>
    <x v="1"/>
    <n v="45045740"/>
    <x v="6"/>
    <x v="6"/>
    <x v="0"/>
    <x v="0"/>
    <x v="0"/>
    <s v="Pardeep"/>
  </r>
  <r>
    <s v="codebasics"/>
    <s v="https://www.youtube.com/watch?v=m7KWxX23zCU"/>
    <s v="Simple explanation of Modified Z Score | Modified Z Score to detect outliers with python code"/>
    <d v="1899-12-30T00:25:31"/>
    <n v="0"/>
    <n v="25"/>
    <n v="31"/>
    <x v="335"/>
    <x v="1"/>
    <x v="2"/>
    <x v="373"/>
    <x v="259"/>
    <x v="371"/>
    <x v="336"/>
    <n v="29"/>
    <n v="675000"/>
    <x v="279"/>
    <x v="212"/>
    <s v="Educational"/>
    <x v="1"/>
    <n v="45045740"/>
    <x v="6"/>
    <x v="6"/>
    <x v="0"/>
    <x v="0"/>
    <x v="0"/>
    <s v="Pardeep"/>
  </r>
  <r>
    <s v="codebasics"/>
    <s v="https://www.youtube.com/watch?v=HLU4oDOinzo"/>
    <s v="What is Metaverse? Metaverse Career Opportunities"/>
    <d v="1899-12-30T00:11:16"/>
    <n v="0"/>
    <n v="11"/>
    <n v="16"/>
    <x v="259"/>
    <x v="1"/>
    <x v="2"/>
    <x v="374"/>
    <x v="249"/>
    <x v="372"/>
    <x v="337"/>
    <n v="16"/>
    <n v="675000"/>
    <x v="280"/>
    <x v="212"/>
    <s v="Educational"/>
    <x v="1"/>
    <n v="45045740"/>
    <x v="6"/>
    <x v="6"/>
    <x v="0"/>
    <x v="0"/>
    <x v="0"/>
    <s v="Pardeep"/>
  </r>
  <r>
    <s v="codebasics"/>
    <s v="https://www.youtube.com/watch?v=cElCnuA40os"/>
    <s v="Data Analytics In Power BI Tutorials For Beginners:"/>
    <d v="1899-12-30T00:12:49"/>
    <n v="0"/>
    <n v="12"/>
    <n v="49"/>
    <x v="336"/>
    <x v="1"/>
    <x v="2"/>
    <x v="375"/>
    <x v="260"/>
    <x v="373"/>
    <x v="338"/>
    <n v="61"/>
    <n v="675000"/>
    <x v="281"/>
    <x v="212"/>
    <s v="Educational"/>
    <x v="1"/>
    <n v="45045740"/>
    <x v="6"/>
    <x v="6"/>
    <x v="0"/>
    <x v="0"/>
    <x v="0"/>
    <s v="Pardeep"/>
  </r>
  <r>
    <s v="codebasics"/>
    <s v="https://www.youtube.com/watch?v=HuZiJ44_71M"/>
    <s v="How to Design an Effective Data Visualization Dashboard?"/>
    <d v="1899-12-30T00:10:07"/>
    <n v="0"/>
    <n v="10"/>
    <n v="7"/>
    <x v="337"/>
    <x v="1"/>
    <x v="2"/>
    <x v="376"/>
    <x v="261"/>
    <x v="374"/>
    <x v="198"/>
    <n v="4"/>
    <n v="675000"/>
    <x v="282"/>
    <x v="212"/>
    <s v="Educational"/>
    <x v="1"/>
    <n v="45045738"/>
    <x v="6"/>
    <x v="6"/>
    <x v="0"/>
    <x v="0"/>
    <x v="0"/>
    <s v="Pardeep"/>
  </r>
  <r>
    <s v="codebasics"/>
    <s v="https://www.youtube.com/watch?v=buQSI8NLOMw"/>
    <s v="Data Analyst &amp; Software Engineer Resume Tips and Templates"/>
    <d v="1899-12-30T00:24:01"/>
    <n v="0"/>
    <n v="24"/>
    <n v="1"/>
    <x v="338"/>
    <x v="1"/>
    <x v="2"/>
    <x v="377"/>
    <x v="262"/>
    <x v="375"/>
    <x v="339"/>
    <n v="21"/>
    <n v="675000"/>
    <x v="283"/>
    <x v="212"/>
    <s v="Educational"/>
    <x v="1"/>
    <n v="45045740"/>
    <x v="6"/>
    <x v="6"/>
    <x v="0"/>
    <x v="0"/>
    <x v="0"/>
    <s v="Pardeep"/>
  </r>
  <r>
    <s v="CodeChef"/>
    <s v="https://www.youtube.com/watch?v=AyPnXPxpiec"/>
    <s v="AGELIMIT | AGE LIMIT | June Starters42 2022 | Problem Solutions | CodeChef"/>
    <d v="1899-12-30T00:06:54"/>
    <n v="0"/>
    <n v="6"/>
    <n v="54"/>
    <x v="38"/>
    <x v="1"/>
    <x v="2"/>
    <x v="378"/>
    <x v="198"/>
    <x v="376"/>
    <x v="53"/>
    <n v="13"/>
    <n v="409000"/>
    <x v="284"/>
    <x v="213"/>
    <s v="Educational"/>
    <x v="2"/>
    <n v="2957606"/>
    <x v="8"/>
    <x v="8"/>
    <x v="1"/>
    <x v="1"/>
    <x v="1"/>
    <s v="Pardeep"/>
  </r>
  <r>
    <s v="CodeChef"/>
    <s v="https://www.youtube.com/watch?v=9PegceeD2B4"/>
    <s v="DOUBTSUPPORT | DOUBT SUPPORT AVAILABILITY | May Starters40 2022 | Problem Solutions | CodeChef"/>
    <d v="1899-12-30T00:03:33"/>
    <n v="0"/>
    <n v="3"/>
    <n v="33"/>
    <x v="339"/>
    <x v="1"/>
    <x v="2"/>
    <x v="379"/>
    <x v="263"/>
    <x v="377"/>
    <x v="38"/>
    <n v="0"/>
    <n v="409000"/>
    <x v="285"/>
    <x v="213"/>
    <s v="Educational"/>
    <x v="2"/>
    <n v="2957606"/>
    <x v="8"/>
    <x v="8"/>
    <x v="1"/>
    <x v="1"/>
    <x v="1"/>
    <s v="Pardeep"/>
  </r>
  <r>
    <s v="CodeChef"/>
    <s v="https://www.youtube.com/watch?v=oDHto4e8-yI"/>
    <s v="FINDABC | FIND A, B, C | July Long Challenge -I 2022 | Problem Solutions | CodeChef"/>
    <d v="1899-12-30T00:21:39"/>
    <n v="0"/>
    <n v="21"/>
    <n v="39"/>
    <x v="340"/>
    <x v="1"/>
    <x v="2"/>
    <x v="380"/>
    <x v="264"/>
    <x v="378"/>
    <x v="340"/>
    <n v="115"/>
    <n v="409000"/>
    <x v="286"/>
    <x v="213"/>
    <s v="Educational"/>
    <x v="2"/>
    <n v="2957606"/>
    <x v="8"/>
    <x v="8"/>
    <x v="1"/>
    <x v="1"/>
    <x v="1"/>
    <s v="Pardeep"/>
  </r>
  <r>
    <s v="CodeChef"/>
    <s v="https://www.youtube.com/watch?v=AeLrgKsjfpQ"/>
    <s v="MEDMAXMATCH | MAXIMUM MEDIAN MATCHING | July Lunchtime 110 2022 | Problem Solutions | CodeChef"/>
    <d v="1899-12-30T00:23:24"/>
    <n v="0"/>
    <n v="23"/>
    <n v="24"/>
    <x v="341"/>
    <x v="1"/>
    <x v="2"/>
    <x v="381"/>
    <x v="265"/>
    <x v="379"/>
    <x v="340"/>
    <n v="29"/>
    <n v="409000"/>
    <x v="287"/>
    <x v="213"/>
    <s v="Educational"/>
    <x v="2"/>
    <n v="2957606"/>
    <x v="1"/>
    <x v="1"/>
    <x v="0"/>
    <x v="0"/>
    <x v="1"/>
    <s v="Pardeep"/>
  </r>
  <r>
    <s v="Codepedia By Newton School"/>
    <s v="https://www.youtube.com/watch?v=8ZWHRfGw5tA"/>
    <s v="Google Cloud Tech Camp Program| Free Resources + Certificate + Goodies Event #googlecloudready"/>
    <d v="1899-12-30T00:09:24"/>
    <n v="0"/>
    <n v="9"/>
    <n v="24"/>
    <x v="342"/>
    <x v="0"/>
    <x v="2"/>
    <x v="382"/>
    <x v="266"/>
    <x v="380"/>
    <x v="44"/>
    <n v="25"/>
    <n v="69500"/>
    <x v="53"/>
    <x v="214"/>
    <s v="Educational"/>
    <x v="6"/>
    <n v="583697"/>
    <x v="6"/>
    <x v="1"/>
    <x v="0"/>
    <x v="0"/>
    <x v="1"/>
    <s v="Sagar Mali"/>
  </r>
  <r>
    <s v="CodeWithHarry"/>
    <s v="https://www.youtube.com/watch?v=BsDoLVMnmZs"/>
    <s v="HTML Tutorial For Beginners In Hindi (With Notes)"/>
    <d v="1899-12-30T03:11:11"/>
    <n v="3"/>
    <n v="11"/>
    <n v="11"/>
    <x v="343"/>
    <x v="0"/>
    <x v="2"/>
    <x v="383"/>
    <x v="267"/>
    <x v="381"/>
    <x v="341"/>
    <n v="32"/>
    <n v="3360000"/>
    <x v="288"/>
    <x v="8"/>
    <s v="Employment"/>
    <x v="3"/>
    <n v="410209301"/>
    <x v="0"/>
    <x v="0"/>
    <x v="1"/>
    <x v="1"/>
    <x v="0"/>
    <s v="Lydia"/>
  </r>
  <r>
    <s v="CodeWithHarry"/>
    <s v="https://www.youtube.com/watch?v=ZSPZob_1TOk"/>
    <s v="C Language Tutorial For Beginners In Hindi (With Notes)"/>
    <d v="1899-12-30T15:13:23"/>
    <n v="15"/>
    <n v="13"/>
    <n v="23"/>
    <x v="344"/>
    <x v="0"/>
    <x v="2"/>
    <x v="384"/>
    <x v="268"/>
    <x v="382"/>
    <x v="342"/>
    <n v="50"/>
    <n v="3370000"/>
    <x v="289"/>
    <x v="8"/>
    <s v="Educational"/>
    <x v="4"/>
    <n v="412148758"/>
    <x v="2"/>
    <x v="2"/>
    <x v="0"/>
    <x v="0"/>
    <x v="0"/>
    <s v="Pardeep"/>
  </r>
  <r>
    <s v="CodeWithHarry"/>
    <s v="https://www.youtube.com/watch?v=mXjZQX3UzOs"/>
    <s v="Android Development Tutorial For Beginners In Hindi (With Notes)"/>
    <d v="1899-12-30T11:43:09"/>
    <n v="11"/>
    <n v="43"/>
    <n v="9"/>
    <x v="345"/>
    <x v="0"/>
    <x v="2"/>
    <x v="385"/>
    <x v="269"/>
    <x v="383"/>
    <x v="343"/>
    <n v="39"/>
    <n v="3370000"/>
    <x v="290"/>
    <x v="8"/>
    <s v="Educational"/>
    <x v="4"/>
    <n v="412148758"/>
    <x v="2"/>
    <x v="2"/>
    <x v="0"/>
    <x v="0"/>
    <x v="0"/>
    <s v="Pardeep"/>
  </r>
  <r>
    <s v="CodeWithHarry"/>
    <s v="https://www.youtube.com/watch?v=-mJFZp84TIY"/>
    <s v="Introduction to React Js + Installation | Complete React Course in Hindi #1"/>
    <d v="1899-12-30T00:16:50"/>
    <n v="0"/>
    <n v="16"/>
    <n v="50"/>
    <x v="346"/>
    <x v="0"/>
    <x v="2"/>
    <x v="386"/>
    <x v="34"/>
    <x v="384"/>
    <x v="344"/>
    <n v="60"/>
    <n v="3370000"/>
    <x v="291"/>
    <x v="8"/>
    <s v="Educational"/>
    <x v="4"/>
    <n v="412148758"/>
    <x v="2"/>
    <x v="2"/>
    <x v="0"/>
    <x v="0"/>
    <x v="0"/>
    <s v="Pardeep"/>
  </r>
  <r>
    <s v="CodeWithHarry"/>
    <s v="https://www.youtube.com/watch?v=L4_jarMnB0c"/>
    <s v="Introduction to Tailwind CSS &amp; Utility first Workflow: Tailwind Tutorial #1"/>
    <d v="1899-12-30T00:17:59"/>
    <n v="0"/>
    <n v="17"/>
    <n v="59"/>
    <x v="347"/>
    <x v="0"/>
    <x v="2"/>
    <x v="387"/>
    <x v="270"/>
    <x v="385"/>
    <x v="345"/>
    <n v="37"/>
    <n v="3370000"/>
    <x v="292"/>
    <x v="8"/>
    <s v="Educational"/>
    <x v="4"/>
    <n v="412148758"/>
    <x v="2"/>
    <x v="2"/>
    <x v="0"/>
    <x v="0"/>
    <x v="0"/>
    <s v="Pardeep"/>
  </r>
  <r>
    <s v="CodeWithHarry"/>
    <s v="https://www.youtube.com/watch?v=DZKOunP-WLQ"/>
    <s v="Introduction to Next.js | NextJs Tutorial for Beginners #1"/>
    <d v="1899-12-30T00:08:30"/>
    <n v="0"/>
    <n v="8"/>
    <n v="30"/>
    <x v="192"/>
    <x v="0"/>
    <x v="2"/>
    <x v="388"/>
    <x v="271"/>
    <x v="386"/>
    <x v="346"/>
    <n v="40"/>
    <n v="3370000"/>
    <x v="293"/>
    <x v="8"/>
    <s v="Educational"/>
    <x v="4"/>
    <n v="412148758"/>
    <x v="2"/>
    <x v="2"/>
    <x v="0"/>
    <x v="0"/>
    <x v="0"/>
    <s v="Pardeep"/>
  </r>
  <r>
    <s v="CodeWithHarry"/>
    <s v="https://www.youtube.com/watch?v=CB3pEMl9TOA"/>
    <s v="Introduction to Strapi | Strapi Tutorial #1"/>
    <d v="1899-12-30T00:25:14"/>
    <n v="0"/>
    <n v="25"/>
    <n v="14"/>
    <x v="348"/>
    <x v="0"/>
    <x v="2"/>
    <x v="389"/>
    <x v="272"/>
    <x v="387"/>
    <x v="347"/>
    <n v="52"/>
    <n v="3370000"/>
    <x v="294"/>
    <x v="8"/>
    <s v="Educational"/>
    <x v="4"/>
    <n v="412148758"/>
    <x v="2"/>
    <x v="2"/>
    <x v="0"/>
    <x v="0"/>
    <x v="0"/>
    <s v="Pardeep"/>
  </r>
  <r>
    <s v="CodeWithHarry"/>
    <s v="https://www.youtube.com/watch?v=ER9SspLe4Hg"/>
    <s v="Introduction to JavaScript + Setup | JavaScript Tutorial in Hindi #1"/>
    <d v="1899-12-30T00:13:45"/>
    <n v="0"/>
    <n v="13"/>
    <n v="45"/>
    <x v="183"/>
    <x v="0"/>
    <x v="2"/>
    <x v="390"/>
    <x v="273"/>
    <x v="388"/>
    <x v="348"/>
    <n v="73"/>
    <n v="3370000"/>
    <x v="286"/>
    <x v="8"/>
    <s v="Educational"/>
    <x v="4"/>
    <n v="412148758"/>
    <x v="2"/>
    <x v="2"/>
    <x v="0"/>
    <x v="0"/>
    <x v="0"/>
    <s v="Pardeep"/>
  </r>
  <r>
    <s v="CodeWithHarry"/>
    <s v="https://www.youtube.com/watch?v=PeVyHyupjCI"/>
    <s v="Use Your Computer From a Browser Tab (Amazing Technology)"/>
    <d v="1899-12-30T00:17:01"/>
    <n v="0"/>
    <n v="17"/>
    <n v="1"/>
    <x v="349"/>
    <x v="0"/>
    <x v="2"/>
    <x v="391"/>
    <x v="253"/>
    <x v="389"/>
    <x v="349"/>
    <n v="36"/>
    <n v="3370000"/>
    <x v="149"/>
    <x v="8"/>
    <s v="Educational"/>
    <x v="6"/>
    <n v="411937365"/>
    <x v="1"/>
    <x v="4"/>
    <x v="0"/>
    <x v="0"/>
    <x v="0"/>
    <s v="Sagar Mali"/>
  </r>
  <r>
    <s v="CodeWithHarry"/>
    <s v="https://www.youtube.com/watch?v=IEY-pJGW_Is"/>
    <s v="How to Create a Beautiful Website in 5 - 10 Minutes"/>
    <d v="1899-12-30T00:08:14"/>
    <n v="0"/>
    <n v="8"/>
    <n v="14"/>
    <x v="331"/>
    <x v="0"/>
    <x v="2"/>
    <x v="392"/>
    <x v="125"/>
    <x v="390"/>
    <x v="350"/>
    <n v="58"/>
    <n v="3360000"/>
    <x v="41"/>
    <x v="8"/>
    <s v="Educational"/>
    <x v="6"/>
    <n v="410004270"/>
    <x v="2"/>
    <x v="3"/>
    <x v="1"/>
    <x v="0"/>
    <x v="0"/>
    <s v="Srikrishna"/>
  </r>
  <r>
    <s v="coding Shuttle"/>
    <s v="https://www.youtube.com/watch?v=Bf1Vq3pGNao"/>
    <s v="CSS Display Property | Web Development Course #20"/>
    <d v="1899-12-30T00:17:41"/>
    <n v="0"/>
    <n v="17"/>
    <n v="41"/>
    <x v="350"/>
    <x v="0"/>
    <x v="2"/>
    <x v="393"/>
    <x v="274"/>
    <x v="391"/>
    <x v="95"/>
    <n v="546"/>
    <n v="37700"/>
    <x v="149"/>
    <x v="215"/>
    <s v="Vlog"/>
    <x v="6"/>
    <n v="325370"/>
    <x v="3"/>
    <x v="2"/>
    <x v="1"/>
    <x v="1"/>
    <x v="1"/>
    <s v="Ayush Chakraborthy"/>
  </r>
  <r>
    <s v="coding Shuttle"/>
    <s v="https://www.youtube.com/watch?v=FQfNAOwzp5Y"/>
    <s v="CSS Float &amp; Clear | CSS Overflow | Complete Web Development Course #22"/>
    <d v="1899-12-30T00:27:07"/>
    <n v="0"/>
    <n v="27"/>
    <n v="7"/>
    <x v="351"/>
    <x v="0"/>
    <x v="2"/>
    <x v="394"/>
    <x v="275"/>
    <x v="392"/>
    <x v="351"/>
    <n v="151"/>
    <n v="38300"/>
    <x v="50"/>
    <x v="215"/>
    <s v="Educational"/>
    <x v="6"/>
    <n v="349683"/>
    <x v="0"/>
    <x v="0"/>
    <x v="1"/>
    <x v="0"/>
    <x v="0"/>
    <s v="Ayush Chakraborthy"/>
  </r>
  <r>
    <s v="Coke studio"/>
    <s v="https://www.youtube.com/watch?v=kw4tT7SCmaY"/>
    <s v="Coke Studio Season 9| Afreen Afreen| Rahat Fateh Ali Khan &amp; Momina Mustehsan"/>
    <d v="1899-12-30T00:06:44"/>
    <n v="0"/>
    <n v="6"/>
    <n v="44"/>
    <x v="352"/>
    <x v="0"/>
    <x v="3"/>
    <x v="395"/>
    <x v="276"/>
    <x v="393"/>
    <x v="352"/>
    <n v="3"/>
    <n v="13500000"/>
    <x v="295"/>
    <x v="137"/>
    <s v="Music"/>
    <x v="6"/>
    <n v="3517463095"/>
    <x v="3"/>
    <x v="2"/>
    <x v="1"/>
    <x v="0"/>
    <x v="0"/>
    <s v="Ayush Chakraborthy"/>
  </r>
  <r>
    <s v="Colors Cineplex"/>
    <s v="https://www.youtube.com/watch?v=tERFbEtkv0k"/>
    <s v="England Legends VS West Indies Legends"/>
    <d v="1899-12-30T00:13:58"/>
    <n v="0"/>
    <n v="13"/>
    <n v="58"/>
    <x v="353"/>
    <x v="0"/>
    <x v="0"/>
    <x v="396"/>
    <x v="109"/>
    <x v="394"/>
    <x v="353"/>
    <n v="95"/>
    <n v="7300000"/>
    <x v="28"/>
    <x v="189"/>
    <s v="Entertainment"/>
    <x v="6"/>
    <n v="248446803"/>
    <x v="1"/>
    <x v="1"/>
    <x v="1"/>
    <x v="1"/>
    <x v="0"/>
    <s v="Manya Tyagi"/>
  </r>
  <r>
    <s v="Computers adda"/>
    <s v="https://www.youtube.com/watch?v=F67mPaWDj_8"/>
    <s v="# 6 Most IMP Tricks in Ms-Excel Telugu || Computersadda.com"/>
    <d v="1899-12-30T00:08:41"/>
    <n v="0"/>
    <n v="8"/>
    <n v="41"/>
    <x v="354"/>
    <x v="6"/>
    <x v="2"/>
    <x v="397"/>
    <x v="208"/>
    <x v="395"/>
    <x v="354"/>
    <n v="6"/>
    <n v="565000"/>
    <x v="296"/>
    <x v="216"/>
    <s v="Educational"/>
    <x v="6"/>
    <n v="42383243"/>
    <x v="8"/>
    <x v="1"/>
    <x v="0"/>
    <x v="0"/>
    <x v="0"/>
    <s v="Srikrishna"/>
  </r>
  <r>
    <s v="ContentkaKeeda"/>
    <s v="https://www.youtube.com/watch?v=R7dd89J0RGo"/>
    <s v="Teens &amp; Crushes Short Film"/>
    <d v="1899-12-30T00:15:58"/>
    <n v="0"/>
    <n v="15"/>
    <n v="58"/>
    <x v="355"/>
    <x v="0"/>
    <x v="5"/>
    <x v="398"/>
    <x v="277"/>
    <x v="396"/>
    <x v="355"/>
    <n v="11"/>
    <n v="1120000"/>
    <x v="297"/>
    <x v="217"/>
    <s v="Entertainment"/>
    <x v="2"/>
    <n v="253666542"/>
    <x v="0"/>
    <x v="0"/>
    <x v="0"/>
    <x v="0"/>
    <x v="0"/>
    <s v="roshan kumar sinha"/>
  </r>
  <r>
    <s v="Convey By FinovationZ"/>
    <s v="https://www.youtube.com/watch?v=iBfAp5RHKWg"/>
    <s v="How India Is Winning Against Global Economic Turbulence?"/>
    <d v="1899-12-30T00:10:53"/>
    <n v="0"/>
    <n v="10"/>
    <n v="53"/>
    <x v="356"/>
    <x v="0"/>
    <x v="5"/>
    <x v="399"/>
    <x v="278"/>
    <x v="397"/>
    <x v="330"/>
    <n v="102"/>
    <n v="207000"/>
    <x v="298"/>
    <x v="218"/>
    <s v="Share Market"/>
    <x v="6"/>
    <n v="243514251"/>
    <x v="4"/>
    <x v="6"/>
    <x v="0"/>
    <x v="0"/>
    <x v="1"/>
    <s v="Sagar Mali"/>
  </r>
  <r>
    <s v="Cook With Parul"/>
    <s v="https://www.youtube.com/watch?v=ppAIhDNkuM0"/>
    <s v="Pizza Recipe - ???? ??? ????? ???? ????? ???? ??? ???? ???? Tasty Pizza ?????? ??????? Pizza Recipe"/>
    <d v="1899-12-30T00:10:38"/>
    <n v="0"/>
    <n v="10"/>
    <n v="38"/>
    <x v="357"/>
    <x v="0"/>
    <x v="4"/>
    <x v="400"/>
    <x v="279"/>
    <x v="398"/>
    <x v="356"/>
    <n v="4"/>
    <n v="6980000"/>
    <x v="299"/>
    <x v="219"/>
    <s v="Cooking"/>
    <x v="0"/>
    <n v="1803697519"/>
    <x v="4"/>
    <x v="4"/>
    <x v="1"/>
    <x v="1"/>
    <x v="0"/>
    <s v="Utsav Tiwary"/>
  </r>
  <r>
    <s v="Cook With Parul"/>
    <s v="https://www.youtube.com/watch?v=zgzpbJs9jYw"/>
    <s v="न चीनी चशनी न मावा 6दिवाली की मिठाई देख चौक जयेंगे Diwali No Sugar Sweet Recipes | Sugar Free Sweets"/>
    <d v="1899-12-30T00:20:20"/>
    <n v="0"/>
    <n v="20"/>
    <n v="20"/>
    <x v="358"/>
    <x v="0"/>
    <x v="4"/>
    <x v="401"/>
    <x v="280"/>
    <x v="399"/>
    <x v="357"/>
    <n v="15"/>
    <n v="6980000"/>
    <x v="50"/>
    <x v="219"/>
    <s v="Cooking"/>
    <x v="15"/>
    <n v="1804380337"/>
    <x v="1"/>
    <x v="4"/>
    <x v="1"/>
    <x v="0"/>
    <x v="0"/>
    <s v="Manas Ramuka"/>
  </r>
  <r>
    <s v="CoolMitra"/>
    <s v="https://www.youtube.com/watch?v=YedTI_Lqlc0"/>
    <s v="Think and Grow Rich | The Psychology of MONEY Book"/>
    <d v="1899-12-30T00:16:06"/>
    <n v="0"/>
    <n v="16"/>
    <n v="6"/>
    <x v="359"/>
    <x v="0"/>
    <x v="11"/>
    <x v="402"/>
    <x v="37"/>
    <x v="400"/>
    <x v="358"/>
    <n v="97"/>
    <n v="2460000"/>
    <x v="39"/>
    <x v="220"/>
    <s v="Motivation"/>
    <x v="6"/>
    <n v="165319455"/>
    <x v="4"/>
    <x v="4"/>
    <x v="0"/>
    <x v="0"/>
    <x v="0"/>
    <s v="Jayita Mali"/>
  </r>
  <r>
    <s v="CoolSandBoy"/>
    <s v="https://www.youtube.com/watch?v=iwxmsBGt4Hg"/>
    <s v="I stayed at the most expensive hotel"/>
    <d v="1899-12-30T18:51:00"/>
    <n v="18"/>
    <n v="51"/>
    <n v="0"/>
    <x v="360"/>
    <x v="6"/>
    <x v="1"/>
    <x v="403"/>
    <x v="281"/>
    <x v="401"/>
    <x v="326"/>
    <n v="24"/>
    <n v="189000"/>
    <x v="86"/>
    <x v="221"/>
    <s v="Vlog"/>
    <x v="15"/>
    <n v="49603362"/>
    <x v="0"/>
    <x v="0"/>
    <x v="1"/>
    <x v="1"/>
    <x v="1"/>
    <s v="Sai Prateek"/>
  </r>
  <r>
    <s v="Couple Life Vlogs"/>
    <s v="https://www.youtube.com/watch?v=XiNNDtbO_5Y"/>
    <s v="Love Marriage Life Village Life Vlog"/>
    <d v="1899-12-30T00:13:00"/>
    <n v="0"/>
    <n v="13"/>
    <n v="0"/>
    <x v="228"/>
    <x v="0"/>
    <x v="5"/>
    <x v="404"/>
    <x v="24"/>
    <x v="402"/>
    <x v="359"/>
    <n v="36"/>
    <n v="210000"/>
    <x v="80"/>
    <x v="222"/>
    <s v="News"/>
    <x v="6"/>
    <n v="83583886"/>
    <x v="4"/>
    <x v="4"/>
    <x v="0"/>
    <x v="0"/>
    <x v="0"/>
    <s v="Subha Ranjan Patra"/>
  </r>
  <r>
    <s v="Crafting with Rachna"/>
    <s v="https://www.youtube.com/watch?v=OH0HMILtXL0"/>
    <s v="Indian tricolor badge ideas"/>
    <d v="1899-12-30T00:16:30"/>
    <n v="0"/>
    <n v="16"/>
    <n v="30"/>
    <x v="361"/>
    <x v="0"/>
    <x v="0"/>
    <x v="405"/>
    <x v="207"/>
    <x v="403"/>
    <x v="38"/>
    <n v="0"/>
    <n v="224000"/>
    <x v="300"/>
    <x v="223"/>
    <s v="Employment"/>
    <x v="6"/>
    <n v="44155368"/>
    <x v="4"/>
    <x v="4"/>
    <x v="0"/>
    <x v="0"/>
    <x v="0"/>
    <s v="Praneeth kodam"/>
  </r>
  <r>
    <s v="Crafts and Kutir"/>
    <s v="https://www.youtube.com/watch?v=E6UlBVKp9EA"/>
    <s v="Diy - independence day card making ideas"/>
    <d v="1899-12-30T00:05:55"/>
    <n v="0"/>
    <n v="5"/>
    <n v="55"/>
    <x v="248"/>
    <x v="9"/>
    <x v="0"/>
    <x v="406"/>
    <x v="90"/>
    <x v="404"/>
    <x v="360"/>
    <n v="2"/>
    <n v="811000"/>
    <x v="301"/>
    <x v="224"/>
    <s v="Employment"/>
    <x v="6"/>
    <n v="167360327"/>
    <x v="6"/>
    <x v="1"/>
    <x v="0"/>
    <x v="0"/>
    <x v="0"/>
    <s v="Praneeth kodam"/>
  </r>
  <r>
    <s v="Crazy Prank TV"/>
    <s v="https://www.youtube.com/watch?v=OxT-lOLHXUo"/>
    <s v="Making People Laugh (Part 3) | Spreading Happiness!!"/>
    <d v="1899-12-30T00:07:33"/>
    <n v="0"/>
    <n v="7"/>
    <n v="33"/>
    <x v="249"/>
    <x v="0"/>
    <x v="0"/>
    <x v="407"/>
    <x v="63"/>
    <x v="405"/>
    <x v="361"/>
    <n v="13"/>
    <n v="2250000"/>
    <x v="302"/>
    <x v="225"/>
    <s v="Entertainment"/>
    <x v="6"/>
    <n v="233162329"/>
    <x v="2"/>
    <x v="2"/>
    <x v="1"/>
    <x v="1"/>
    <x v="0"/>
    <s v="Mohamad Moosa"/>
  </r>
  <r>
    <s v="Crazy XYZ"/>
    <s v="https://www.youtube.com/watch?v=QWVKVcuEpBc"/>
    <s v="Driving Our Car Underwater"/>
    <d v="1899-12-30T00:08:26"/>
    <n v="0"/>
    <n v="8"/>
    <n v="26"/>
    <x v="362"/>
    <x v="0"/>
    <x v="0"/>
    <x v="408"/>
    <x v="282"/>
    <x v="406"/>
    <x v="362"/>
    <n v="6"/>
    <n v="23600000"/>
    <x v="303"/>
    <x v="226"/>
    <s v="Educational"/>
    <x v="8"/>
    <n v="6310907495"/>
    <x v="1"/>
    <x v="1"/>
    <x v="1"/>
    <x v="1"/>
    <x v="0"/>
    <s v="Utsav Tiwary"/>
  </r>
  <r>
    <s v="CrazyTech"/>
    <s v="https://www.youtube.com/watch?v=u8_T73eRyY0"/>
    <s v="14 Amazing Smart Home Gadgets"/>
    <d v="1899-12-30T00:10:00"/>
    <n v="0"/>
    <n v="10"/>
    <n v="0"/>
    <x v="296"/>
    <x v="0"/>
    <x v="7"/>
    <x v="409"/>
    <x v="35"/>
    <x v="407"/>
    <x v="363"/>
    <n v="3"/>
    <n v="915000"/>
    <x v="304"/>
    <x v="227"/>
    <s v="Tech"/>
    <x v="6"/>
    <n v="53432792"/>
    <x v="4"/>
    <x v="3"/>
    <x v="0"/>
    <x v="0"/>
    <x v="0"/>
    <s v="Praneeth kodam"/>
  </r>
  <r>
    <s v="Cricket Star"/>
    <s v="https://www.youtube.com/watch?v=7OlJ2tNIZOk"/>
    <s v="Top 7 Biggest Cheating Moments in Cricket History Ever"/>
    <d v="1899-12-30T00:06:25"/>
    <n v="0"/>
    <n v="6"/>
    <n v="25"/>
    <x v="363"/>
    <x v="1"/>
    <x v="8"/>
    <x v="410"/>
    <x v="234"/>
    <x v="408"/>
    <x v="364"/>
    <n v="2"/>
    <n v="691000"/>
    <x v="305"/>
    <x v="228"/>
    <s v="News"/>
    <x v="6"/>
    <n v="175600228"/>
    <x v="7"/>
    <x v="4"/>
    <x v="0"/>
    <x v="1"/>
    <x v="1"/>
    <s v="roshan kumar sinha"/>
  </r>
  <r>
    <s v="CRUX"/>
    <s v="https://www.youtube.com/watch?v=j2EdQD_Eag0"/>
    <s v="Russia-Ukraine War l Jaishankar Calls Out West Again, Questions 'Isn't Europe Funding The War?'"/>
    <d v="1899-12-30T07:02:00"/>
    <n v="7"/>
    <n v="2"/>
    <n v="0"/>
    <x v="364"/>
    <x v="1"/>
    <x v="9"/>
    <x v="411"/>
    <x v="283"/>
    <x v="409"/>
    <x v="365"/>
    <n v="58"/>
    <n v="1600000"/>
    <x v="306"/>
    <x v="229"/>
    <s v="News"/>
    <x v="2"/>
    <n v="828716467"/>
    <x v="0"/>
    <x v="0"/>
    <x v="0"/>
    <x v="0"/>
    <x v="0"/>
    <s v="Sai Prateek"/>
  </r>
  <r>
    <s v="CS Bisht Vines"/>
    <s v="https://www.youtube.com/watch?v=LSp_j7fcA_s"/>
    <s v="PAAGAL BETA 51 | Jokes "/>
    <d v="1899-12-30T00:06:06"/>
    <n v="0"/>
    <n v="6"/>
    <n v="6"/>
    <x v="365"/>
    <x v="0"/>
    <x v="0"/>
    <x v="412"/>
    <x v="230"/>
    <x v="410"/>
    <x v="366"/>
    <n v="3"/>
    <n v="10300000"/>
    <x v="214"/>
    <x v="230"/>
    <s v="Educational"/>
    <x v="0"/>
    <n v="7847080509"/>
    <x v="2"/>
    <x v="2"/>
    <x v="0"/>
    <x v="0"/>
    <x v="0"/>
    <s v="roshan kumar sinha"/>
  </r>
  <r>
    <s v="Cultfitofficial"/>
    <s v="https://www.youtube.com/watch?v=digpucxFbMo"/>
    <s v="Lose Belly Fat In 1 Week At Home"/>
    <d v="1899-12-30T00:12:57"/>
    <n v="0"/>
    <n v="12"/>
    <n v="57"/>
    <x v="366"/>
    <x v="1"/>
    <x v="8"/>
    <x v="413"/>
    <x v="56"/>
    <x v="411"/>
    <x v="367"/>
    <n v="5"/>
    <n v="1630000"/>
    <x v="307"/>
    <x v="231"/>
    <s v="Health"/>
    <x v="6"/>
    <n v="191344786"/>
    <x v="2"/>
    <x v="3"/>
    <x v="0"/>
    <x v="0"/>
    <x v="0"/>
    <s v="Jayita Mali"/>
  </r>
  <r>
    <s v="Curious Freaks"/>
    <s v="https://www.youtube.com/watch?v=Ny-JuFnoOds"/>
    <s v="How I Learnt Coding By Myself (Tamil)??My Coding From Start To Till Getting Placed"/>
    <d v="1899-12-30T00:11:46"/>
    <n v="0"/>
    <n v="11"/>
    <n v="46"/>
    <x v="367"/>
    <x v="4"/>
    <x v="2"/>
    <x v="414"/>
    <x v="281"/>
    <x v="412"/>
    <x v="368"/>
    <n v="11"/>
    <n v="97900"/>
    <x v="308"/>
    <x v="232"/>
    <s v="Tech"/>
    <x v="10"/>
    <n v="5825336"/>
    <x v="4"/>
    <x v="4"/>
    <x v="0"/>
    <x v="0"/>
    <x v="0"/>
    <s v="Imran Khan"/>
  </r>
  <r>
    <s v="Curly Tales"/>
    <s v="https://www.youtube.com/watch?v=i0OFT-BuopE"/>
    <s v="Sunday Brunch With Ajay Devgn &amp; Kajol Devgn X Kamiya Jani | Curly Tales_x000a_"/>
    <d v="1899-12-30T00:20:49"/>
    <n v="0"/>
    <n v="20"/>
    <n v="49"/>
    <x v="368"/>
    <x v="0"/>
    <x v="6"/>
    <x v="415"/>
    <x v="43"/>
    <x v="413"/>
    <x v="369"/>
    <n v="3"/>
    <n v="1820000"/>
    <x v="309"/>
    <x v="233"/>
    <s v="Cooking"/>
    <x v="0"/>
    <n v="537087309"/>
    <x v="0"/>
    <x v="0"/>
    <x v="1"/>
    <x v="1"/>
    <x v="0"/>
    <s v="Himanshi"/>
  </r>
  <r>
    <s v="Curly Tales"/>
    <s v="https://www.youtube.com/watch?v=BT0vkgry-b4"/>
    <s v="Kamiya Jani Shares 7 Indian Destinations That Offer 'Foreign Wali Feeling'"/>
    <d v="1899-12-30T00:04:42"/>
    <n v="0"/>
    <n v="4"/>
    <n v="42"/>
    <x v="369"/>
    <x v="1"/>
    <x v="2"/>
    <x v="416"/>
    <x v="37"/>
    <x v="414"/>
    <x v="370"/>
    <n v="6"/>
    <n v="1820000"/>
    <x v="310"/>
    <x v="233"/>
    <s v="Vlog"/>
    <x v="2"/>
    <n v="535795731"/>
    <x v="2"/>
    <x v="2"/>
    <x v="0"/>
    <x v="0"/>
    <x v="0"/>
    <s v="roshan kumar sinha"/>
  </r>
  <r>
    <s v="D Mommy Talks"/>
    <s v="https://www.youtube.com/watch?v=ssux-QcBwJ0"/>
    <s v="CHOKING - first-aid for infants and toddlers in tamil /Gagging and choking difference"/>
    <d v="1899-12-30T00:07:00"/>
    <n v="0"/>
    <n v="7"/>
    <n v="0"/>
    <x v="370"/>
    <x v="4"/>
    <x v="1"/>
    <x v="417"/>
    <x v="22"/>
    <x v="24"/>
    <x v="38"/>
    <n v="0"/>
    <n v="247000"/>
    <x v="311"/>
    <x v="234"/>
    <s v="Lifestyle"/>
    <x v="10"/>
    <n v="25715594"/>
    <x v="3"/>
    <x v="2"/>
    <x v="0"/>
    <x v="0"/>
    <x v="0"/>
    <s v="Mohamad Moosa"/>
  </r>
  <r>
    <s v="Dainik Jagran"/>
    <s v="https://www.youtube.com/watch?v=HA-8mddttbc"/>
    <s v="Border ?? ??? ??? ?? Jawan ?? ??-??? ?? ?????? ?? ??? ?? | Ex Indian Army Jawan"/>
    <d v="1899-12-30T00:05:36"/>
    <n v="0"/>
    <n v="5"/>
    <n v="36"/>
    <x v="371"/>
    <x v="0"/>
    <x v="2"/>
    <x v="418"/>
    <x v="71"/>
    <x v="415"/>
    <x v="371"/>
    <n v="7"/>
    <n v="4890000"/>
    <x v="312"/>
    <x v="235"/>
    <s v="News"/>
    <x v="6"/>
    <n v="1804604278"/>
    <x v="1"/>
    <x v="4"/>
    <x v="0"/>
    <x v="0"/>
    <x v="0"/>
    <s v="Sagar Mali"/>
  </r>
  <r>
    <s v="Dank Rishu"/>
    <s v="https://www.youtube.com/watch?v=X5zZROoA3jo"/>
    <s v="Content Chowkidaar - Elvish Yadav"/>
    <d v="1899-12-30T00:38:14"/>
    <n v="0"/>
    <n v="38"/>
    <n v="14"/>
    <x v="372"/>
    <x v="0"/>
    <x v="0"/>
    <x v="419"/>
    <x v="284"/>
    <x v="416"/>
    <x v="372"/>
    <n v="286"/>
    <n v="356000"/>
    <x v="313"/>
    <x v="236"/>
    <s v="Entertainment"/>
    <x v="0"/>
    <n v="37895789"/>
    <x v="4"/>
    <x v="4"/>
    <x v="1"/>
    <x v="1"/>
    <x v="0"/>
    <s v="Utsav Tiwary"/>
  </r>
  <r>
    <s v="Data Gyan"/>
    <s v="https://www.youtube.com/watch?v=mEWNgapblkk"/>
    <s v="Live Mock Interview For Data Analyst| Data Science By Ranjan Sir | Datagyan"/>
    <d v="1899-12-30T00:18:46"/>
    <n v="0"/>
    <n v="18"/>
    <n v="46"/>
    <x v="111"/>
    <x v="1"/>
    <x v="6"/>
    <x v="420"/>
    <x v="8"/>
    <x v="417"/>
    <x v="373"/>
    <n v="5"/>
    <n v="7870"/>
    <x v="314"/>
    <x v="237"/>
    <s v="Educational"/>
    <x v="6"/>
    <n v="480087"/>
    <x v="4"/>
    <x v="1"/>
    <x v="0"/>
    <x v="1"/>
    <x v="1"/>
    <s v="Sagar Mali"/>
  </r>
  <r>
    <s v="DCV Expeditions"/>
    <s v="https://www.youtube.com/watch?v=ku9t3YiJOtY"/>
    <s v="Coldest Rooftop Camping Of My Life At -30°C "/>
    <d v="1899-12-30T00:30:08"/>
    <n v="0"/>
    <n v="30"/>
    <n v="8"/>
    <x v="373"/>
    <x v="0"/>
    <x v="1"/>
    <x v="421"/>
    <x v="285"/>
    <x v="418"/>
    <x v="374"/>
    <n v="4"/>
    <n v="436000"/>
    <x v="315"/>
    <x v="238"/>
    <s v="Vlog"/>
    <x v="6"/>
    <n v="67851275"/>
    <x v="0"/>
    <x v="0"/>
    <x v="0"/>
    <x v="1"/>
    <x v="1"/>
    <s v="roshan kumar sinha"/>
  </r>
  <r>
    <s v="Dear Sir"/>
    <s v="https://www.youtube.com/watch?v=pXZtRXpGNck"/>
    <s v="Learn Tenses in English Grammar with Examples | Present Tenses, Past Tenses, Future Tenses"/>
    <d v="1899-12-30T01:57:08"/>
    <n v="1"/>
    <n v="57"/>
    <n v="8"/>
    <x v="374"/>
    <x v="0"/>
    <x v="2"/>
    <x v="422"/>
    <x v="123"/>
    <x v="419"/>
    <x v="375"/>
    <n v="22"/>
    <n v="13400000"/>
    <x v="316"/>
    <x v="239"/>
    <s v="Educational"/>
    <x v="0"/>
    <n v="973692811"/>
    <x v="0"/>
    <x v="0"/>
    <x v="1"/>
    <x v="1"/>
    <x v="0"/>
    <s v="Utsav Tiwary"/>
  </r>
  <r>
    <s v="Dear Sir"/>
    <s v="https://www.youtube.com/watch?v=YOlDklc49mY"/>
    <s v="Exclusive 2021 Calculation Booster | Maths Tricks | Vedic Maths Tricks For Fast Calculation | Math"/>
    <d v="1899-12-30T00:11:20"/>
    <n v="0"/>
    <n v="11"/>
    <n v="20"/>
    <x v="375"/>
    <x v="0"/>
    <x v="2"/>
    <x v="423"/>
    <x v="286"/>
    <x v="420"/>
    <x v="376"/>
    <n v="78"/>
    <n v="13400000"/>
    <x v="317"/>
    <x v="239"/>
    <s v="Employment"/>
    <x v="0"/>
    <n v="976059640"/>
    <x v="0"/>
    <x v="0"/>
    <x v="0"/>
    <x v="0"/>
    <x v="0"/>
    <s v="Ameya Nerkar"/>
  </r>
  <r>
    <s v="Dear Sir"/>
    <s v="https://www.youtube.com/watch?v=6Fa2OuHcssY"/>
    <s v="?? BEST SAMPLE PAPER SOLUTION | SIMPLEST WAY | CLASS 10TH MATHS SAMPLE PAPER SOLUTIONS"/>
    <d v="1899-12-30T00:56:57"/>
    <n v="0"/>
    <n v="56"/>
    <n v="57"/>
    <x v="376"/>
    <x v="0"/>
    <x v="2"/>
    <x v="424"/>
    <x v="224"/>
    <x v="421"/>
    <x v="234"/>
    <n v="95"/>
    <n v="13400000"/>
    <x v="318"/>
    <x v="239"/>
    <s v="Employment"/>
    <x v="0"/>
    <n v="976059640"/>
    <x v="0"/>
    <x v="0"/>
    <x v="0"/>
    <x v="0"/>
    <x v="0"/>
    <s v="Ameya Nerkar"/>
  </r>
  <r>
    <s v="Dear Sir"/>
    <s v="https://www.youtube.com/watch?v=hP3vcnsVZ00"/>
    <s v="Time Management Strategy To Crack Your Exams | Time Table Creation | Study Tips And More"/>
    <d v="1899-12-30T00:15:48"/>
    <n v="0"/>
    <n v="15"/>
    <n v="48"/>
    <x v="377"/>
    <x v="0"/>
    <x v="2"/>
    <x v="425"/>
    <x v="287"/>
    <x v="422"/>
    <x v="377"/>
    <n v="24"/>
    <n v="13400000"/>
    <x v="319"/>
    <x v="239"/>
    <s v="Employment"/>
    <x v="0"/>
    <n v="976059640"/>
    <x v="0"/>
    <x v="0"/>
    <x v="0"/>
    <x v="0"/>
    <x v="0"/>
    <s v="Ameya Nerkar"/>
  </r>
  <r>
    <s v="Dear Sir"/>
    <s v="https://www.youtube.com/watch?v=yltyRufw9Sk"/>
    <s v="Essay Writing | Essay Writing UPSC/Railway/SSC | How To Write An Essay | Format/Tips/Method/Tricks"/>
    <d v="1899-12-30T00:20:55"/>
    <n v="0"/>
    <n v="20"/>
    <n v="55"/>
    <x v="378"/>
    <x v="0"/>
    <x v="2"/>
    <x v="426"/>
    <x v="281"/>
    <x v="423"/>
    <x v="378"/>
    <n v="25"/>
    <n v="13400000"/>
    <x v="302"/>
    <x v="239"/>
    <s v="Employment"/>
    <x v="0"/>
    <n v="976059640"/>
    <x v="0"/>
    <x v="0"/>
    <x v="0"/>
    <x v="0"/>
    <x v="0"/>
    <s v="Ameya Nerkar"/>
  </r>
  <r>
    <s v="Dear Sir"/>
    <s v="https://www.youtube.com/watch?v=RD0difygE10"/>
    <s v="The Diary Of Anne Frank Class 10 | English Class 10 Chapter 4 | Full Chapter/Summary/Questions"/>
    <d v="1899-12-30T00:20:26"/>
    <n v="0"/>
    <n v="20"/>
    <n v="26"/>
    <x v="379"/>
    <x v="0"/>
    <x v="2"/>
    <x v="427"/>
    <x v="244"/>
    <x v="424"/>
    <x v="379"/>
    <n v="149"/>
    <n v="13400000"/>
    <x v="24"/>
    <x v="239"/>
    <s v="Lifestyle"/>
    <x v="6"/>
    <n v="975204909"/>
    <x v="0"/>
    <x v="0"/>
    <x v="1"/>
    <x v="1"/>
    <x v="0"/>
    <s v="Vaishnavi"/>
  </r>
  <r>
    <s v="Debina Decodes"/>
    <s v="https://www.youtube.com/watch?v=HHyFK9N0jsY"/>
    <s v="Few easy Diwali hairstyles you can easily do at home"/>
    <d v="1899-12-30T00:13:19"/>
    <n v="0"/>
    <n v="13"/>
    <n v="19"/>
    <x v="380"/>
    <x v="0"/>
    <x v="1"/>
    <x v="428"/>
    <x v="224"/>
    <x v="425"/>
    <x v="380"/>
    <n v="10"/>
    <n v="1260000"/>
    <x v="276"/>
    <x v="240"/>
    <s v="Lifestyle"/>
    <x v="6"/>
    <n v="300201741"/>
    <x v="2"/>
    <x v="2"/>
    <x v="0"/>
    <x v="1"/>
    <x v="1"/>
    <s v="Subha Ranjan Patra"/>
  </r>
  <r>
    <s v="Deeksha Khurana"/>
    <s v="https://www.youtube.com/watch?v=8_jd1ZFPK3I"/>
    <s v="Zara sale haul ??"/>
    <d v="1899-12-30T11:07:00"/>
    <n v="11"/>
    <n v="7"/>
    <n v="0"/>
    <x v="381"/>
    <x v="0"/>
    <x v="1"/>
    <x v="429"/>
    <x v="91"/>
    <x v="426"/>
    <x v="351"/>
    <n v="11"/>
    <n v="75400"/>
    <x v="320"/>
    <x v="241"/>
    <s v="Lifestyle"/>
    <x v="6"/>
    <n v="7720094"/>
    <x v="1"/>
    <x v="4"/>
    <x v="1"/>
    <x v="1"/>
    <x v="1"/>
    <s v="Diya Kalra"/>
  </r>
  <r>
    <s v="Deeksha Khurana"/>
    <s v="https://www.youtube.com/watch?v=nIawItmbHMM"/>
    <s v="My Fitness Journey | Weight Loss Transformation"/>
    <d v="1899-12-30T19:00:00"/>
    <n v="19"/>
    <n v="0"/>
    <n v="0"/>
    <x v="382"/>
    <x v="0"/>
    <x v="1"/>
    <x v="430"/>
    <x v="33"/>
    <x v="427"/>
    <x v="381"/>
    <n v="9"/>
    <n v="75400"/>
    <x v="321"/>
    <x v="241"/>
    <s v="Lifestyle"/>
    <x v="6"/>
    <n v="7720094"/>
    <x v="1"/>
    <x v="3"/>
    <x v="0"/>
    <x v="1"/>
    <x v="1"/>
    <s v="Diya Kalra"/>
  </r>
  <r>
    <s v="Deepa Kadalage"/>
    <s v="https://www.youtube.com/watch?v=17O45OtuKY0"/>
    <s v="Manali to leh on bike"/>
    <d v="1899-12-30T00:15:57"/>
    <n v="0"/>
    <n v="15"/>
    <n v="57"/>
    <x v="383"/>
    <x v="0"/>
    <x v="1"/>
    <x v="431"/>
    <x v="288"/>
    <x v="428"/>
    <x v="24"/>
    <n v="39"/>
    <n v="101"/>
    <x v="322"/>
    <x v="242"/>
    <s v="Vlog"/>
    <x v="6"/>
    <n v="11720"/>
    <x v="8"/>
    <x v="4"/>
    <x v="0"/>
    <x v="0"/>
    <x v="0"/>
    <s v="Praneeth kodam"/>
  </r>
  <r>
    <s v="Deepak Tulsyan"/>
    <s v="https://www.youtube.com/watch?v=h9ALWwF4it0"/>
    <s v="AANKH MAREY | SIMMBA | Deepak Tulsyan Choreography | Bollywood Dance"/>
    <d v="1899-12-30T00:01:13"/>
    <n v="0"/>
    <n v="1"/>
    <n v="13"/>
    <x v="384"/>
    <x v="0"/>
    <x v="0"/>
    <x v="432"/>
    <x v="289"/>
    <x v="429"/>
    <x v="382"/>
    <n v="1"/>
    <n v="3070000"/>
    <x v="323"/>
    <x v="243"/>
    <s v="Lifestyle"/>
    <x v="0"/>
    <n v="641231487"/>
    <x v="0"/>
    <x v="0"/>
    <x v="0"/>
    <x v="0"/>
    <x v="0"/>
    <s v="roshan kumar sinha"/>
  </r>
  <r>
    <s v="Deepak Tulsyan"/>
    <s v="https://www.youtube.com/watch?v=8hZr3JISjSs"/>
    <s v="3 Simple Dance Steps for everyone | Deepak Tulsyan Tutorial | G M Dance Centre"/>
    <d v="1899-12-30T00:07:32"/>
    <n v="0"/>
    <n v="7"/>
    <n v="32"/>
    <x v="385"/>
    <x v="0"/>
    <x v="0"/>
    <x v="433"/>
    <x v="15"/>
    <x v="430"/>
    <x v="383"/>
    <n v="6"/>
    <n v="3080000"/>
    <x v="324"/>
    <x v="243"/>
    <s v="Lifestyle"/>
    <x v="6"/>
    <n v="642829263"/>
    <x v="4"/>
    <x v="0"/>
    <x v="1"/>
    <x v="1"/>
    <x v="0"/>
    <s v="Vaishnavi"/>
  </r>
  <r>
    <s v="Defence Direct Education"/>
    <s v="https://www.youtube.com/watch?v=YmYuXckBKE4"/>
    <s v="Decoding Training &amp; Recruitment of R&amp;AW Officers"/>
    <d v="1899-12-30T00:09:27"/>
    <n v="0"/>
    <n v="9"/>
    <n v="27"/>
    <x v="386"/>
    <x v="0"/>
    <x v="6"/>
    <x v="434"/>
    <x v="146"/>
    <x v="431"/>
    <x v="63"/>
    <n v="11"/>
    <n v="1300000"/>
    <x v="212"/>
    <x v="244"/>
    <s v="Educational"/>
    <x v="6"/>
    <n v="314478880"/>
    <x v="4"/>
    <x v="1"/>
    <x v="0"/>
    <x v="1"/>
    <x v="1"/>
    <s v="Sagar Mali"/>
  </r>
  <r>
    <s v="delhi market"/>
    <s v="https://www.youtube.com/watch?v=6e9Zjhua9Os"/>
    <s v="Latest Collection 2022 With Shop Number"/>
    <d v="1899-12-30T00:20:28"/>
    <n v="0"/>
    <n v="20"/>
    <n v="28"/>
    <x v="387"/>
    <x v="0"/>
    <x v="7"/>
    <x v="435"/>
    <x v="290"/>
    <x v="432"/>
    <x v="321"/>
    <n v="28"/>
    <n v="15800"/>
    <x v="86"/>
    <x v="245"/>
    <s v="Review"/>
    <x v="6"/>
    <n v="996903"/>
    <x v="4"/>
    <x v="0"/>
    <x v="1"/>
    <x v="1"/>
    <x v="0"/>
    <s v="Vaishnavi"/>
  </r>
  <r>
    <s v="Deskshow"/>
    <s v="https://www.youtube.com/watch?v=eC7hTpCDtVQ"/>
    <s v="Indian family k maa baap"/>
    <d v="1899-12-30T00:08:00"/>
    <n v="0"/>
    <n v="8"/>
    <n v="0"/>
    <x v="388"/>
    <x v="0"/>
    <x v="0"/>
    <x v="436"/>
    <x v="208"/>
    <x v="433"/>
    <x v="384"/>
    <n v="28"/>
    <n v="242000"/>
    <x v="93"/>
    <x v="246"/>
    <s v="Educational"/>
    <x v="6"/>
    <n v="10702350"/>
    <x v="1"/>
    <x v="1"/>
    <x v="0"/>
    <x v="0"/>
    <x v="0"/>
    <s v="Praneeth kodam"/>
  </r>
  <r>
    <s v="Dev Mtr"/>
    <s v="https://www.youtube.com/watch?v=DxeB1y1Hglc"/>
    <s v="All New Tvs Apache RTR 160 2V All Black Review | On Road Price New Features Mileage | DevMtr"/>
    <d v="1899-12-30T00:07:23"/>
    <n v="0"/>
    <n v="7"/>
    <n v="23"/>
    <x v="314"/>
    <x v="0"/>
    <x v="0"/>
    <x v="437"/>
    <x v="291"/>
    <x v="434"/>
    <x v="271"/>
    <n v="1200"/>
    <n v="163000"/>
    <x v="215"/>
    <x v="247"/>
    <s v="Entertainment"/>
    <x v="6"/>
    <n v="60039894"/>
    <x v="8"/>
    <x v="7"/>
    <x v="1"/>
    <x v="1"/>
    <x v="0"/>
    <s v="Manya Tyagi"/>
  </r>
  <r>
    <s v="Dhethadi"/>
    <s v="https://www.youtube.com/watch?v=BY2LRIbblYM"/>
    <s v="My quarantine time - 24 hours in my house"/>
    <d v="1899-12-30T00:13:21"/>
    <n v="0"/>
    <n v="13"/>
    <n v="21"/>
    <x v="389"/>
    <x v="6"/>
    <x v="0"/>
    <x v="438"/>
    <x v="246"/>
    <x v="435"/>
    <x v="166"/>
    <n v="11"/>
    <n v="1930000"/>
    <x v="325"/>
    <x v="248"/>
    <s v="Entertainment"/>
    <x v="6"/>
    <n v="407471091"/>
    <x v="2"/>
    <x v="2"/>
    <x v="0"/>
    <x v="0"/>
    <x v="0"/>
    <s v="Praneeth kodam"/>
  </r>
  <r>
    <s v="Dhruv Rathee"/>
    <s v="https://www.youtube.com/watch?v=gVzQuRrD4xw"/>
    <s v="Who Controls your Internet? How Internet Works?"/>
    <d v="1899-12-30T00:09:02"/>
    <n v="0"/>
    <n v="9"/>
    <n v="2"/>
    <x v="100"/>
    <x v="0"/>
    <x v="2"/>
    <x v="439"/>
    <x v="86"/>
    <x v="436"/>
    <x v="385"/>
    <n v="21"/>
    <n v="8900000"/>
    <x v="326"/>
    <x v="249"/>
    <s v="Educational"/>
    <x v="6"/>
    <n v="1143692294"/>
    <x v="3"/>
    <x v="3"/>
    <x v="1"/>
    <x v="1"/>
    <x v="0"/>
    <s v="Abhishek Sabne"/>
  </r>
  <r>
    <s v="Dhruv Rathee"/>
    <s v="https://www.youtube.com/watch?v=890wWM0lg94"/>
    <s v="Biggest Mystery in Aviation | What happened to MH370 Flight?"/>
    <d v="1899-12-30T00:20:32"/>
    <n v="0"/>
    <n v="20"/>
    <n v="32"/>
    <x v="390"/>
    <x v="0"/>
    <x v="0"/>
    <x v="440"/>
    <x v="292"/>
    <x v="437"/>
    <x v="386"/>
    <n v="16"/>
    <n v="8680000"/>
    <x v="327"/>
    <x v="249"/>
    <s v="Entertainment"/>
    <x v="6"/>
    <n v="1100982120"/>
    <x v="3"/>
    <x v="2"/>
    <x v="1"/>
    <x v="1"/>
    <x v="0"/>
    <s v="Manya Tyagi"/>
  </r>
  <r>
    <s v="Dhruv Rathee"/>
    <s v="https://www.youtube.com/watch?v=CAwokHvMFlY"/>
    <s v="How Jeff Bezos made Amazon a $1.6 Trillion company? | Business Model of Amazon "/>
    <d v="1899-12-30T00:19:08"/>
    <n v="0"/>
    <n v="19"/>
    <n v="8"/>
    <x v="391"/>
    <x v="0"/>
    <x v="2"/>
    <x v="441"/>
    <x v="293"/>
    <x v="438"/>
    <x v="387"/>
    <n v="24"/>
    <n v="8900000"/>
    <x v="328"/>
    <x v="249"/>
    <s v="Educational"/>
    <x v="6"/>
    <n v="1143692294"/>
    <x v="3"/>
    <x v="3"/>
    <x v="1"/>
    <x v="1"/>
    <x v="0"/>
    <s v="Abhishek Sabne"/>
  </r>
  <r>
    <s v="Dhruv Rathee"/>
    <s v="https://www.youtube.com/watch?v=rDqemu6oisc"/>
    <s v="Russian Economy is now Permanently Destroyed! | Ukraine vs Russia | Dhruv Rathee"/>
    <d v="1899-12-30T00:15:29"/>
    <n v="0"/>
    <n v="15"/>
    <n v="29"/>
    <x v="392"/>
    <x v="0"/>
    <x v="2"/>
    <x v="442"/>
    <x v="294"/>
    <x v="439"/>
    <x v="388"/>
    <n v="28"/>
    <n v="8880000"/>
    <x v="329"/>
    <x v="250"/>
    <s v="Educational"/>
    <x v="6"/>
    <n v="1143692294"/>
    <x v="2"/>
    <x v="2"/>
    <x v="1"/>
    <x v="0"/>
    <x v="0"/>
    <s v="Srikrishna"/>
  </r>
  <r>
    <s v="Dhruv Rathee"/>
    <s v="https://www.youtube.com/watch?v=TGHqBX1YJRc"/>
    <s v="The Men who Built India | Untold Story of Tata"/>
    <d v="1899-12-30T00:17:52"/>
    <n v="0"/>
    <n v="17"/>
    <n v="52"/>
    <x v="393"/>
    <x v="0"/>
    <x v="2"/>
    <x v="443"/>
    <x v="295"/>
    <x v="440"/>
    <x v="389"/>
    <n v="17"/>
    <n v="8900000"/>
    <x v="330"/>
    <x v="249"/>
    <s v="Educational"/>
    <x v="6"/>
    <n v="1143692294"/>
    <x v="3"/>
    <x v="3"/>
    <x v="1"/>
    <x v="1"/>
    <x v="0"/>
    <s v="Abhishek Sabne"/>
  </r>
  <r>
    <s v="Dhruv Rathee"/>
    <s v="https://www.youtube.com/watch?v=Lr7GMr1NzV0"/>
    <s v="The Untold Mystery of Indus Valley Civilization"/>
    <d v="1899-12-30T00:18:47"/>
    <n v="0"/>
    <n v="18"/>
    <n v="47"/>
    <x v="394"/>
    <x v="0"/>
    <x v="2"/>
    <x v="444"/>
    <x v="296"/>
    <x v="441"/>
    <x v="390"/>
    <n v="26"/>
    <n v="8900000"/>
    <x v="269"/>
    <x v="249"/>
    <s v="Educational"/>
    <x v="6"/>
    <n v="1143692294"/>
    <x v="3"/>
    <x v="3"/>
    <x v="1"/>
    <x v="1"/>
    <x v="0"/>
    <s v="Abhishek Sabne"/>
  </r>
  <r>
    <s v="Dhruv Rathee"/>
    <s v="https://www.youtube.com/watch?v=3bZoB8PiXas"/>
    <s v="How did British Empire take over India?"/>
    <d v="1899-12-30T00:25:50"/>
    <n v="0"/>
    <n v="25"/>
    <n v="50"/>
    <x v="395"/>
    <x v="0"/>
    <x v="1"/>
    <x v="445"/>
    <x v="297"/>
    <x v="442"/>
    <x v="391"/>
    <n v="25"/>
    <n v="8890000"/>
    <x v="39"/>
    <x v="249"/>
    <s v="Lifestyle"/>
    <x v="18"/>
    <n v="1142471103"/>
    <x v="2"/>
    <x v="0"/>
    <x v="0"/>
    <x v="0"/>
    <x v="0"/>
    <s v="roshan kumar sinha"/>
  </r>
  <r>
    <s v="Dhruv Rathee"/>
    <s v="https://www.youtube.com/watch?v=xIEzhdj5G5k"/>
    <s v="The Truth about Freebie Politics | Right or Wrong?"/>
    <d v="1899-12-30T00:21:15"/>
    <n v="0"/>
    <n v="21"/>
    <n v="15"/>
    <x v="171"/>
    <x v="0"/>
    <x v="2"/>
    <x v="446"/>
    <x v="298"/>
    <x v="443"/>
    <x v="392"/>
    <n v="47"/>
    <n v="8880000"/>
    <x v="331"/>
    <x v="250"/>
    <s v="Educational"/>
    <x v="6"/>
    <n v="1143692294"/>
    <x v="2"/>
    <x v="2"/>
    <x v="1"/>
    <x v="0"/>
    <x v="1"/>
    <s v="Srikrishna"/>
  </r>
  <r>
    <s v="Dhruv Rathee"/>
    <s v="https://www.youtube.com/watch?v=TTGczb8uLA0"/>
    <s v="The Apollo 11 Moon Landing Mystery"/>
    <d v="1899-12-30T01:24:00"/>
    <n v="1"/>
    <n v="24"/>
    <n v="0"/>
    <x v="396"/>
    <x v="0"/>
    <x v="2"/>
    <x v="447"/>
    <x v="299"/>
    <x v="444"/>
    <x v="393"/>
    <n v="21"/>
    <n v="8920000"/>
    <x v="40"/>
    <x v="249"/>
    <s v="Educational"/>
    <x v="6"/>
    <n v="1146154649"/>
    <x v="0"/>
    <x v="0"/>
    <x v="1"/>
    <x v="1"/>
    <x v="0"/>
    <s v="Sai Prateek"/>
  </r>
  <r>
    <s v="Dhruv Rathee"/>
    <s v="https://www.youtube.com/watch?v=vXVRs_Sar6Y"/>
    <s v="Mystery of Black Holes | What if you Fall Inside?"/>
    <d v="1899-12-30T00:19:42"/>
    <n v="0"/>
    <n v="19"/>
    <n v="42"/>
    <x v="397"/>
    <x v="0"/>
    <x v="2"/>
    <x v="448"/>
    <x v="79"/>
    <x v="445"/>
    <x v="394"/>
    <n v="83"/>
    <n v="8900000"/>
    <x v="50"/>
    <x v="249"/>
    <s v="Educational"/>
    <x v="6"/>
    <n v="1143692294"/>
    <x v="3"/>
    <x v="3"/>
    <x v="1"/>
    <x v="1"/>
    <x v="0"/>
    <s v="Abhishek Sabne"/>
  </r>
  <r>
    <s v="Dhruv Rathee"/>
    <s v="https://www.youtube.com/watch?v=gM4BnpbCGMw"/>
    <s v="Ravish Kumar Interviews Dhruv Rathee on NDTV Prime Time | Full Interview_x000a_"/>
    <d v="1899-12-30T00:25:13"/>
    <n v="0"/>
    <n v="25"/>
    <n v="13"/>
    <x v="398"/>
    <x v="0"/>
    <x v="2"/>
    <x v="449"/>
    <x v="300"/>
    <x v="446"/>
    <x v="395"/>
    <n v="25"/>
    <n v="8910000"/>
    <x v="332"/>
    <x v="251"/>
    <s v="Educational"/>
    <x v="18"/>
    <n v="1145514292"/>
    <x v="0"/>
    <x v="0"/>
    <x v="1"/>
    <x v="1"/>
    <x v="0"/>
    <s v="Himanshi"/>
  </r>
  <r>
    <s v="Dhruv Rathee"/>
    <s v="https://www.youtube.com/watch?v=_6M4rX-PYzs"/>
    <s v="Cuba Missile Crisis | How USA and Soviet Union almost started WW3 | Dhruv Rathee"/>
    <d v="1899-12-30T00:31:16"/>
    <n v="0"/>
    <n v="31"/>
    <n v="16"/>
    <x v="399"/>
    <x v="0"/>
    <x v="6"/>
    <x v="450"/>
    <x v="301"/>
    <x v="447"/>
    <x v="396"/>
    <n v="15"/>
    <n v="8380000"/>
    <x v="333"/>
    <x v="249"/>
    <s v="Employment"/>
    <x v="18"/>
    <n v="1149238432"/>
    <x v="2"/>
    <x v="3"/>
    <x v="0"/>
    <x v="0"/>
    <x v="0"/>
    <s v="Pardeep"/>
  </r>
  <r>
    <s v="Dhruv Rathee"/>
    <s v="https://www.youtube.com/watch?v=mcdIV1eWjJg"/>
    <s v="Bhopal Gas Tragedy | Who was Responsible? | Dhruv Rathee"/>
    <d v="1899-12-30T00:22:01"/>
    <n v="0"/>
    <n v="22"/>
    <n v="1"/>
    <x v="400"/>
    <x v="0"/>
    <x v="6"/>
    <x v="451"/>
    <x v="302"/>
    <x v="448"/>
    <x v="397"/>
    <n v="13"/>
    <n v="8380004"/>
    <x v="334"/>
    <x v="249"/>
    <s v="Employment"/>
    <x v="18"/>
    <n v="1149238436"/>
    <x v="2"/>
    <x v="3"/>
    <x v="0"/>
    <x v="0"/>
    <x v="0"/>
    <s v="Pardeep"/>
  </r>
  <r>
    <s v="Dhruv Rathee"/>
    <s v="https://www.youtube.com/watch?v=t_cSk9tQQkk"/>
    <s v="Chernobyl Nuclear Disaster | Why it happened? | Dhruv Rathee"/>
    <d v="1899-12-30T00:25:16"/>
    <n v="0"/>
    <n v="25"/>
    <n v="16"/>
    <x v="401"/>
    <x v="0"/>
    <x v="6"/>
    <x v="452"/>
    <x v="133"/>
    <x v="449"/>
    <x v="398"/>
    <n v="15"/>
    <n v="8380003"/>
    <x v="302"/>
    <x v="249"/>
    <s v="Employment"/>
    <x v="18"/>
    <n v="1149238435"/>
    <x v="2"/>
    <x v="3"/>
    <x v="0"/>
    <x v="0"/>
    <x v="0"/>
    <s v="Pardeep"/>
  </r>
  <r>
    <s v="Dhruv Rathee"/>
    <s v="https://www.youtube.com/watch?v=mX3ZWEG9lyw"/>
    <s v="Hiroshima and Nagasaki | Why USA destroyed Japan? | WW2 | Dhruv Rathee"/>
    <d v="1899-12-30T00:31:18"/>
    <n v="0"/>
    <n v="31"/>
    <n v="18"/>
    <x v="402"/>
    <x v="0"/>
    <x v="6"/>
    <x v="453"/>
    <x v="303"/>
    <x v="450"/>
    <x v="399"/>
    <n v="23"/>
    <n v="8380002"/>
    <x v="212"/>
    <x v="249"/>
    <s v="Employment"/>
    <x v="18"/>
    <n v="1149238434"/>
    <x v="2"/>
    <x v="3"/>
    <x v="0"/>
    <x v="0"/>
    <x v="0"/>
    <s v="Pardeep"/>
  </r>
  <r>
    <s v="Dhwani Bhatt"/>
    <s v="https://www.youtube.com/watch?v=5UzCOHokmfQ"/>
    <s v="How I Get Rid Of My Premature Grey Hair | Dhwani Bhatt"/>
    <d v="1899-12-30T00:06:50"/>
    <n v="0"/>
    <n v="6"/>
    <n v="50"/>
    <x v="403"/>
    <x v="0"/>
    <x v="1"/>
    <x v="454"/>
    <x v="7"/>
    <x v="451"/>
    <x v="400"/>
    <n v="13"/>
    <n v="202000"/>
    <x v="335"/>
    <x v="252"/>
    <s v="Lifestyle"/>
    <x v="2"/>
    <n v="24759017"/>
    <x v="0"/>
    <x v="0"/>
    <x v="1"/>
    <x v="1"/>
    <x v="0"/>
    <s v="Himanshi"/>
  </r>
  <r>
    <s v="Digital Reading"/>
    <s v="https://www.youtube.com/watch?v=CV0RKWCT6do"/>
    <s v="Geographic features of india telugu"/>
    <d v="1899-12-30T00:05:19"/>
    <n v="0"/>
    <n v="5"/>
    <n v="19"/>
    <x v="404"/>
    <x v="6"/>
    <x v="2"/>
    <x v="455"/>
    <x v="64"/>
    <x v="452"/>
    <x v="401"/>
    <n v="12"/>
    <n v="194000"/>
    <x v="336"/>
    <x v="253"/>
    <s v="Educational"/>
    <x v="6"/>
    <n v="32490988"/>
    <x v="1"/>
    <x v="3"/>
    <x v="0"/>
    <x v="0"/>
    <x v="0"/>
    <s v="Praneeth kodam"/>
  </r>
  <r>
    <s v="Diljit Dosanjh"/>
    <s v="https://www.youtube.com/watch?v=dCmp56tSSmA"/>
    <s v="Diljit Dosanjh: Born To Shine (Official Music Video) G.O.A.T"/>
    <d v="1899-12-30T03:37:00"/>
    <n v="3"/>
    <n v="37"/>
    <n v="0"/>
    <x v="405"/>
    <x v="0"/>
    <x v="3"/>
    <x v="456"/>
    <x v="123"/>
    <x v="453"/>
    <x v="402"/>
    <n v="3"/>
    <n v="4240000"/>
    <x v="337"/>
    <x v="254"/>
    <s v="Music"/>
    <x v="6"/>
    <n v="1640810741"/>
    <x v="2"/>
    <x v="3"/>
    <x v="0"/>
    <x v="0"/>
    <x v="0"/>
    <s v="Ayush Chakraborthy"/>
  </r>
  <r>
    <s v="Dilsefoodie Official "/>
    <s v="https://www.youtube.com/watch?v=A__ZWixXx4c"/>
    <s v="Sardar Ji Omelette Wale, Pragati Maidan Metro Station_x000a_"/>
    <d v="1899-12-30T00:06:51"/>
    <n v="0"/>
    <n v="6"/>
    <n v="51"/>
    <x v="406"/>
    <x v="0"/>
    <x v="4"/>
    <x v="457"/>
    <x v="136"/>
    <x v="454"/>
    <x v="403"/>
    <n v="6"/>
    <n v="2020000"/>
    <x v="338"/>
    <x v="255"/>
    <s v="Cooking"/>
    <x v="0"/>
    <n v="708305409"/>
    <x v="0"/>
    <x v="0"/>
    <x v="1"/>
    <x v="1"/>
    <x v="0"/>
    <s v="Himanshi"/>
  </r>
  <r>
    <s v="Dipika Ki Duniya"/>
    <s v="https://www.youtube.com/watch?v=x_3Ilv88BGo"/>
    <s v="CHICKEN BIRYANI RECIPE | HOW TO MAKE CHICKEN BIRYANI | DIPIKA KAKAR IBRAHIM"/>
    <d v="1899-12-30T00:18:21"/>
    <n v="0"/>
    <n v="18"/>
    <n v="21"/>
    <x v="407"/>
    <x v="0"/>
    <x v="5"/>
    <x v="458"/>
    <x v="304"/>
    <x v="455"/>
    <x v="404"/>
    <n v="16"/>
    <n v="3220000"/>
    <x v="339"/>
    <x v="256"/>
    <s v="Vlog"/>
    <x v="2"/>
    <n v="594401560"/>
    <x v="0"/>
    <x v="0"/>
    <x v="1"/>
    <x v="1"/>
    <x v="0"/>
    <s v="Himanshi"/>
  </r>
  <r>
    <s v="Discover Agriculture"/>
    <s v="https://www.youtube.com/watch?v=fShMEWv3Br8"/>
    <s v="INTEGRATED FARMING - This farmer is Earning 30 Lakh / Year | Farmers Success Story"/>
    <d v="1899-12-30T00:03:45"/>
    <n v="0"/>
    <n v="3"/>
    <n v="45"/>
    <x v="408"/>
    <x v="1"/>
    <x v="0"/>
    <x v="459"/>
    <x v="305"/>
    <x v="456"/>
    <x v="104"/>
    <n v="2"/>
    <n v="728000"/>
    <x v="340"/>
    <x v="257"/>
    <s v="Lifestyle"/>
    <x v="6"/>
    <n v="84306675"/>
    <x v="6"/>
    <x v="4"/>
    <x v="0"/>
    <x v="0"/>
    <x v="1"/>
    <s v="Mohamad Moosa"/>
  </r>
  <r>
    <s v="DisneyPlusHotstar"/>
    <s v="https://www.youtube.com/watch?v=9E6U-n3vR2k"/>
    <s v="Hotstar Specials The Legend of Hanuman Season 2 | Official Trailer"/>
    <d v="1899-12-30T00:01:40"/>
    <n v="0"/>
    <n v="1"/>
    <n v="40"/>
    <x v="409"/>
    <x v="0"/>
    <x v="0"/>
    <x v="460"/>
    <x v="306"/>
    <x v="457"/>
    <x v="405"/>
    <n v="3"/>
    <n v="4290000"/>
    <x v="341"/>
    <x v="258"/>
    <s v="Entertainment"/>
    <x v="6"/>
    <n v="2571789242"/>
    <x v="4"/>
    <x v="1"/>
    <x v="0"/>
    <x v="0"/>
    <x v="0"/>
    <s v="Sagar Mali"/>
  </r>
  <r>
    <s v="Divya's Passion 4 Krafts"/>
    <s v="https://www.youtube.com/watch?v=DoxCeOmnl0A"/>
    <s v="Bangles organizer "/>
    <d v="1899-12-30T00:04:36"/>
    <n v="0"/>
    <n v="4"/>
    <n v="36"/>
    <x v="410"/>
    <x v="9"/>
    <x v="0"/>
    <x v="461"/>
    <x v="126"/>
    <x v="458"/>
    <x v="351"/>
    <n v="1"/>
    <n v="13600"/>
    <x v="89"/>
    <x v="259"/>
    <s v="Employment"/>
    <x v="6"/>
    <n v="3317709"/>
    <x v="6"/>
    <x v="1"/>
    <x v="0"/>
    <x v="0"/>
    <x v="0"/>
    <s v="Praneeth kodam"/>
  </r>
  <r>
    <s v="Dixit Sir"/>
    <s v="https://www.youtube.com/watch?v=0CzJ_f6DDLY"/>
    <s v="Finally, I Quit my Job"/>
    <d v="1899-12-30T00:13:36"/>
    <n v="0"/>
    <n v="13"/>
    <n v="36"/>
    <x v="293"/>
    <x v="0"/>
    <x v="2"/>
    <x v="462"/>
    <x v="44"/>
    <x v="459"/>
    <x v="406"/>
    <n v="28"/>
    <n v="212000"/>
    <x v="342"/>
    <x v="260"/>
    <s v="Educational"/>
    <x v="6"/>
    <n v="12271268"/>
    <x v="8"/>
    <x v="1"/>
    <x v="0"/>
    <x v="0"/>
    <x v="0"/>
    <s v="Sagar Mali"/>
  </r>
  <r>
    <s v="Don of Cricket"/>
    <s v="https://www.youtube.com/watch?v=mH5CAVw9wMw"/>
    <s v="India vs Australia Cricket - Fights, Sledging, Angry &amp; Crazy Moments"/>
    <d v="1899-12-30T00:08:49"/>
    <n v="0"/>
    <n v="8"/>
    <n v="49"/>
    <x v="411"/>
    <x v="1"/>
    <x v="8"/>
    <x v="463"/>
    <x v="307"/>
    <x v="460"/>
    <x v="407"/>
    <n v="10"/>
    <n v="163000"/>
    <x v="343"/>
    <x v="261"/>
    <s v="News"/>
    <x v="6"/>
    <n v="1040814"/>
    <x v="7"/>
    <x v="4"/>
    <x v="0"/>
    <x v="1"/>
    <x v="1"/>
    <s v="roshan kumar sinha"/>
  </r>
  <r>
    <s v="Dostcast"/>
    <s v="https://www.youtube.com/watch?v=MAKBsaUUZJU"/>
    <s v="How To Make ₹₹₹ In Stocks w/ Neha Nagar | Dostcast 73"/>
    <d v="1899-12-30T01:00:29"/>
    <n v="1"/>
    <n v="0"/>
    <n v="29"/>
    <x v="412"/>
    <x v="0"/>
    <x v="1"/>
    <x v="464"/>
    <x v="308"/>
    <x v="461"/>
    <x v="408"/>
    <n v="38"/>
    <n v="523000"/>
    <x v="344"/>
    <x v="262"/>
    <s v="Lifestyle"/>
    <x v="6"/>
    <n v="199794720"/>
    <x v="1"/>
    <x v="4"/>
    <x v="0"/>
    <x v="1"/>
    <x v="0"/>
    <s v="Srikrishna"/>
  </r>
  <r>
    <s v="Dr Kanchan Ayurveda "/>
    <s v="https://www.youtube.com/watch?v=q-p9xskvzGg"/>
    <s v="5 Ayurveda Tips To Cure Bartholin Cyst"/>
    <d v="1899-12-30T00:03:19"/>
    <n v="0"/>
    <n v="3"/>
    <n v="19"/>
    <x v="413"/>
    <x v="1"/>
    <x v="8"/>
    <x v="465"/>
    <x v="309"/>
    <x v="462"/>
    <x v="409"/>
    <n v="33"/>
    <n v="964000"/>
    <x v="207"/>
    <x v="263"/>
    <s v="Health"/>
    <x v="6"/>
    <n v="432161"/>
    <x v="4"/>
    <x v="4"/>
    <x v="0"/>
    <x v="0"/>
    <x v="0"/>
    <s v="Jayita Mali"/>
  </r>
  <r>
    <s v="Dr Ujjwal Patni"/>
    <s v="https://www.youtube.com/watch?v=1iX9CYg98ec"/>
    <s v="Live a Life 100% without Regrets"/>
    <d v="1899-12-30T00:04:49"/>
    <n v="0"/>
    <n v="4"/>
    <n v="49"/>
    <x v="414"/>
    <x v="0"/>
    <x v="11"/>
    <x v="466"/>
    <x v="188"/>
    <x v="463"/>
    <x v="265"/>
    <n v="6"/>
    <n v="6410000"/>
    <x v="345"/>
    <x v="264"/>
    <s v="Motivation"/>
    <x v="6"/>
    <n v="367070813"/>
    <x v="2"/>
    <x v="3"/>
    <x v="0"/>
    <x v="0"/>
    <x v="0"/>
    <s v="Jayita Mali"/>
  </r>
  <r>
    <s v="Dr Vivek Bindra"/>
    <s v="https://www.youtube.com/watch?v=TrvjSqNwGMQ"/>
    <s v="Hostel Life vs Day Scholar how to decide"/>
    <d v="1899-12-30T00:20:23"/>
    <n v="0"/>
    <n v="20"/>
    <n v="23"/>
    <x v="415"/>
    <x v="0"/>
    <x v="11"/>
    <x v="467"/>
    <x v="15"/>
    <x v="464"/>
    <x v="410"/>
    <n v="47"/>
    <n v="20000000"/>
    <x v="50"/>
    <x v="265"/>
    <s v="Motivation"/>
    <x v="6"/>
    <n v="1543745653"/>
    <x v="2"/>
    <x v="3"/>
    <x v="0"/>
    <x v="0"/>
    <x v="0"/>
    <s v="Jayita Mali"/>
  </r>
  <r>
    <s v="Dr. Ashwin Vijay"/>
    <s v="https://www.youtube.com/watch?v=Q-PSncgFG8Y"/>
    <s v="Covid-19 Vaccine Do'S &amp; Dont'S Explained In Tamil"/>
    <d v="1899-12-30T00:08:11"/>
    <n v="0"/>
    <n v="8"/>
    <n v="11"/>
    <x v="416"/>
    <x v="4"/>
    <x v="8"/>
    <x v="468"/>
    <x v="79"/>
    <x v="465"/>
    <x v="411"/>
    <n v="27"/>
    <n v="290000"/>
    <x v="137"/>
    <x v="266"/>
    <s v="Health"/>
    <x v="10"/>
    <n v="13290703"/>
    <x v="3"/>
    <x v="2"/>
    <x v="0"/>
    <x v="0"/>
    <x v="0"/>
    <s v="Imran Khan"/>
  </r>
  <r>
    <s v="Dr. Jeet Jaypal"/>
    <s v="https://www.youtube.com/watch?v=5JQ6QDzkIy0"/>
    <s v="Vedix honest review after 1 month use"/>
    <d v="1899-12-30T00:04:53"/>
    <n v="0"/>
    <n v="4"/>
    <n v="53"/>
    <x v="417"/>
    <x v="0"/>
    <x v="7"/>
    <x v="469"/>
    <x v="126"/>
    <x v="466"/>
    <x v="379"/>
    <n v="12"/>
    <n v="49100"/>
    <x v="346"/>
    <x v="267"/>
    <s v="Lifestyle"/>
    <x v="6"/>
    <n v="4470101"/>
    <x v="4"/>
    <x v="3"/>
    <x v="0"/>
    <x v="0"/>
    <x v="0"/>
    <s v="Praneeth kodam"/>
  </r>
  <r>
    <s v="Dr. Vijay Laxmi"/>
    <s v="https://www.youtube.com/watch?v=vSMdxLpXaTk"/>
    <s v="Facial Hair Treatment (In HINDI)"/>
    <d v="1899-12-30T00:06:08"/>
    <n v="0"/>
    <n v="6"/>
    <n v="8"/>
    <x v="418"/>
    <x v="0"/>
    <x v="1"/>
    <x v="470"/>
    <x v="70"/>
    <x v="467"/>
    <x v="412"/>
    <n v="7"/>
    <n v="2670000"/>
    <x v="347"/>
    <x v="268"/>
    <s v="Lifestyle"/>
    <x v="12"/>
    <n v="226295138"/>
    <x v="3"/>
    <x v="2"/>
    <x v="1"/>
    <x v="1"/>
    <x v="0"/>
    <s v="Utsav Tiwary"/>
  </r>
  <r>
    <s v="Dr. Vivek Bindra"/>
    <s v="https://www.youtube.com/watch?v=XypTHK_oAGs"/>
    <s v="Ep:31 Gym V/S Yoga"/>
    <d v="1899-12-30T00:25:59"/>
    <n v="0"/>
    <n v="25"/>
    <n v="59"/>
    <x v="419"/>
    <x v="0"/>
    <x v="11"/>
    <x v="471"/>
    <x v="94"/>
    <x v="468"/>
    <x v="322"/>
    <n v="30"/>
    <n v="20000000"/>
    <x v="14"/>
    <x v="265"/>
    <s v="Motivation"/>
    <x v="0"/>
    <n v="1543745653"/>
    <x v="2"/>
    <x v="4"/>
    <x v="0"/>
    <x v="0"/>
    <x v="0"/>
    <s v="Sachin Gautam"/>
  </r>
  <r>
    <s v="Dr. Vivek Bindra"/>
    <s v="https://www.youtube.com/watch?v=_U4CNKXpjZ8"/>
    <s v="2nd Episode - War Winning Strategy "/>
    <d v="1899-12-30T00:18:05"/>
    <n v="0"/>
    <n v="18"/>
    <n v="5"/>
    <x v="420"/>
    <x v="0"/>
    <x v="11"/>
    <x v="472"/>
    <x v="28"/>
    <x v="469"/>
    <x v="239"/>
    <n v="23"/>
    <n v="20000000"/>
    <x v="24"/>
    <x v="265"/>
    <s v="Motivation"/>
    <x v="0"/>
    <n v="1543745653"/>
    <x v="3"/>
    <x v="4"/>
    <x v="0"/>
    <x v="0"/>
    <x v="0"/>
    <s v="Sachin Gautam"/>
  </r>
  <r>
    <s v="Dr. Vivek Bindra"/>
    <s v="https://www.youtube.com/watch?v=8R-i9sRj_S8"/>
    <s v="How To Start Your Manufacturing Business"/>
    <d v="1899-12-30T00:13:33"/>
    <n v="0"/>
    <n v="13"/>
    <n v="33"/>
    <x v="188"/>
    <x v="0"/>
    <x v="11"/>
    <x v="473"/>
    <x v="3"/>
    <x v="470"/>
    <x v="413"/>
    <n v="13"/>
    <n v="20000000"/>
    <x v="86"/>
    <x v="265"/>
    <s v="Motivation"/>
    <x v="0"/>
    <n v="1543745653"/>
    <x v="4"/>
    <x v="4"/>
    <x v="0"/>
    <x v="0"/>
    <x v="0"/>
    <s v="Sachin Gautam"/>
  </r>
  <r>
    <s v="Dr. Vivek Bindra"/>
    <s v="https://www.youtube.com/watch?v=iMGCB-xqUhc"/>
    <s v="3rd Episode - Turn All Defeats To Victories "/>
    <d v="1899-12-30T00:21:08"/>
    <n v="0"/>
    <n v="21"/>
    <n v="8"/>
    <x v="421"/>
    <x v="0"/>
    <x v="11"/>
    <x v="474"/>
    <x v="33"/>
    <x v="471"/>
    <x v="414"/>
    <n v="27"/>
    <n v="20000000"/>
    <x v="88"/>
    <x v="265"/>
    <s v="Motivation"/>
    <x v="0"/>
    <n v="1543745653"/>
    <x v="3"/>
    <x v="4"/>
    <x v="0"/>
    <x v="0"/>
    <x v="0"/>
    <s v="Sachin Gautam"/>
  </r>
  <r>
    <s v="Dr. Vivek Bindra"/>
    <s v="https://www.youtube.com/watch?v=-x6KnPi6yHQ"/>
    <s v="Demonetization"/>
    <d v="1899-12-30T00:15:44"/>
    <n v="0"/>
    <n v="15"/>
    <n v="44"/>
    <x v="422"/>
    <x v="0"/>
    <x v="11"/>
    <x v="475"/>
    <x v="77"/>
    <x v="472"/>
    <x v="415"/>
    <n v="44"/>
    <n v="20000000"/>
    <x v="348"/>
    <x v="265"/>
    <s v="Educational"/>
    <x v="6"/>
    <n v="1544560958"/>
    <x v="2"/>
    <x v="0"/>
    <x v="0"/>
    <x v="0"/>
    <x v="0"/>
    <s v="Mohamad Moosa"/>
  </r>
  <r>
    <s v="Dr. Vivek Bindra"/>
    <s v="https://www.youtube.com/watch?v=SxITOCRLIdQ"/>
    <s v="DUBAI ?? ??? ???? ???? ???? ?? ??? | ??? ???????? | Case Study | Dr Vivek Bindra"/>
    <d v="1899-12-30T00:16:10"/>
    <n v="0"/>
    <n v="16"/>
    <n v="10"/>
    <x v="423"/>
    <x v="0"/>
    <x v="1"/>
    <x v="476"/>
    <x v="0"/>
    <x v="473"/>
    <x v="416"/>
    <n v="13"/>
    <n v="20000000"/>
    <x v="349"/>
    <x v="269"/>
    <s v="Vlog"/>
    <x v="0"/>
    <n v="1542706473"/>
    <x v="0"/>
    <x v="0"/>
    <x v="1"/>
    <x v="1"/>
    <x v="0"/>
    <s v="Himanshi"/>
  </r>
  <r>
    <s v="Dr.Asha Lenin"/>
    <s v="https://www.youtube.com/watch?v=IGYc8xCkmZw"/>
    <s v="Icthyosis- Dry Skin Scope Of Homeopathy Treatment"/>
    <d v="1899-12-30T00:05:15"/>
    <n v="0"/>
    <n v="5"/>
    <n v="15"/>
    <x v="121"/>
    <x v="4"/>
    <x v="8"/>
    <x v="477"/>
    <x v="48"/>
    <x v="474"/>
    <x v="266"/>
    <n v="58"/>
    <n v="137000"/>
    <x v="147"/>
    <x v="270"/>
    <s v="Health"/>
    <x v="10"/>
    <n v="9428822"/>
    <x v="3"/>
    <x v="2"/>
    <x v="0"/>
    <x v="0"/>
    <x v="0"/>
    <s v="Imran Khan"/>
  </r>
  <r>
    <s v="Dr.Deepthi Jammi "/>
    <s v="https://www.youtube.com/watch?v=hVADcQ-ktac"/>
    <s v="Abdominal Pain During Pregnancy"/>
    <d v="1899-12-30T00:06:49"/>
    <n v="0"/>
    <n v="6"/>
    <n v="49"/>
    <x v="424"/>
    <x v="4"/>
    <x v="8"/>
    <x v="478"/>
    <x v="152"/>
    <x v="475"/>
    <x v="417"/>
    <n v="1"/>
    <n v="605000"/>
    <x v="350"/>
    <x v="271"/>
    <s v="Health"/>
    <x v="10"/>
    <n v="53867874"/>
    <x v="3"/>
    <x v="2"/>
    <x v="0"/>
    <x v="0"/>
    <x v="0"/>
    <s v="Imran Khan"/>
  </r>
  <r>
    <s v="Dr.Gajendra Purohit"/>
    <s v="https://www.youtube.com/watch?v=tHqx1qxA8q4`"/>
    <s v="Linear Higher Order Differential Equation"/>
    <d v="1899-12-30T00:33:58"/>
    <n v="0"/>
    <n v="33"/>
    <n v="58"/>
    <x v="425"/>
    <x v="0"/>
    <x v="6"/>
    <x v="479"/>
    <x v="310"/>
    <x v="476"/>
    <x v="418"/>
    <n v="222"/>
    <n v="3299"/>
    <x v="351"/>
    <x v="272"/>
    <s v="Educational"/>
    <x v="8"/>
    <n v="114588614"/>
    <x v="0"/>
    <x v="0"/>
    <x v="0"/>
    <x v="0"/>
    <x v="0"/>
    <s v="roshan kumar sinha"/>
  </r>
  <r>
    <s v="Dream Time Story Tv"/>
    <s v="https://www.youtube.com/watch?v=bE6jDrBeZvA"/>
    <s v="???? ?? ???????? |Garib Ki Navratri |Hindi Moral Stories | ????? ????? Hindi Stories |Hindi Kahaniya"/>
    <d v="1899-12-30T00:12:38"/>
    <n v="0"/>
    <n v="12"/>
    <n v="38"/>
    <x v="426"/>
    <x v="0"/>
    <x v="0"/>
    <x v="480"/>
    <x v="311"/>
    <x v="477"/>
    <x v="54"/>
    <n v="10"/>
    <n v="432000"/>
    <x v="352"/>
    <x v="273"/>
    <s v="Entertainment"/>
    <x v="6"/>
    <n v="11066703"/>
    <x v="0"/>
    <x v="3"/>
    <x v="0"/>
    <x v="1"/>
    <x v="1"/>
    <s v="Lydia"/>
  </r>
  <r>
    <s v="Drishti IAS"/>
    <s v="https://www.youtube.com/watch?v=YcqVWFZXyaE"/>
    <s v="Farm Bills : Myth vs Reality - Dr. Vikas Divyakirti : Concept Talk I Drishti IAS"/>
    <d v="1899-12-30T03:21:05"/>
    <n v="3"/>
    <n v="21"/>
    <n v="5"/>
    <x v="427"/>
    <x v="0"/>
    <x v="2"/>
    <x v="481"/>
    <x v="312"/>
    <x v="478"/>
    <x v="419"/>
    <n v="19"/>
    <n v="9400000"/>
    <x v="353"/>
    <x v="274"/>
    <s v="Educational"/>
    <x v="0"/>
    <n v="1023785914"/>
    <x v="3"/>
    <x v="2"/>
    <x v="1"/>
    <x v="1"/>
    <x v="0"/>
    <s v="Utsav Tiwary"/>
  </r>
  <r>
    <s v="Drkirti vikram singh"/>
    <s v="https://www.youtube.com/watch?v=sf6EwDX8Qug"/>
    <s v="Recovery | Weakness | Homeopathic Medicine | part 1 |"/>
    <d v="1899-12-30T00:05:36"/>
    <n v="0"/>
    <n v="5"/>
    <n v="36"/>
    <x v="371"/>
    <x v="0"/>
    <x v="8"/>
    <x v="482"/>
    <x v="216"/>
    <x v="479"/>
    <x v="420"/>
    <n v="47"/>
    <n v="2810000"/>
    <x v="354"/>
    <x v="275"/>
    <s v="Educational"/>
    <x v="6"/>
    <n v="267560403"/>
    <x v="0"/>
    <x v="2"/>
    <x v="0"/>
    <x v="0"/>
    <x v="0"/>
    <s v="Mahesh"/>
  </r>
  <r>
    <s v="Drkirti vikram singh"/>
    <s v="https://www.youtube.com/watch?v=m9F1elEojco"/>
    <s v="????? ?????? ?? ?????? ?? ??? ???? ?? ?? Homeopathic Medicine | Ammonium Valerianicum | Symptoms |"/>
    <d v="1899-12-30T00:06:54"/>
    <n v="0"/>
    <n v="6"/>
    <n v="54"/>
    <x v="38"/>
    <x v="0"/>
    <x v="8"/>
    <x v="483"/>
    <x v="51"/>
    <x v="480"/>
    <x v="421"/>
    <n v="38"/>
    <n v="2810000"/>
    <x v="97"/>
    <x v="275"/>
    <s v="Educational"/>
    <x v="6"/>
    <n v="267560403"/>
    <x v="0"/>
    <x v="2"/>
    <x v="0"/>
    <x v="0"/>
    <x v="0"/>
    <s v="Mahesh"/>
  </r>
  <r>
    <s v="Drkirti vikram singh"/>
    <s v="https://www.youtube.com/watch?v=_9flS9e6VQ0"/>
    <s v="Kalmegh Homeopathic Medicine | ??? ?? ???? ?? ??? ????????? ?? ?????? | ???? ????? ???? ?"/>
    <d v="1899-12-30T00:11:44"/>
    <n v="0"/>
    <n v="11"/>
    <n v="44"/>
    <x v="83"/>
    <x v="0"/>
    <x v="8"/>
    <x v="484"/>
    <x v="313"/>
    <x v="481"/>
    <x v="207"/>
    <n v="42"/>
    <n v="2810000"/>
    <x v="40"/>
    <x v="275"/>
    <s v="Educational"/>
    <x v="6"/>
    <n v="267560403"/>
    <x v="0"/>
    <x v="2"/>
    <x v="0"/>
    <x v="0"/>
    <x v="0"/>
    <s v="Mahesh"/>
  </r>
  <r>
    <s v="DTV ODIA"/>
    <s v="https://www.youtube.com/watch?v=0KGI5J0bZ6w"/>
    <s v="??????? ????????? ???? ?????? ??????! ??????? ???? ??????? ?????? ?????"/>
    <d v="1899-12-30T00:08:53"/>
    <n v="0"/>
    <n v="8"/>
    <n v="53"/>
    <x v="428"/>
    <x v="8"/>
    <x v="0"/>
    <x v="485"/>
    <x v="314"/>
    <x v="482"/>
    <x v="38"/>
    <n v="0"/>
    <n v="1290000"/>
    <x v="212"/>
    <x v="276"/>
    <s v="Lifestyle"/>
    <x v="6"/>
    <n v="432502733"/>
    <x v="6"/>
    <x v="6"/>
    <x v="1"/>
    <x v="1"/>
    <x v="0"/>
    <s v="Subha Ranjan Patra"/>
  </r>
  <r>
    <s v="DW Hindi"/>
    <s v="https://www.youtube.com/watch?v=9KsCvONfwS8"/>
    <s v="Sehat Talk with Isha Bhatia Sanan, S2, Ep.17: Is acidity related to piles? [??????, ??????? ?? ???]"/>
    <d v="1899-12-30T00:05:33"/>
    <n v="0"/>
    <n v="5"/>
    <n v="33"/>
    <x v="429"/>
    <x v="0"/>
    <x v="5"/>
    <x v="486"/>
    <x v="16"/>
    <x v="483"/>
    <x v="422"/>
    <n v="17"/>
    <n v="3450000"/>
    <x v="53"/>
    <x v="277"/>
    <s v="News"/>
    <x v="6"/>
    <n v="678809873"/>
    <x v="1"/>
    <x v="4"/>
    <x v="0"/>
    <x v="0"/>
    <x v="0"/>
    <s v="Sagar Mali"/>
  </r>
  <r>
    <s v="Dynamo Gaming"/>
    <s v="https://www.youtube.com/watch?v=NNUzRFJghYc"/>
    <s v="Overwatch 2 India Live With Hydra Squad | Dynamo Gaming"/>
    <d v="1899-12-30T03:31:54"/>
    <n v="3"/>
    <n v="31"/>
    <n v="54"/>
    <x v="430"/>
    <x v="0"/>
    <x v="0"/>
    <x v="487"/>
    <x v="216"/>
    <x v="484"/>
    <x v="423"/>
    <n v="3"/>
    <n v="10000000"/>
    <x v="50"/>
    <x v="278"/>
    <s v="Entertainment"/>
    <x v="2"/>
    <n v="1155937389"/>
    <x v="4"/>
    <x v="2"/>
    <x v="1"/>
    <x v="0"/>
    <x v="0"/>
    <s v="Manas Ramuka"/>
  </r>
  <r>
    <s v="Eagle IPL MOMENTS"/>
    <s v="https://www.youtube.com/watch?v=O4ztexJEkiQ"/>
    <s v="India vs Pakistan Asia cup highlight"/>
    <d v="1899-12-30T00:11:30"/>
    <n v="0"/>
    <n v="11"/>
    <n v="30"/>
    <x v="282"/>
    <x v="1"/>
    <x v="8"/>
    <x v="488"/>
    <x v="315"/>
    <x v="485"/>
    <x v="424"/>
    <n v="0"/>
    <n v="4700"/>
    <x v="355"/>
    <x v="279"/>
    <s v="News"/>
    <x v="6"/>
    <n v="1460747"/>
    <x v="6"/>
    <x v="3"/>
    <x v="0"/>
    <x v="1"/>
    <x v="1"/>
    <s v="roshan kumar sinha"/>
  </r>
  <r>
    <s v="Easy Home Tips"/>
    <s v="https://www.youtube.com/watch?v=mPk4Q4Rep08"/>
    <s v="aate ka nasta ?????? ?? ???? ???? ?? ??? ????? ?????? indian breakfast recipe Atta roll"/>
    <d v="1899-12-30T00:04:52"/>
    <n v="0"/>
    <n v="4"/>
    <n v="52"/>
    <x v="431"/>
    <x v="0"/>
    <x v="4"/>
    <x v="489"/>
    <x v="316"/>
    <x v="486"/>
    <x v="425"/>
    <n v="4"/>
    <n v="2710000"/>
    <x v="356"/>
    <x v="0"/>
    <s v="Cooking"/>
    <x v="3"/>
    <n v="410083484"/>
    <x v="1"/>
    <x v="1"/>
    <x v="1"/>
    <x v="1"/>
    <x v="0"/>
    <s v="Utsav Tiwary"/>
  </r>
  <r>
    <s v="Education World"/>
    <s v="https://www.youtube.com/watch?v=bhF5iR1rufo"/>
    <s v="Learn Tamil In 5 Days - Conversation For Beginners"/>
    <d v="1899-12-30T00:52:39"/>
    <n v="0"/>
    <n v="52"/>
    <n v="39"/>
    <x v="432"/>
    <x v="4"/>
    <x v="2"/>
    <x v="490"/>
    <x v="273"/>
    <x v="487"/>
    <x v="426"/>
    <n v="12"/>
    <n v="102000000"/>
    <x v="167"/>
    <x v="280"/>
    <s v="Tech"/>
    <x v="10"/>
    <n v="83281804"/>
    <x v="2"/>
    <x v="3"/>
    <x v="0"/>
    <x v="0"/>
    <x v="0"/>
    <s v="Imran Khan"/>
  </r>
  <r>
    <s v="Edureka!"/>
    <s v="https://www.youtube.com/watch?v=BPHAr4QGGVE"/>
    <s v="SQL Full Course | SQL Tutorial For Beginners"/>
    <d v="1899-12-30T04:07:50"/>
    <n v="4"/>
    <n v="7"/>
    <n v="50"/>
    <x v="433"/>
    <x v="1"/>
    <x v="2"/>
    <x v="491"/>
    <x v="108"/>
    <x v="488"/>
    <x v="427"/>
    <n v="2"/>
    <n v="3570000"/>
    <x v="357"/>
    <x v="281"/>
    <s v="Educational"/>
    <x v="6"/>
    <n v="345007784"/>
    <x v="2"/>
    <x v="2"/>
    <x v="0"/>
    <x v="0"/>
    <x v="0"/>
    <s v="Jayita Mali"/>
  </r>
  <r>
    <s v="Edureka!"/>
    <s v="https://www.youtube.com/watch?v=zbMHLJ0dY4w"/>
    <s v="SQL Basics for Beginners | Learn SQL | SQL Tutorial for Beginners | Edureka"/>
    <d v="1899-12-30T00:27:50"/>
    <n v="0"/>
    <n v="27"/>
    <n v="50"/>
    <x v="434"/>
    <x v="1"/>
    <x v="2"/>
    <x v="492"/>
    <x v="191"/>
    <x v="489"/>
    <x v="428"/>
    <n v="2"/>
    <n v="3560000"/>
    <x v="358"/>
    <x v="281"/>
    <s v="Employment"/>
    <x v="15"/>
    <n v="344011924"/>
    <x v="0"/>
    <x v="2"/>
    <x v="1"/>
    <x v="1"/>
    <x v="0"/>
    <s v="Lydia"/>
  </r>
  <r>
    <s v="Edureka!"/>
    <s v="https://www.youtube.com/watch?v=k6uhGy8AHLw"/>
    <s v="Big Data Analytics | Big Data Analytics Use-Cases | Big Data Tutorial | Edureka Rewind - 6"/>
    <d v="1899-12-30T00:36:08"/>
    <n v="0"/>
    <n v="36"/>
    <n v="8"/>
    <x v="435"/>
    <x v="1"/>
    <x v="2"/>
    <x v="493"/>
    <x v="317"/>
    <x v="490"/>
    <x v="53"/>
    <n v="9"/>
    <n v="3570000"/>
    <x v="40"/>
    <x v="282"/>
    <s v="Educational"/>
    <x v="15"/>
    <n v="345007784"/>
    <x v="4"/>
    <x v="8"/>
    <x v="0"/>
    <x v="0"/>
    <x v="1"/>
    <s v="Pardeep"/>
  </r>
  <r>
    <s v="E-Learning Bridge"/>
    <s v="https://www.youtube.com/watch?v=HEkdvhYSTv0"/>
    <s v="Data Analyst Complete ROADMAP - 2022 ??! 15+ LPA CTC ?? Skills &amp; FREE Resources EXPLAINED"/>
    <d v="1899-12-30T00:15:13"/>
    <n v="0"/>
    <n v="15"/>
    <n v="13"/>
    <x v="436"/>
    <x v="1"/>
    <x v="2"/>
    <x v="494"/>
    <x v="148"/>
    <x v="491"/>
    <x v="181"/>
    <n v="21"/>
    <n v="144000"/>
    <x v="359"/>
    <x v="77"/>
    <s v="Employment"/>
    <x v="6"/>
    <n v="6142245"/>
    <x v="3"/>
    <x v="2"/>
    <x v="0"/>
    <x v="0"/>
    <x v="0"/>
    <s v="Mohamad Moosa"/>
  </r>
  <r>
    <s v="E-Learning Bridge"/>
    <s v="https://www.youtube.com/watch?v=k4vuuwzdoX4"/>
    <s v="400% SALARY HIKE in 2 YEARS from TIER-3 COLLEGE?? ANDROID Dev to DATA ANALYST in TOP COMPANY??"/>
    <d v="1899-12-30T05:05:00"/>
    <n v="5"/>
    <n v="5"/>
    <n v="0"/>
    <x v="437"/>
    <x v="1"/>
    <x v="2"/>
    <x v="495"/>
    <x v="318"/>
    <x v="492"/>
    <x v="429"/>
    <n v="22"/>
    <n v="113000"/>
    <x v="36"/>
    <x v="77"/>
    <s v="Educational"/>
    <x v="15"/>
    <n v="6133104"/>
    <x v="0"/>
    <x v="0"/>
    <x v="1"/>
    <x v="1"/>
    <x v="0"/>
    <s v="Sai Prateek"/>
  </r>
  <r>
    <s v="E-learning Educare"/>
    <s v="https://www.youtube.com/watch?v=jFd7srLnYfY"/>
    <s v="Ncert class 6 geography chapter 2 part 1: globe - lattitudes and longitudes "/>
    <d v="1899-12-30T00:11:46"/>
    <n v="0"/>
    <n v="11"/>
    <n v="46"/>
    <x v="367"/>
    <x v="6"/>
    <x v="2"/>
    <x v="496"/>
    <x v="319"/>
    <x v="493"/>
    <x v="430"/>
    <n v="21"/>
    <n v="4970"/>
    <x v="360"/>
    <x v="283"/>
    <s v="Educational"/>
    <x v="6"/>
    <n v="246116"/>
    <x v="1"/>
    <x v="4"/>
    <x v="0"/>
    <x v="0"/>
    <x v="0"/>
    <s v="Praneeth kodam"/>
  </r>
  <r>
    <s v="Eleonaut"/>
    <s v="https://www.youtube.com/watch?v=xpqT13fe1Z0"/>
    <s v="Lord Jagannath -The Untold Story"/>
    <d v="1899-12-30T00:08:29"/>
    <n v="0"/>
    <n v="8"/>
    <n v="29"/>
    <x v="438"/>
    <x v="0"/>
    <x v="1"/>
    <x v="497"/>
    <x v="320"/>
    <x v="494"/>
    <x v="431"/>
    <n v="10"/>
    <n v="107000"/>
    <x v="290"/>
    <x v="284"/>
    <s v="Lifestyle"/>
    <x v="19"/>
    <n v="12695761"/>
    <x v="0"/>
    <x v="0"/>
    <x v="0"/>
    <x v="1"/>
    <x v="1"/>
    <s v="roshan kumar sinha"/>
  </r>
  <r>
    <s v="Elvish yadav"/>
    <s v="https://www.youtube.com/watch?v=DrT9ZHSpBXM"/>
    <s v="SCHOOL LIFE - THEN VS NOW - | Elvish Yadav |"/>
    <d v="1899-12-30T00:04:37"/>
    <n v="0"/>
    <n v="4"/>
    <n v="37"/>
    <x v="133"/>
    <x v="0"/>
    <x v="0"/>
    <x v="498"/>
    <x v="321"/>
    <x v="495"/>
    <x v="432"/>
    <n v="5"/>
    <n v="8810000"/>
    <x v="361"/>
    <x v="285"/>
    <s v="Entertainment"/>
    <x v="0"/>
    <n v="852525108"/>
    <x v="4"/>
    <x v="4"/>
    <x v="1"/>
    <x v="1"/>
    <x v="0"/>
    <s v="Utsav Tiwary"/>
  </r>
  <r>
    <s v="Elvish yadav"/>
    <s v="https://www.youtube.com/watch?v=BQ2aeDYDdkc"/>
    <s v="DHOKA"/>
    <d v="1899-12-30T00:18:39"/>
    <n v="0"/>
    <n v="18"/>
    <n v="39"/>
    <x v="439"/>
    <x v="0"/>
    <x v="0"/>
    <x v="499"/>
    <x v="322"/>
    <x v="496"/>
    <x v="433"/>
    <n v="173"/>
    <n v="8820000"/>
    <x v="251"/>
    <x v="285"/>
    <s v="Lifestyle"/>
    <x v="6"/>
    <n v="852591319"/>
    <x v="4"/>
    <x v="1"/>
    <x v="1"/>
    <x v="1"/>
    <x v="0"/>
    <s v="Jayita Mali"/>
  </r>
  <r>
    <s v="Elvish yadav"/>
    <s v="https://www.youtube.com/watch?v=iwMqiEg7BwY"/>
    <s v="Dhoka Part-2💔- || Elvish Yadav ||"/>
    <d v="1899-12-30T00:23:41"/>
    <n v="0"/>
    <n v="23"/>
    <n v="41"/>
    <x v="440"/>
    <x v="0"/>
    <x v="0"/>
    <x v="500"/>
    <x v="67"/>
    <x v="497"/>
    <x v="434"/>
    <n v="149"/>
    <n v="8820000"/>
    <x v="362"/>
    <x v="285"/>
    <s v="Entertainment"/>
    <x v="18"/>
    <n v="852678040"/>
    <x v="2"/>
    <x v="3"/>
    <x v="1"/>
    <x v="0"/>
    <x v="0"/>
    <s v="Manas Ramuka"/>
  </r>
  <r>
    <s v="Elvish Yadav Vlogs"/>
    <s v="https://www.youtube.com/watch?v=a5cn9F8Oisc"/>
    <s v="ELVISH YADAV ROASTING TIKTOKERS"/>
    <d v="1899-12-30T00:12:18"/>
    <n v="0"/>
    <n v="12"/>
    <n v="18"/>
    <x v="441"/>
    <x v="11"/>
    <x v="0"/>
    <x v="501"/>
    <x v="282"/>
    <x v="498"/>
    <x v="435"/>
    <n v="45"/>
    <n v="3110000"/>
    <x v="363"/>
    <x v="286"/>
    <s v="Vlog"/>
    <x v="18"/>
    <n v="421225521"/>
    <x v="0"/>
    <x v="0"/>
    <x v="1"/>
    <x v="1"/>
    <x v="0"/>
    <s v="Himanshi"/>
  </r>
  <r>
    <s v="Emiway bantai"/>
    <s v="https://www.youtube.com/watch?v=xd-IX-ehci8"/>
    <s v="EMIWAY - THANKS TO MY HATERS (OFFICIAL MUSIC VIDEO)"/>
    <d v="1899-12-30T00:02:46"/>
    <n v="0"/>
    <n v="2"/>
    <n v="46"/>
    <x v="93"/>
    <x v="0"/>
    <x v="3"/>
    <x v="502"/>
    <x v="323"/>
    <x v="499"/>
    <x v="436"/>
    <n v="124"/>
    <n v="18300000"/>
    <x v="287"/>
    <x v="287"/>
    <s v="Music"/>
    <x v="2"/>
    <n v="3118181967"/>
    <x v="4"/>
    <x v="4"/>
    <x v="1"/>
    <x v="1"/>
    <x v="0"/>
    <s v="Utsav Tiwary"/>
  </r>
  <r>
    <s v="Emperor Keys"/>
    <s v="https://www.youtube.com/watch?v=hOzig6PJlR4"/>
    <s v="Nenjukul Peidhidum - Keyboard Tutorial | Tamil | Harris Jayaraj"/>
    <d v="1899-12-30T00:15:22"/>
    <n v="0"/>
    <n v="15"/>
    <n v="22"/>
    <x v="442"/>
    <x v="4"/>
    <x v="2"/>
    <x v="503"/>
    <x v="324"/>
    <x v="500"/>
    <x v="209"/>
    <n v="1127"/>
    <n v="3660"/>
    <x v="50"/>
    <x v="288"/>
    <s v="Tech"/>
    <x v="10"/>
    <n v="12142"/>
    <x v="6"/>
    <x v="6"/>
    <x v="0"/>
    <x v="0"/>
    <x v="0"/>
    <s v="Imran Khan"/>
  </r>
  <r>
    <s v="End to End"/>
    <s v="https://www.youtube.com/watch?v=98pOldgPQLQ"/>
    <s v="Data Visualization Project | Html, Css, JavaScript | Crypto Dashboard | 2022 | ApexCharts.js"/>
    <d v="1899-12-30T02:29:21"/>
    <n v="2"/>
    <n v="29"/>
    <n v="21"/>
    <x v="443"/>
    <x v="0"/>
    <x v="2"/>
    <x v="504"/>
    <x v="325"/>
    <x v="501"/>
    <x v="197"/>
    <n v="54"/>
    <n v="13800"/>
    <x v="364"/>
    <x v="289"/>
    <s v="Educational"/>
    <x v="20"/>
    <n v="586148"/>
    <x v="1"/>
    <x v="4"/>
    <x v="0"/>
    <x v="0"/>
    <x v="0"/>
    <s v="Pardeep"/>
  </r>
  <r>
    <s v="End to End"/>
    <s v="https://www.youtube.com/watch?v=PHIaaSl5JzE"/>
    <s v="Let's Create NLP Web App | End to End Project - @HuggingFace | Data Summarization | Hindi 2021"/>
    <d v="1899-12-30T02:16:28"/>
    <n v="2"/>
    <n v="16"/>
    <n v="28"/>
    <x v="444"/>
    <x v="0"/>
    <x v="2"/>
    <x v="505"/>
    <x v="326"/>
    <x v="502"/>
    <x v="330"/>
    <n v="56"/>
    <n v="13800"/>
    <x v="365"/>
    <x v="289"/>
    <s v="Educational"/>
    <x v="20"/>
    <n v="586148"/>
    <x v="1"/>
    <x v="4"/>
    <x v="0"/>
    <x v="0"/>
    <x v="0"/>
    <s v="Pardeep"/>
  </r>
  <r>
    <s v="End to End"/>
    <s v="https://www.youtube.com/watch?v=HqQH2CzxamY"/>
    <s v="Deploy Flask App on PythonAnywhere With/Without Git &amp; GitHub | FREE | HINDI 2021"/>
    <d v="1899-12-30T00:57:03"/>
    <n v="0"/>
    <n v="57"/>
    <n v="3"/>
    <x v="445"/>
    <x v="0"/>
    <x v="2"/>
    <x v="506"/>
    <x v="327"/>
    <x v="503"/>
    <x v="340"/>
    <n v="81"/>
    <n v="13800"/>
    <x v="366"/>
    <x v="289"/>
    <s v="Educational"/>
    <x v="20"/>
    <n v="586148"/>
    <x v="4"/>
    <x v="4"/>
    <x v="0"/>
    <x v="0"/>
    <x v="1"/>
    <s v="Pardeep"/>
  </r>
  <r>
    <s v="End to End"/>
    <s v="https://www.youtube.com/watch?v=JFnycLF8uh0"/>
    <s v="Data Visualization in Power BI - End to End Project Series Power BI | Hindi 2022 | For Beginners"/>
    <d v="1899-12-30T01:58:52"/>
    <n v="1"/>
    <n v="58"/>
    <n v="52"/>
    <x v="446"/>
    <x v="0"/>
    <x v="2"/>
    <x v="507"/>
    <x v="328"/>
    <x v="504"/>
    <x v="337"/>
    <n v="44"/>
    <n v="13800"/>
    <x v="367"/>
    <x v="289"/>
    <s v="Educational"/>
    <x v="20"/>
    <n v="586148"/>
    <x v="4"/>
    <x v="1"/>
    <x v="0"/>
    <x v="0"/>
    <x v="0"/>
    <s v="Pardeep"/>
  </r>
  <r>
    <s v="End to End"/>
    <s v="https://www.youtube.com/watch?v=et8tAUTwcvY"/>
    <s v="End to End Project- Power BI | [HINDI]-90 MIN | Dashboard | Beginners | Complete project - 2021"/>
    <d v="1899-12-30T01:27:38"/>
    <n v="1"/>
    <n v="27"/>
    <n v="38"/>
    <x v="447"/>
    <x v="0"/>
    <x v="2"/>
    <x v="508"/>
    <x v="15"/>
    <x v="505"/>
    <x v="437"/>
    <n v="25"/>
    <n v="13800"/>
    <x v="368"/>
    <x v="289"/>
    <s v="Educational"/>
    <x v="20"/>
    <n v="586148"/>
    <x v="4"/>
    <x v="3"/>
    <x v="0"/>
    <x v="0"/>
    <x v="0"/>
    <s v="Pardeep"/>
  </r>
  <r>
    <s v="Engineering Facts"/>
    <s v="https://www.youtube.com/watch?v=jv3Dpe3xThc"/>
    <s v="5 Things to ask before buying ELECTRIC VEHICLE"/>
    <d v="1899-12-30T00:09:42"/>
    <n v="0"/>
    <n v="9"/>
    <n v="42"/>
    <x v="53"/>
    <x v="4"/>
    <x v="1"/>
    <x v="509"/>
    <x v="210"/>
    <x v="506"/>
    <x v="438"/>
    <n v="23"/>
    <n v="526000"/>
    <x v="285"/>
    <x v="290"/>
    <s v="Educational"/>
    <x v="10"/>
    <n v="55898373"/>
    <x v="2"/>
    <x v="2"/>
    <x v="0"/>
    <x v="0"/>
    <x v="0"/>
    <s v="Mohamad Moosa"/>
  </r>
  <r>
    <s v="English Connection "/>
    <s v="https://www.youtube.com/watch?v=TdHUG_Xip2s"/>
    <s v="????? 40 Basic English Phrases | Spoken English Class with Explanation, Kanchan English Connection_x000a_"/>
    <d v="1899-12-30T00:13:17"/>
    <n v="0"/>
    <n v="13"/>
    <n v="17"/>
    <x v="448"/>
    <x v="0"/>
    <x v="2"/>
    <x v="510"/>
    <x v="329"/>
    <x v="507"/>
    <x v="439"/>
    <n v="42"/>
    <n v="9540000"/>
    <x v="1"/>
    <x v="291"/>
    <s v="Educational"/>
    <x v="6"/>
    <n v="1392150871"/>
    <x v="0"/>
    <x v="0"/>
    <x v="1"/>
    <x v="1"/>
    <x v="0"/>
    <s v="Vaishnavi"/>
  </r>
  <r>
    <s v="Entertainment Live"/>
    <s v="https://www.youtube.com/watch?v=Mf75YbFN2Sk"/>
    <s v="Vilen ?? ?? ???? Kaare Hathiyar ?? ???? ???? ?? ?????, ???? ?? ??? ?? Vilen ???? ?? ???? | ENT LIVE"/>
    <d v="1899-12-30T00:13:50"/>
    <n v="0"/>
    <n v="13"/>
    <n v="50"/>
    <x v="449"/>
    <x v="0"/>
    <x v="0"/>
    <x v="511"/>
    <x v="305"/>
    <x v="508"/>
    <x v="271"/>
    <n v="10"/>
    <n v="15600"/>
    <x v="369"/>
    <x v="292"/>
    <s v="Entertainment"/>
    <x v="6"/>
    <n v="2739511"/>
    <x v="1"/>
    <x v="1"/>
    <x v="1"/>
    <x v="1"/>
    <x v="1"/>
    <s v="Manya Tyagi"/>
  </r>
  <r>
    <s v="Entreme Moto Adventure"/>
    <s v="https://www.youtube.com/watch?v=v8DDDnjXeN0"/>
    <s v="Amazing kerala story"/>
    <d v="1899-12-30T00:20:35"/>
    <n v="0"/>
    <n v="20"/>
    <n v="35"/>
    <x v="450"/>
    <x v="0"/>
    <x v="1"/>
    <x v="512"/>
    <x v="330"/>
    <x v="509"/>
    <x v="440"/>
    <n v="10"/>
    <n v="923000"/>
    <x v="370"/>
    <x v="293"/>
    <s v="Vlog"/>
    <x v="6"/>
    <n v="130209529"/>
    <x v="4"/>
    <x v="3"/>
    <x v="0"/>
    <x v="0"/>
    <x v="0"/>
    <s v="Praneeth kodam"/>
  </r>
  <r>
    <s v="Eros Now Movies Preview"/>
    <s v="https://www.youtube.com/watch?v=IDsAUSFCm_M"/>
    <s v="Kya Hum Hindi Me Baat Kar Sakte Hain | English Vinglish Movie Best Scenes | Sridevi, Amitabh Bachhan"/>
    <d v="1899-12-30T00:20:31"/>
    <n v="0"/>
    <n v="20"/>
    <n v="31"/>
    <x v="451"/>
    <x v="0"/>
    <x v="0"/>
    <x v="513"/>
    <x v="8"/>
    <x v="510"/>
    <x v="42"/>
    <n v="2"/>
    <n v="6480000"/>
    <x v="139"/>
    <x v="294"/>
    <s v="Entertainment"/>
    <x v="6"/>
    <n v="2924918320"/>
    <x v="2"/>
    <x v="3"/>
    <x v="1"/>
    <x v="1"/>
    <x v="0"/>
    <s v="Manya Tyagi"/>
  </r>
  <r>
    <s v="ETV Jabardasth"/>
    <s v="https://www.youtube.com/watch?v=auG8UfZ-boU"/>
    <s v="Vikram&quot; Movie Spoof | Auto Ramprasad &amp; Getup Srinu Performance | Extra Jabardasth|7th October 2022"/>
    <d v="1899-12-30T00:09:47"/>
    <n v="0"/>
    <n v="9"/>
    <n v="47"/>
    <x v="452"/>
    <x v="6"/>
    <x v="0"/>
    <x v="514"/>
    <x v="137"/>
    <x v="511"/>
    <x v="120"/>
    <n v="3"/>
    <n v="13300000"/>
    <x v="40"/>
    <x v="295"/>
    <s v="Entertainment"/>
    <x v="6"/>
    <n v="12440677222"/>
    <x v="1"/>
    <x v="1"/>
    <x v="0"/>
    <x v="0"/>
    <x v="1"/>
    <s v="Srikrishna"/>
  </r>
  <r>
    <s v="Evergreen Songs"/>
    <s v="https://www.youtube.com/watch?v=QfVHfn9qJXc"/>
    <s v="90s Old Hindi Romantic Songs - Bollywood All Songs, Golden Hits - Bollywood ROMANTIC Songs"/>
    <d v="1899-12-30T01:50:16"/>
    <n v="1"/>
    <n v="50"/>
    <n v="16"/>
    <x v="453"/>
    <x v="0"/>
    <x v="3"/>
    <x v="515"/>
    <x v="331"/>
    <x v="512"/>
    <x v="59"/>
    <n v="243"/>
    <n v="646000"/>
    <x v="371"/>
    <x v="296"/>
    <s v="Music"/>
    <x v="6"/>
    <n v="60321261"/>
    <x v="2"/>
    <x v="2"/>
    <x v="1"/>
    <x v="1"/>
    <x v="0"/>
    <s v="Lydia"/>
  </r>
  <r>
    <s v="Exambin"/>
    <s v="https://www.youtube.com/watch?v=lK3oqU2WNY0"/>
    <s v="Introduction to indian cultural heritage –Indian culture and tradition"/>
    <d v="1899-12-30T00:05:57"/>
    <n v="0"/>
    <n v="5"/>
    <n v="57"/>
    <x v="454"/>
    <x v="1"/>
    <x v="2"/>
    <x v="516"/>
    <x v="29"/>
    <x v="513"/>
    <x v="441"/>
    <n v="7"/>
    <n v="99700"/>
    <x v="372"/>
    <x v="297"/>
    <s v="Educational"/>
    <x v="6"/>
    <n v="8247949"/>
    <x v="1"/>
    <x v="4"/>
    <x v="0"/>
    <x v="0"/>
    <x v="0"/>
    <s v="Praneeth kodam"/>
  </r>
  <r>
    <s v="Examexpert"/>
    <s v="https://www.youtube.com/watch?v=XyblNpB4JWA"/>
    <s v="AakashWani (In Hindi) - Expected Notification in 2023 | Expected Exam Dates | Aakash Jadhav"/>
    <d v="1899-12-30T07:30:00"/>
    <n v="7"/>
    <n v="30"/>
    <n v="0"/>
    <x v="455"/>
    <x v="0"/>
    <x v="2"/>
    <x v="517"/>
    <x v="332"/>
    <x v="514"/>
    <x v="442"/>
    <n v="73"/>
    <n v="51800"/>
    <x v="373"/>
    <x v="298"/>
    <s v="Educational"/>
    <x v="6"/>
    <n v="2973089"/>
    <x v="1"/>
    <x v="4"/>
    <x v="0"/>
    <x v="0"/>
    <x v="0"/>
    <s v="Diya Kalra"/>
  </r>
  <r>
    <s v="Examexpert"/>
    <s v="https://www.youtube.com/watch?v=TVTEJ_yLwj0"/>
    <s v="IBPS PO Pre || Live Test &amp; Analysis || Question Selection Strategy || Aakash Jadhav"/>
    <d v="1899-12-30T01:10:56"/>
    <n v="1"/>
    <n v="10"/>
    <n v="56"/>
    <x v="456"/>
    <x v="0"/>
    <x v="2"/>
    <x v="518"/>
    <x v="94"/>
    <x v="515"/>
    <x v="443"/>
    <n v="44"/>
    <n v="516000"/>
    <x v="331"/>
    <x v="298"/>
    <s v="Educational"/>
    <x v="6"/>
    <n v="2973089"/>
    <x v="1"/>
    <x v="4"/>
    <x v="0"/>
    <x v="0"/>
    <x v="0"/>
    <s v="Diya Kalra"/>
  </r>
  <r>
    <s v="Excel for beginners"/>
    <s v="https://www.youtube.com/watch?v=UWvRG5BkuNs"/>
    <s v="Excel Lecture 1 | Excel for Beginners ( ????? ) | Excel Tutorials By CA Neeraj Arora"/>
    <d v="1899-12-30T00:32:40"/>
    <n v="0"/>
    <n v="32"/>
    <n v="40"/>
    <x v="457"/>
    <x v="0"/>
    <x v="2"/>
    <x v="519"/>
    <x v="333"/>
    <x v="516"/>
    <x v="444"/>
    <n v="6"/>
    <n v="296000"/>
    <x v="374"/>
    <x v="133"/>
    <s v="Educational"/>
    <x v="6"/>
    <n v="6944730"/>
    <x v="3"/>
    <x v="3"/>
    <x v="0"/>
    <x v="0"/>
    <x v="0"/>
    <s v="Manya Tyagi"/>
  </r>
  <r>
    <s v="explore the unseen 2.0"/>
    <s v="https://www.youtube.com/watch?v=-n-iKgZjpMA"/>
    <s v="Drink &amp; Drive Me Pakde Gaye Bhutan Me | ExploreTheUnseen2.0"/>
    <d v="1899-12-30T00:09:00"/>
    <n v="0"/>
    <n v="9"/>
    <n v="0"/>
    <x v="458"/>
    <x v="0"/>
    <x v="1"/>
    <x v="520"/>
    <x v="11"/>
    <x v="517"/>
    <x v="445"/>
    <n v="13"/>
    <n v="804000"/>
    <x v="50"/>
    <x v="299"/>
    <s v="Vlog"/>
    <x v="18"/>
    <n v="243212288"/>
    <x v="0"/>
    <x v="0"/>
    <x v="0"/>
    <x v="0"/>
    <x v="0"/>
    <s v="Ayush Chakraborthy"/>
  </r>
  <r>
    <s v="Express Drives"/>
    <s v="https://www.youtube.com/watch?v=ZpE_do5KvwI"/>
    <s v="Kia Sonet Review: Hits &amp; Misses Explained - YouTube"/>
    <d v="1899-12-30T00:12:01"/>
    <n v="0"/>
    <n v="12"/>
    <n v="1"/>
    <x v="459"/>
    <x v="6"/>
    <x v="7"/>
    <x v="521"/>
    <x v="334"/>
    <x v="518"/>
    <x v="417"/>
    <n v="11"/>
    <n v="120000"/>
    <x v="375"/>
    <x v="300"/>
    <s v="Review"/>
    <x v="12"/>
    <n v="25821198"/>
    <x v="2"/>
    <x v="1"/>
    <x v="0"/>
    <x v="1"/>
    <x v="1"/>
    <s v="Lydia"/>
  </r>
  <r>
    <s v="F851"/>
    <s v="https://www.youtube.com/watch?v=UgxROd0p0YA"/>
    <s v="This is video 3 animated you tube or R G buckel list or Not your type or Hard toonz"/>
    <d v="1899-12-30T00:06:28"/>
    <n v="0"/>
    <n v="6"/>
    <n v="28"/>
    <x v="460"/>
    <x v="0"/>
    <x v="0"/>
    <x v="522"/>
    <x v="22"/>
    <x v="24"/>
    <x v="38"/>
    <n v="0"/>
    <n v="199"/>
    <x v="214"/>
    <x v="301"/>
    <s v="Educational"/>
    <x v="6"/>
    <n v="18675"/>
    <x v="7"/>
    <x v="9"/>
    <x v="0"/>
    <x v="1"/>
    <x v="1"/>
    <s v="Praneeth kodam"/>
  </r>
  <r>
    <s v="Face Prep"/>
    <s v="https://www.youtube.com/watch?v=HEGYvcAiAsk"/>
    <s v="Quantitative Aptitude shortcuts &amp; Tricks for Placements"/>
    <d v="1899-12-30T01:06:19"/>
    <n v="1"/>
    <n v="6"/>
    <n v="19"/>
    <x v="461"/>
    <x v="1"/>
    <x v="2"/>
    <x v="523"/>
    <x v="335"/>
    <x v="519"/>
    <x v="24"/>
    <n v="5"/>
    <n v="341000"/>
    <x v="376"/>
    <x v="302"/>
    <s v="Employment"/>
    <x v="6"/>
    <n v="9983996"/>
    <x v="2"/>
    <x v="4"/>
    <x v="1"/>
    <x v="1"/>
    <x v="0"/>
    <s v="Lydia"/>
  </r>
  <r>
    <s v="FactTechz"/>
    <s v="https://www.youtube.com/watch?v=oKZeTQ6PreY"/>
    <s v="The Chernobyl Incident | FactTechz Specials - S1E1"/>
    <d v="1899-12-30T00:13:38"/>
    <n v="0"/>
    <n v="13"/>
    <n v="38"/>
    <x v="462"/>
    <x v="0"/>
    <x v="2"/>
    <x v="524"/>
    <x v="336"/>
    <x v="520"/>
    <x v="446"/>
    <n v="52"/>
    <n v="1750000"/>
    <x v="289"/>
    <x v="303"/>
    <s v="Entertainment"/>
    <x v="0"/>
    <n v="2126580970"/>
    <x v="4"/>
    <x v="4"/>
    <x v="1"/>
    <x v="1"/>
    <x v="0"/>
    <s v="Utsav Tiwary"/>
  </r>
  <r>
    <s v="Film Companion"/>
    <s v="https://www.youtube.com/watch?v=dasNLuBOknA"/>
    <s v="Rishab Shetty Interview with Anupama Chopra"/>
    <d v="1899-12-30T16:35:00"/>
    <n v="16"/>
    <n v="35"/>
    <n v="0"/>
    <x v="463"/>
    <x v="0"/>
    <x v="0"/>
    <x v="525"/>
    <x v="337"/>
    <x v="521"/>
    <x v="447"/>
    <n v="57"/>
    <n v="144000"/>
    <x v="24"/>
    <x v="304"/>
    <s v="Entertainment"/>
    <x v="2"/>
    <n v="411238225"/>
    <x v="0"/>
    <x v="0"/>
    <x v="1"/>
    <x v="0"/>
    <x v="0"/>
    <s v="Sai Prateek"/>
  </r>
  <r>
    <s v="Filmymoji"/>
    <s v="https://www.youtube.com/watch?v=uyI20XwCj3Q"/>
    <s v="Middle class madhu telugu comedy video"/>
    <d v="1899-12-30T00:09:01"/>
    <n v="0"/>
    <n v="9"/>
    <n v="1"/>
    <x v="464"/>
    <x v="6"/>
    <x v="0"/>
    <x v="526"/>
    <x v="338"/>
    <x v="522"/>
    <x v="448"/>
    <n v="4"/>
    <n v="3540000"/>
    <x v="377"/>
    <x v="240"/>
    <s v="Entertainment"/>
    <x v="6"/>
    <n v="642167009"/>
    <x v="4"/>
    <x v="3"/>
    <x v="0"/>
    <x v="0"/>
    <x v="0"/>
    <s v="Praneeth kodam"/>
  </r>
  <r>
    <s v="Filter Copy"/>
    <s v="https://www.youtube.com/watch?v=QHmtz9rRihA"/>
    <s v="FilterCopy | Neighbourhood Romance: Meeting Your Crush After A Long Time | Ft. Devishi &amp; Omkar"/>
    <d v="1899-12-30T00:10:10"/>
    <n v="0"/>
    <n v="10"/>
    <n v="10"/>
    <x v="298"/>
    <x v="0"/>
    <x v="0"/>
    <x v="527"/>
    <x v="339"/>
    <x v="523"/>
    <x v="449"/>
    <n v="7"/>
    <n v="9760000"/>
    <x v="378"/>
    <x v="305"/>
    <s v="Entertainment"/>
    <x v="6"/>
    <n v="3724849135"/>
    <x v="3"/>
    <x v="2"/>
    <x v="1"/>
    <x v="1"/>
    <x v="0"/>
    <s v="Manya Tyagi"/>
  </r>
  <r>
    <s v="Filter Copy"/>
    <s v="https://www.youtube.com/watch?v=-kNm-F45V0I"/>
    <s v="FilterCopy | Things We've All Learnt In Our Childhood | ???? ?? ???_x000a_"/>
    <d v="1899-12-30T00:03:08"/>
    <n v="0"/>
    <n v="3"/>
    <n v="8"/>
    <x v="113"/>
    <x v="0"/>
    <x v="0"/>
    <x v="528"/>
    <x v="340"/>
    <x v="524"/>
    <x v="450"/>
    <n v="1"/>
    <n v="97600000"/>
    <x v="379"/>
    <x v="306"/>
    <s v="Entertainment"/>
    <x v="2"/>
    <n v="3721669333"/>
    <x v="0"/>
    <x v="0"/>
    <x v="1"/>
    <x v="1"/>
    <x v="0"/>
    <s v="Himanshi"/>
  </r>
  <r>
    <s v="Filter Copy"/>
    <s v="https://www.youtube.com/watch?v=HhGbYHQFbXI"/>
    <s v="If Your Mom Could Hear Your Thoughts"/>
    <d v="1899-12-30T00:04:15"/>
    <n v="0"/>
    <n v="4"/>
    <n v="15"/>
    <x v="465"/>
    <x v="0"/>
    <x v="0"/>
    <x v="529"/>
    <x v="98"/>
    <x v="525"/>
    <x v="451"/>
    <n v="3"/>
    <n v="9760000"/>
    <x v="380"/>
    <x v="307"/>
    <s v="Entertainment"/>
    <x v="2"/>
    <n v="3718262476"/>
    <x v="3"/>
    <x v="2"/>
    <x v="0"/>
    <x v="0"/>
    <x v="0"/>
    <s v="roshan kumar sinha"/>
  </r>
  <r>
    <s v="Filter Copy"/>
    <s v="https://www.youtube.com/watch?v=sq-udj_OtyI"/>
    <s v="FilterCopy | When A 21 Year Old Falls For A 31 Year Old"/>
    <d v="1899-12-30T10:04:00"/>
    <n v="10"/>
    <n v="4"/>
    <n v="0"/>
    <x v="466"/>
    <x v="0"/>
    <x v="0"/>
    <x v="530"/>
    <x v="341"/>
    <x v="526"/>
    <x v="452"/>
    <n v="8"/>
    <n v="9760000"/>
    <x v="40"/>
    <x v="307"/>
    <s v="Entertainment"/>
    <x v="2"/>
    <n v="3720948064"/>
    <x v="0"/>
    <x v="0"/>
    <x v="1"/>
    <x v="1"/>
    <x v="0"/>
    <s v="Sai Prateek"/>
  </r>
  <r>
    <s v="Filter Copy"/>
    <s v="https://www.youtube.com/watch?v=_0ZvgNOPOdk"/>
    <s v="FilterCopy | When You Don't Drink Alcohol | Ft. Aditya Pandey &amp; Gunit Cour"/>
    <d v="1899-12-30T03:15:00"/>
    <n v="3"/>
    <n v="15"/>
    <n v="0"/>
    <x v="467"/>
    <x v="0"/>
    <x v="0"/>
    <x v="531"/>
    <x v="246"/>
    <x v="527"/>
    <x v="69"/>
    <n v="5"/>
    <n v="9770000"/>
    <x v="215"/>
    <x v="307"/>
    <s v="Entertainment"/>
    <x v="6"/>
    <n v="3732086619"/>
    <x v="4"/>
    <x v="4"/>
    <x v="1"/>
    <x v="1"/>
    <x v="1"/>
    <s v="Diya Kalra"/>
  </r>
  <r>
    <s v="Find Your Style with ME"/>
    <s v="https://www.youtube.com/watch?v=TJ5ie6lsYJA"/>
    <s v="How to build your basic Wardrobe- jeans and Pants Collection @H&amp;M"/>
    <d v="1899-12-30T12:27:00"/>
    <n v="12"/>
    <n v="27"/>
    <n v="0"/>
    <x v="468"/>
    <x v="1"/>
    <x v="1"/>
    <x v="532"/>
    <x v="342"/>
    <x v="528"/>
    <x v="97"/>
    <n v="51"/>
    <n v="64000"/>
    <x v="381"/>
    <x v="308"/>
    <s v="Lifestyle"/>
    <x v="2"/>
    <n v="7923787"/>
    <x v="0"/>
    <x v="0"/>
    <x v="1"/>
    <x v="1"/>
    <x v="0"/>
    <s v="Sai Prateek"/>
  </r>
  <r>
    <s v="Finding WHY with Mayuri"/>
    <s v="https://www.youtube.com/channel/UCtR0QdHQ1ia_RikzKC7YsDw"/>
    <s v="How NOT To Create LINKEDIN PROFILE ? | LinkedIn Profile Tips | Finding WHY with Mayuri"/>
    <d v="1899-12-30T14:56:00"/>
    <n v="14"/>
    <n v="56"/>
    <n v="0"/>
    <x v="469"/>
    <x v="0"/>
    <x v="2"/>
    <x v="533"/>
    <x v="343"/>
    <x v="529"/>
    <x v="94"/>
    <n v="167"/>
    <n v="13800"/>
    <x v="1"/>
    <x v="309"/>
    <s v="Lifestyle"/>
    <x v="6"/>
    <n v="140701"/>
    <x v="4"/>
    <x v="3"/>
    <x v="0"/>
    <x v="0"/>
    <x v="0"/>
    <s v="Diya Kalra"/>
  </r>
  <r>
    <s v="FING"/>
    <s v="https://www.youtube.com/watch?v=pSfqOHgb5BI"/>
    <s v="REAL VIDEOS FOUND ON THE DARK WEB PART 1"/>
    <d v="1899-12-30T00:15:59"/>
    <n v="0"/>
    <n v="15"/>
    <n v="59"/>
    <x v="470"/>
    <x v="0"/>
    <x v="2"/>
    <x v="534"/>
    <x v="344"/>
    <x v="530"/>
    <x v="453"/>
    <n v="19"/>
    <n v="861000"/>
    <x v="154"/>
    <x v="310"/>
    <s v="Tech"/>
    <x v="18"/>
    <n v="58176113"/>
    <x v="3"/>
    <x v="2"/>
    <x v="0"/>
    <x v="0"/>
    <x v="0"/>
    <s v="roshan kumar sinha"/>
  </r>
  <r>
    <s v="Finladder"/>
    <s v="https://www.youtube.com/watch?v=9aLoJUHqZ7M"/>
    <s v="Financial Modeling | Financial Modeling Internship | What exactly is financial modeling ?"/>
    <d v="1899-12-30T09:10:00"/>
    <n v="9"/>
    <n v="10"/>
    <n v="0"/>
    <x v="471"/>
    <x v="0"/>
    <x v="2"/>
    <x v="535"/>
    <x v="116"/>
    <x v="531"/>
    <x v="454"/>
    <n v="36"/>
    <n v="58600"/>
    <x v="328"/>
    <x v="311"/>
    <s v="Share Market"/>
    <x v="6"/>
    <n v="2556781"/>
    <x v="4"/>
    <x v="2"/>
    <x v="0"/>
    <x v="0"/>
    <x v="0"/>
    <s v="Diya Kalra"/>
  </r>
  <r>
    <s v="Finladder"/>
    <s v="https://www.youtube.com/watch?v=j_GNWgWrOf0"/>
    <s v="Finance Interview Guaranteed after this!??"/>
    <d v="1899-12-30T06:11:00"/>
    <n v="6"/>
    <n v="11"/>
    <n v="0"/>
    <x v="160"/>
    <x v="0"/>
    <x v="12"/>
    <x v="536"/>
    <x v="345"/>
    <x v="532"/>
    <x v="408"/>
    <n v="104"/>
    <n v="58600"/>
    <x v="251"/>
    <x v="311"/>
    <s v="Share Market"/>
    <x v="6"/>
    <n v="2556781"/>
    <x v="6"/>
    <x v="4"/>
    <x v="0"/>
    <x v="0"/>
    <x v="0"/>
    <s v="Diya Kalra"/>
  </r>
  <r>
    <s v="Firstpost"/>
    <s v="https://www.youtube.com/watch?v=MkndLeZLuuo"/>
    <s v="India’s S Jaishankar Calls For UN Reforms | Comments on Tough Ties With China"/>
    <d v="1899-12-30T00:04:24"/>
    <n v="0"/>
    <n v="4"/>
    <n v="24"/>
    <x v="472"/>
    <x v="1"/>
    <x v="1"/>
    <x v="537"/>
    <x v="346"/>
    <x v="533"/>
    <x v="357"/>
    <n v="96"/>
    <n v="105000"/>
    <x v="14"/>
    <x v="312"/>
    <s v="News"/>
    <x v="2"/>
    <n v="31052744"/>
    <x v="3"/>
    <x v="0"/>
    <x v="0"/>
    <x v="0"/>
    <x v="0"/>
    <s v="roshan kumar sinha"/>
  </r>
  <r>
    <s v="Fit Tak "/>
    <s v="https://www.youtube.com/watch?v=2qLqkAQKKCk"/>
    <s v="Face Yoga For Radiant Skin | Radiant Skin | Face Yoga | Yoga | Skincare | Fit Tak"/>
    <d v="1899-12-30T00:03:28"/>
    <n v="0"/>
    <n v="3"/>
    <n v="28"/>
    <x v="473"/>
    <x v="0"/>
    <x v="1"/>
    <x v="538"/>
    <x v="347"/>
    <x v="534"/>
    <x v="455"/>
    <n v="14"/>
    <n v="1840000"/>
    <x v="139"/>
    <x v="313"/>
    <s v="Health"/>
    <x v="6"/>
    <n v="189090530"/>
    <x v="0"/>
    <x v="0"/>
    <x v="1"/>
    <x v="1"/>
    <x v="0"/>
    <s v="Vaishnavi"/>
  </r>
  <r>
    <s v="Fit Tuber"/>
    <s v="https://www.youtube.com/watch?v=-X6395gykhg"/>
    <s v="WEIGHT LOSS - Indian Weight Loss Diet"/>
    <d v="1899-12-30T00:06:19"/>
    <n v="0"/>
    <n v="6"/>
    <n v="19"/>
    <x v="474"/>
    <x v="1"/>
    <x v="1"/>
    <x v="539"/>
    <x v="348"/>
    <x v="535"/>
    <x v="456"/>
    <n v="6"/>
    <n v="6620000"/>
    <x v="382"/>
    <x v="314"/>
    <s v="Health"/>
    <x v="6"/>
    <n v="705164837"/>
    <x v="0"/>
    <x v="4"/>
    <x v="1"/>
    <x v="1"/>
    <x v="0"/>
    <s v="Mahesh"/>
  </r>
  <r>
    <s v="Fit Tuber"/>
    <s v="https://www.youtube.com/watch?v=G-lzFmHgoyE"/>
    <s v="5 Toxin Free Bathing Soaps in India Under Rs 199 (Not Sponsored)"/>
    <d v="1899-12-30T00:09:15"/>
    <n v="0"/>
    <n v="9"/>
    <n v="15"/>
    <x v="475"/>
    <x v="1"/>
    <x v="8"/>
    <x v="540"/>
    <x v="349"/>
    <x v="536"/>
    <x v="199"/>
    <n v="25"/>
    <n v="6620000"/>
    <x v="383"/>
    <x v="314"/>
    <s v="Health"/>
    <x v="6"/>
    <n v="704124503"/>
    <x v="1"/>
    <x v="1"/>
    <x v="0"/>
    <x v="0"/>
    <x v="0"/>
    <s v="Srikrishna"/>
  </r>
  <r>
    <s v="Fit Tuber"/>
    <s v="https://www.youtube.com/watch?v=s2NQhpFGIOg"/>
    <s v="15 Min Daily Yoga Routine for Beginners (Follow Along)"/>
    <d v="1899-12-30T00:19:58"/>
    <n v="0"/>
    <n v="19"/>
    <n v="58"/>
    <x v="49"/>
    <x v="0"/>
    <x v="1"/>
    <x v="541"/>
    <x v="350"/>
    <x v="537"/>
    <x v="457"/>
    <n v="6"/>
    <n v="6620000"/>
    <x v="384"/>
    <x v="314"/>
    <s v="Lifestyle"/>
    <x v="11"/>
    <n v="705164837"/>
    <x v="4"/>
    <x v="4"/>
    <x v="1"/>
    <x v="1"/>
    <x v="0"/>
    <s v="Utsav Tiwary"/>
  </r>
  <r>
    <s v="Fit Tuber"/>
    <s v="https://www.youtube.com/watch?v=AzV3EA-1-yM"/>
    <s v="20 Min Full Body Workout Routine for Beginners"/>
    <d v="1899-12-30T00:20:24"/>
    <n v="0"/>
    <n v="20"/>
    <n v="24"/>
    <x v="476"/>
    <x v="0"/>
    <x v="8"/>
    <x v="542"/>
    <x v="351"/>
    <x v="538"/>
    <x v="458"/>
    <n v="11"/>
    <n v="6620000"/>
    <x v="385"/>
    <x v="314"/>
    <s v="Health"/>
    <x v="6"/>
    <n v="705164837"/>
    <x v="2"/>
    <x v="4"/>
    <x v="0"/>
    <x v="0"/>
    <x v="0"/>
    <s v="Jayita Mali"/>
  </r>
  <r>
    <s v="Fit Tuber"/>
    <s v="https://www.youtube.com/watch?v=WYt9VnY6PmY"/>
    <s v="How to Purify Your Blood Naturally?"/>
    <d v="1899-12-30T00:09:24"/>
    <n v="0"/>
    <n v="9"/>
    <n v="24"/>
    <x v="342"/>
    <x v="0"/>
    <x v="8"/>
    <x v="543"/>
    <x v="352"/>
    <x v="539"/>
    <x v="459"/>
    <n v="14"/>
    <n v="6620000"/>
    <x v="386"/>
    <x v="314"/>
    <s v="Health"/>
    <x v="6"/>
    <n v="705164837"/>
    <x v="6"/>
    <x v="4"/>
    <x v="0"/>
    <x v="0"/>
    <x v="0"/>
    <s v="Sagar Mali"/>
  </r>
  <r>
    <s v="Fit Tuber"/>
    <s v="https://www.youtube.com/watch?v=Tl13Z42277s"/>
    <s v="How to Take Daily Vitamins and Minerals through Common Foods?"/>
    <d v="1899-12-30T00:14:07"/>
    <n v="0"/>
    <n v="14"/>
    <n v="7"/>
    <x v="477"/>
    <x v="0"/>
    <x v="8"/>
    <x v="544"/>
    <x v="353"/>
    <x v="540"/>
    <x v="460"/>
    <n v="16"/>
    <n v="662000"/>
    <x v="387"/>
    <x v="314"/>
    <s v="Health"/>
    <x v="6"/>
    <n v="705164837"/>
    <x v="6"/>
    <x v="6"/>
    <x v="0"/>
    <x v="0"/>
    <x v="0"/>
    <s v="Sagar Mali"/>
  </r>
  <r>
    <s v="Fit Tuber"/>
    <s v="https://www.youtube.com/watch?v=7YwsUAcMX60"/>
    <s v="How to Cleanse Your Liver Naturally?"/>
    <d v="1899-12-30T00:09:22"/>
    <n v="0"/>
    <n v="9"/>
    <n v="22"/>
    <x v="478"/>
    <x v="0"/>
    <x v="8"/>
    <x v="545"/>
    <x v="104"/>
    <x v="541"/>
    <x v="461"/>
    <n v="9"/>
    <n v="6620000"/>
    <x v="223"/>
    <x v="314"/>
    <s v="Health"/>
    <x v="6"/>
    <n v="705164837"/>
    <x v="2"/>
    <x v="4"/>
    <x v="0"/>
    <x v="0"/>
    <x v="0"/>
    <s v="Sagar Mali"/>
  </r>
  <r>
    <s v="Fit Tuber"/>
    <s v="https://www.youtube.com/watch?v=vqRBCa1Jv4w"/>
    <s v="5 Natural Toothpastes in India Under Rs 219 that You Must Try (#3 is just Rs 70)"/>
    <d v="1899-12-30T00:11:29"/>
    <n v="0"/>
    <n v="11"/>
    <n v="29"/>
    <x v="479"/>
    <x v="1"/>
    <x v="1"/>
    <x v="546"/>
    <x v="112"/>
    <x v="542"/>
    <x v="462"/>
    <n v="33"/>
    <n v="6620000"/>
    <x v="388"/>
    <x v="314"/>
    <s v="Health"/>
    <x v="6"/>
    <n v="705164837"/>
    <x v="0"/>
    <x v="3"/>
    <x v="1"/>
    <x v="1"/>
    <x v="0"/>
    <s v="Mahesh"/>
  </r>
  <r>
    <s v="Fit Tuber"/>
    <s v="https://www.youtube.com/watch?v=pskMbM-2QQQ"/>
    <s v="Permanent Solution to 4 Common Health Problems (Dark Lips, Bad Breath, Snoring &amp; Acidity)"/>
    <d v="1899-12-30T00:10:29"/>
    <n v="0"/>
    <n v="10"/>
    <n v="29"/>
    <x v="480"/>
    <x v="0"/>
    <x v="8"/>
    <x v="547"/>
    <x v="127"/>
    <x v="543"/>
    <x v="463"/>
    <n v="9"/>
    <n v="6620000"/>
    <x v="7"/>
    <x v="314"/>
    <s v="Health"/>
    <x v="6"/>
    <n v="704872619"/>
    <x v="4"/>
    <x v="6"/>
    <x v="0"/>
    <x v="0"/>
    <x v="0"/>
    <s v="Sagar Mali"/>
  </r>
  <r>
    <s v="Fit Tuber"/>
    <s v="https://www.youtube.com/watch?v=JlD_ALoujtM"/>
    <s v="How to Reset the Gut? "/>
    <d v="1899-12-30T09:29:00"/>
    <n v="9"/>
    <n v="29"/>
    <n v="0"/>
    <x v="481"/>
    <x v="1"/>
    <x v="8"/>
    <x v="548"/>
    <x v="354"/>
    <x v="544"/>
    <x v="464"/>
    <n v="157"/>
    <n v="6610000"/>
    <x v="94"/>
    <x v="314"/>
    <s v="Lifestyle"/>
    <x v="11"/>
    <n v="704124503"/>
    <x v="2"/>
    <x v="1"/>
    <x v="0"/>
    <x v="1"/>
    <x v="1"/>
    <s v="Sai Prateek"/>
  </r>
  <r>
    <s v="Fit Tuber Telugu"/>
    <s v="https://www.youtube.com/watch?v=-m1wDJfYc3w"/>
    <s v="Indiaలో Best Deodorant ఏది? "/>
    <d v="1899-12-30T00:05:49"/>
    <n v="0"/>
    <n v="5"/>
    <n v="49"/>
    <x v="177"/>
    <x v="6"/>
    <x v="8"/>
    <x v="549"/>
    <x v="148"/>
    <x v="545"/>
    <x v="421"/>
    <n v="21"/>
    <n v="303000"/>
    <x v="89"/>
    <x v="315"/>
    <s v="Health"/>
    <x v="6"/>
    <n v="16230804"/>
    <x v="1"/>
    <x v="1"/>
    <x v="0"/>
    <x v="0"/>
    <x v="0"/>
    <s v="Srikrishna"/>
  </r>
  <r>
    <s v="Fit Tuber Telugu"/>
    <s v="https://www.youtube.com/watch?v=pes8PSTtocw"/>
    <s v="India?? Best Hair Conditioner ???? | Fit Tuber Telugu"/>
    <d v="1899-12-30T00:06:10"/>
    <n v="0"/>
    <n v="6"/>
    <n v="10"/>
    <x v="125"/>
    <x v="6"/>
    <x v="1"/>
    <x v="550"/>
    <x v="355"/>
    <x v="546"/>
    <x v="465"/>
    <n v="14"/>
    <n v="305000"/>
    <x v="389"/>
    <x v="316"/>
    <s v="Health"/>
    <x v="6"/>
    <n v="16269575"/>
    <x v="0"/>
    <x v="4"/>
    <x v="1"/>
    <x v="1"/>
    <x v="0"/>
    <s v="Mahesh"/>
  </r>
  <r>
    <s v="Flying Beast"/>
    <s v="https://www.youtube.com/watch?v=7DlE8EESsi8"/>
    <s v="Best flight as a Captain"/>
    <d v="1899-12-30T00:10:02"/>
    <n v="0"/>
    <n v="10"/>
    <n v="2"/>
    <x v="482"/>
    <x v="0"/>
    <x v="5"/>
    <x v="551"/>
    <x v="356"/>
    <x v="547"/>
    <x v="466"/>
    <n v="5"/>
    <n v="7730000"/>
    <x v="390"/>
    <x v="317"/>
    <s v="Vlog"/>
    <x v="0"/>
    <n v="3216480311"/>
    <x v="3"/>
    <x v="2"/>
    <x v="1"/>
    <x v="1"/>
    <x v="0"/>
    <s v="Sachin Gautam"/>
  </r>
  <r>
    <s v="Flying Beast"/>
    <s v="https://www.youtube.com/watch?v=f8XUxe6ZnO0"/>
    <s v="Baccho ko Dekhte hi Rone lagi.."/>
    <d v="1899-12-30T00:10:45"/>
    <n v="0"/>
    <n v="10"/>
    <n v="45"/>
    <x v="483"/>
    <x v="0"/>
    <x v="0"/>
    <x v="552"/>
    <x v="357"/>
    <x v="548"/>
    <x v="467"/>
    <n v="113"/>
    <n v="7690000"/>
    <x v="215"/>
    <x v="294"/>
    <s v="Entertainment"/>
    <x v="6"/>
    <n v="3166497554"/>
    <x v="1"/>
    <x v="1"/>
    <x v="1"/>
    <x v="1"/>
    <x v="0"/>
    <s v="Manya Tyagi"/>
  </r>
  <r>
    <s v="Flying Beast"/>
    <s v="https://www.youtube.com/watch?v=BD1o6sFDr0Y"/>
    <s v="Moving to a New City in USA"/>
    <d v="1899-12-30T00:08:00"/>
    <n v="0"/>
    <n v="8"/>
    <n v="0"/>
    <x v="388"/>
    <x v="0"/>
    <x v="0"/>
    <x v="553"/>
    <x v="187"/>
    <x v="549"/>
    <x v="468"/>
    <n v="11"/>
    <n v="7690000"/>
    <x v="380"/>
    <x v="317"/>
    <s v="Entertainment"/>
    <x v="6"/>
    <n v="3172759281"/>
    <x v="4"/>
    <x v="4"/>
    <x v="1"/>
    <x v="1"/>
    <x v="0"/>
    <s v="Manya Tyagi"/>
  </r>
  <r>
    <s v="Flying Beast"/>
    <s v="https://www.youtube.com/watch?v=3O5A_FamrcA"/>
    <s v="Husband Wife in Cockpit Flying Together to Las Vegas USA"/>
    <d v="1899-12-30T00:21:11"/>
    <n v="0"/>
    <n v="21"/>
    <n v="11"/>
    <x v="484"/>
    <x v="0"/>
    <x v="1"/>
    <x v="554"/>
    <x v="358"/>
    <x v="550"/>
    <x v="469"/>
    <n v="16"/>
    <n v="77300000"/>
    <x v="80"/>
    <x v="317"/>
    <s v="Vlog"/>
    <x v="0"/>
    <n v="3215145898"/>
    <x v="2"/>
    <x v="3"/>
    <x v="1"/>
    <x v="0"/>
    <x v="0"/>
    <s v="Ayush Chakraborthy"/>
  </r>
  <r>
    <s v="Flying Beast"/>
    <s v="https://www.youtube.com/watch?v=ijPN20D7yOM"/>
    <s v="Dusshera vlog"/>
    <d v="1899-12-30T00:06:02"/>
    <n v="0"/>
    <n v="6"/>
    <n v="2"/>
    <x v="99"/>
    <x v="0"/>
    <x v="5"/>
    <x v="555"/>
    <x v="359"/>
    <x v="551"/>
    <x v="470"/>
    <n v="11"/>
    <n v="7730000"/>
    <x v="1"/>
    <x v="317"/>
    <s v="Vlog"/>
    <x v="0"/>
    <n v="3216480311"/>
    <x v="4"/>
    <x v="4"/>
    <x v="1"/>
    <x v="1"/>
    <x v="0"/>
    <s v="Sachin Gautam"/>
  </r>
  <r>
    <s v="Flying Beast"/>
    <s v="https://www.youtube.com/watch?v=mmqBVHR5CJ0"/>
    <s v="Bedrest | Chalna Firna Band"/>
    <d v="1899-12-30T00:09:04"/>
    <n v="0"/>
    <n v="9"/>
    <n v="4"/>
    <x v="485"/>
    <x v="0"/>
    <x v="13"/>
    <x v="556"/>
    <x v="191"/>
    <x v="552"/>
    <x v="471"/>
    <n v="30"/>
    <n v="7720000"/>
    <x v="14"/>
    <x v="317"/>
    <s v="Vlog"/>
    <x v="0"/>
    <n v="3217131029"/>
    <x v="4"/>
    <x v="3"/>
    <x v="1"/>
    <x v="0"/>
    <x v="0"/>
    <s v="Manas Ramuka"/>
  </r>
  <r>
    <s v="Flying Beast"/>
    <s v="https://www.youtube.com/watch?v=VPHEhyUJ3xk"/>
    <s v="Starbucks ne kya kata"/>
    <d v="1899-12-30T00:08:05"/>
    <n v="0"/>
    <n v="8"/>
    <n v="5"/>
    <x v="303"/>
    <x v="0"/>
    <x v="5"/>
    <x v="557"/>
    <x v="360"/>
    <x v="553"/>
    <x v="384"/>
    <n v="13"/>
    <n v="7730000"/>
    <x v="86"/>
    <x v="317"/>
    <s v="Vlog"/>
    <x v="0"/>
    <n v="3216480311"/>
    <x v="2"/>
    <x v="4"/>
    <x v="1"/>
    <x v="1"/>
    <x v="0"/>
    <s v="Sachin Gautam"/>
  </r>
  <r>
    <s v="Flying Beast"/>
    <s v="https://www.youtube.com/watch?v=O24EuMiFxvo"/>
    <s v="Karwachauth vlog 2022"/>
    <d v="1899-12-30T00:15:03"/>
    <n v="0"/>
    <n v="15"/>
    <n v="3"/>
    <x v="189"/>
    <x v="0"/>
    <x v="5"/>
    <x v="558"/>
    <x v="227"/>
    <x v="554"/>
    <x v="472"/>
    <n v="17"/>
    <n v="7730000"/>
    <x v="50"/>
    <x v="317"/>
    <s v="Vlog"/>
    <x v="0"/>
    <n v="3216480311"/>
    <x v="2"/>
    <x v="4"/>
    <x v="1"/>
    <x v="1"/>
    <x v="0"/>
    <s v="Sachin Gautam"/>
  </r>
  <r>
    <s v="Food Area Tamil"/>
    <s v="https://www.youtube.com/watch?v=_jjP8cz721Y"/>
    <s v="Chicken Kofta Biryani Recipe In Tamil | Easy Cooking With Jabbar Bhai"/>
    <d v="1899-12-30T00:19:00"/>
    <n v="0"/>
    <n v="19"/>
    <n v="0"/>
    <x v="486"/>
    <x v="4"/>
    <x v="4"/>
    <x v="559"/>
    <x v="229"/>
    <x v="555"/>
    <x v="473"/>
    <n v="12"/>
    <n v="131000000"/>
    <x v="40"/>
    <x v="318"/>
    <s v="Cooking"/>
    <x v="10"/>
    <n v="173750582"/>
    <x v="2"/>
    <x v="3"/>
    <x v="1"/>
    <x v="1"/>
    <x v="0"/>
    <s v="Imran Khan"/>
  </r>
  <r>
    <s v="Foodie we"/>
    <s v="https://www.youtube.com/watch?v=Wdhkl16tUBg"/>
    <s v="Having Only ONE COLOR of Food || 60 minute Food Challenge"/>
    <d v="1899-12-30T00:31:37"/>
    <n v="0"/>
    <n v="31"/>
    <n v="37"/>
    <x v="487"/>
    <x v="0"/>
    <x v="5"/>
    <x v="560"/>
    <x v="361"/>
    <x v="556"/>
    <x v="474"/>
    <n v="8"/>
    <n v="1440000"/>
    <x v="391"/>
    <x v="319"/>
    <s v="Cooking"/>
    <x v="11"/>
    <n v="328645666"/>
    <x v="0"/>
    <x v="0"/>
    <x v="1"/>
    <x v="1"/>
    <x v="0"/>
    <s v="Himanshi"/>
  </r>
  <r>
    <s v="Foodie we"/>
    <s v="https://www.youtube.com/watch?v=9_raj9FI5ms"/>
    <s v="Trying the food never tried before"/>
    <d v="1899-12-30T00:17:30"/>
    <n v="0"/>
    <n v="17"/>
    <n v="30"/>
    <x v="488"/>
    <x v="0"/>
    <x v="4"/>
    <x v="561"/>
    <x v="10"/>
    <x v="557"/>
    <x v="469"/>
    <n v="89"/>
    <n v="1440000"/>
    <x v="14"/>
    <x v="319"/>
    <s v="Vlog"/>
    <x v="6"/>
    <n v="328093795"/>
    <x v="1"/>
    <x v="1"/>
    <x v="0"/>
    <x v="0"/>
    <x v="0"/>
    <s v="Praneeth kodam"/>
  </r>
  <r>
    <s v="Forex Tamil"/>
    <s v="https://www.youtube.com/watch?v=KbXiIenH4DA"/>
    <s v="Must Watch Forex Scam in Tamil Nadu"/>
    <d v="1899-12-30T00:26:11"/>
    <n v="0"/>
    <n v="26"/>
    <n v="11"/>
    <x v="489"/>
    <x v="4"/>
    <x v="10"/>
    <x v="562"/>
    <x v="362"/>
    <x v="558"/>
    <x v="475"/>
    <n v="110"/>
    <n v="196000"/>
    <x v="93"/>
    <x v="320"/>
    <s v="Share Market"/>
    <x v="10"/>
    <n v="57498"/>
    <x v="2"/>
    <x v="3"/>
    <x v="1"/>
    <x v="1"/>
    <x v="0"/>
    <s v="Mohamad Moosa"/>
  </r>
  <r>
    <s v="Fraz"/>
    <s v="https://www.youtube.com/watch?v=bb4KGdvaUFA"/>
    <s v="Gadgets from Google | Perks of working at Google"/>
    <d v="1899-12-30T06:58:00"/>
    <n v="6"/>
    <n v="58"/>
    <n v="0"/>
    <x v="490"/>
    <x v="0"/>
    <x v="1"/>
    <x v="563"/>
    <x v="363"/>
    <x v="559"/>
    <x v="476"/>
    <n v="25"/>
    <n v="175000"/>
    <x v="1"/>
    <x v="321"/>
    <s v="Educational"/>
    <x v="3"/>
    <n v="10050521"/>
    <x v="0"/>
    <x v="0"/>
    <x v="1"/>
    <x v="1"/>
    <x v="0"/>
    <s v="Sai Prateek"/>
  </r>
  <r>
    <s v="freeCodeCamp.org"/>
    <s v="https://www.youtube.com/watch?v=DPnqb74Smug"/>
    <s v="Learn HTML5 - full course with code samples"/>
    <d v="1899-12-30T00:52:54"/>
    <n v="0"/>
    <n v="52"/>
    <n v="54"/>
    <x v="491"/>
    <x v="1"/>
    <x v="2"/>
    <x v="564"/>
    <x v="364"/>
    <x v="560"/>
    <x v="253"/>
    <n v="7"/>
    <n v="6480000"/>
    <x v="392"/>
    <x v="322"/>
    <s v="Employment"/>
    <x v="6"/>
    <n v="442601622"/>
    <x v="3"/>
    <x v="2"/>
    <x v="0"/>
    <x v="0"/>
    <x v="0"/>
    <s v="Ameya Nerkar"/>
  </r>
  <r>
    <s v="freeCodeCamp.org"/>
    <s v="https://www.youtube.com/watch?v=rfscVS0vtbw"/>
    <s v="Learn Python - Full Course for Beginners [Tutorial]"/>
    <d v="1899-12-30T04:26:51"/>
    <n v="4"/>
    <n v="26"/>
    <n v="51"/>
    <x v="492"/>
    <x v="1"/>
    <x v="2"/>
    <x v="565"/>
    <x v="365"/>
    <x v="561"/>
    <x v="477"/>
    <n v="11"/>
    <n v="6480000"/>
    <x v="393"/>
    <x v="322"/>
    <s v="Employment"/>
    <x v="6"/>
    <n v="442601622"/>
    <x v="3"/>
    <x v="0"/>
    <x v="0"/>
    <x v="0"/>
    <x v="0"/>
    <s v="Ameya Nerkar"/>
  </r>
  <r>
    <s v="freeCodeCamp.org"/>
    <s v="https://www.youtube.com/watch?v=Vl0H-qTclOg"/>
    <s v="Microsoft Excel Tutorial for Beginners - Full Course"/>
    <d v="1899-12-30T02:26:09"/>
    <n v="2"/>
    <n v="26"/>
    <n v="9"/>
    <x v="493"/>
    <x v="1"/>
    <x v="2"/>
    <x v="566"/>
    <x v="65"/>
    <x v="562"/>
    <x v="478"/>
    <n v="4"/>
    <n v="64400000"/>
    <x v="394"/>
    <x v="323"/>
    <s v="Educational"/>
    <x v="6"/>
    <n v="442081189"/>
    <x v="2"/>
    <x v="2"/>
    <x v="0"/>
    <x v="0"/>
    <x v="0"/>
    <s v="Pardeep"/>
  </r>
  <r>
    <s v="freeCodeCamp.org"/>
    <s v="https://www.youtube.com/watch?v=Kbauf9IgsC4"/>
    <s v="Build a Webshop – Angular, Node.js, TypeScript, Stripe"/>
    <d v="1899-12-30T03:47:25"/>
    <n v="3"/>
    <n v="47"/>
    <n v="25"/>
    <x v="494"/>
    <x v="1"/>
    <x v="2"/>
    <x v="567"/>
    <x v="245"/>
    <x v="563"/>
    <x v="479"/>
    <n v="20"/>
    <n v="6480000"/>
    <x v="395"/>
    <x v="322"/>
    <s v="Employment"/>
    <x v="6"/>
    <n v="442601622"/>
    <x v="3"/>
    <x v="2"/>
    <x v="0"/>
    <x v="0"/>
    <x v="0"/>
    <s v="Ameya Nerkar"/>
  </r>
  <r>
    <s v="freeCodeCamp.org"/>
    <s v="https://www.youtube.com/watch?v=7BHs1BzA4fs"/>
    <s v="Code a 2D Game Using JavaScript, HTML, and CSS (w/ Free Game Assets) – Tutorial"/>
    <d v="1899-12-30T02:31:45"/>
    <n v="2"/>
    <n v="31"/>
    <n v="45"/>
    <x v="495"/>
    <x v="1"/>
    <x v="2"/>
    <x v="568"/>
    <x v="355"/>
    <x v="564"/>
    <x v="380"/>
    <n v="16"/>
    <n v="6480000"/>
    <x v="41"/>
    <x v="322"/>
    <s v="Employment"/>
    <x v="6"/>
    <n v="442601622"/>
    <x v="3"/>
    <x v="2"/>
    <x v="0"/>
    <x v="0"/>
    <x v="0"/>
    <s v="Ameya Nerkar"/>
  </r>
  <r>
    <s v="freeCodeCamp.org"/>
    <s v="https://www.youtube.com/watch?v=kTp5xUtcalw"/>
    <s v="Docker Containers and Kubernetes Fundamentals – Full Hands-On Course"/>
    <d v="1899-12-30T05:56:36"/>
    <n v="5"/>
    <n v="56"/>
    <n v="36"/>
    <x v="496"/>
    <x v="1"/>
    <x v="2"/>
    <x v="569"/>
    <x v="313"/>
    <x v="565"/>
    <x v="480"/>
    <n v="9"/>
    <n v="6480000"/>
    <x v="14"/>
    <x v="322"/>
    <s v="Employment"/>
    <x v="6"/>
    <n v="442601622"/>
    <x v="3"/>
    <x v="2"/>
    <x v="0"/>
    <x v="0"/>
    <x v="0"/>
    <s v="Ameya Nerkar"/>
  </r>
  <r>
    <s v="FrontLinesMedia"/>
    <s v="https://www.youtube.com/watch?v=U60-YAa12LQ"/>
    <s v=" What Data Science || Road Map of Data Science in Telugu || Krishna Talkz "/>
    <d v="1899-12-30T00:08:14"/>
    <n v="0"/>
    <n v="8"/>
    <n v="14"/>
    <x v="331"/>
    <x v="6"/>
    <x v="2"/>
    <x v="570"/>
    <x v="116"/>
    <x v="566"/>
    <x v="479"/>
    <n v="33"/>
    <n v="236000"/>
    <x v="327"/>
    <x v="324"/>
    <s v="Educational"/>
    <x v="6"/>
    <n v="11833422"/>
    <x v="2"/>
    <x v="2"/>
    <x v="0"/>
    <x v="0"/>
    <x v="0"/>
    <s v="Srikrishna"/>
  </r>
  <r>
    <s v="FrozenReel"/>
    <s v="https://www.youtube.com/watch?v=UxASuCN4dEk"/>
    <s v="Best Typing Job ?? Captcha Entry Job &amp; Data EntryJob"/>
    <d v="1899-12-30T00:11:02"/>
    <n v="0"/>
    <n v="11"/>
    <n v="2"/>
    <x v="497"/>
    <x v="4"/>
    <x v="6"/>
    <x v="571"/>
    <x v="59"/>
    <x v="567"/>
    <x v="481"/>
    <n v="13"/>
    <n v="514000"/>
    <x v="396"/>
    <x v="325"/>
    <s v="Employment"/>
    <x v="10"/>
    <n v="36586564"/>
    <x v="6"/>
    <x v="6"/>
    <x v="1"/>
    <x v="1"/>
    <x v="1"/>
    <s v="Mohamad Moosa"/>
  </r>
  <r>
    <s v="Fukra Insaan"/>
    <s v="https://www.youtube.com/watch?v=6IZOLbtuS1w"/>
    <s v="Giving @Triggered Insaan RS 2,50,000 to spend in 1 HOUR challenge !!"/>
    <d v="1899-12-30T00:13:27"/>
    <n v="0"/>
    <n v="13"/>
    <n v="27"/>
    <x v="498"/>
    <x v="0"/>
    <x v="0"/>
    <x v="572"/>
    <x v="119"/>
    <x v="568"/>
    <x v="482"/>
    <n v="26"/>
    <n v="5150000"/>
    <x v="153"/>
    <x v="326"/>
    <s v="Vlog"/>
    <x v="0"/>
    <n v="829697849"/>
    <x v="0"/>
    <x v="0"/>
    <x v="1"/>
    <x v="1"/>
    <x v="0"/>
    <s v="Himanshi"/>
  </r>
  <r>
    <s v="Fun Science"/>
    <s v="https://www.youtube.com/watch?v=pVDqiYIxvdA"/>
    <s v="33 AMAZING SCIENCE EXPERIMENTS! "/>
    <d v="1899-12-30T00:15:07"/>
    <n v="0"/>
    <n v="15"/>
    <n v="7"/>
    <x v="499"/>
    <x v="1"/>
    <x v="2"/>
    <x v="573"/>
    <x v="127"/>
    <x v="569"/>
    <x v="483"/>
    <n v="1"/>
    <n v="642000"/>
    <x v="76"/>
    <x v="327"/>
    <s v="Educational"/>
    <x v="6"/>
    <n v="143663003"/>
    <x v="2"/>
    <x v="4"/>
    <x v="0"/>
    <x v="0"/>
    <x v="0"/>
    <s v="Jayita Mali"/>
  </r>
  <r>
    <s v="Fun2hell"/>
    <s v="https://www.youtube.com/watch?v=mIc_YRsyyog"/>
    <s v="BHOOTNATH || Fun 2 Hell || F2H"/>
    <d v="1899-12-30T00:05:15"/>
    <n v="0"/>
    <n v="5"/>
    <n v="15"/>
    <x v="121"/>
    <x v="0"/>
    <x v="0"/>
    <x v="574"/>
    <x v="366"/>
    <x v="570"/>
    <x v="103"/>
    <n v="91"/>
    <n v="71000"/>
    <x v="397"/>
    <x v="328"/>
    <s v="Entertainment"/>
    <x v="0"/>
    <n v="6996048"/>
    <x v="1"/>
    <x v="1"/>
    <x v="1"/>
    <x v="1"/>
    <x v="1"/>
    <s v="Utsav Tiwary"/>
  </r>
  <r>
    <s v="Funcho"/>
    <s v="https://www.youtube.com/watch?v=2WEoW_ItjnA"/>
    <s v="Restaurant v/s Street Food"/>
    <d v="1899-12-30T00:14:17"/>
    <n v="0"/>
    <n v="14"/>
    <n v="17"/>
    <x v="500"/>
    <x v="0"/>
    <x v="0"/>
    <x v="575"/>
    <x v="67"/>
    <x v="571"/>
    <x v="169"/>
    <n v="6"/>
    <n v="3360000"/>
    <x v="320"/>
    <x v="329"/>
    <s v="Entertainment"/>
    <x v="6"/>
    <n v="769504387"/>
    <x v="1"/>
    <x v="4"/>
    <x v="0"/>
    <x v="0"/>
    <x v="0"/>
    <s v="Praneeth kodam"/>
  </r>
  <r>
    <s v="Funmoji"/>
    <s v="https://www.youtube.com/watch?v=I-Nmilrwt1c"/>
    <s v="Summertime"/>
    <d v="1899-12-30T00:11:04"/>
    <n v="0"/>
    <n v="11"/>
    <n v="4"/>
    <x v="501"/>
    <x v="6"/>
    <x v="0"/>
    <x v="576"/>
    <x v="367"/>
    <x v="572"/>
    <x v="384"/>
    <n v="6"/>
    <n v="2110000"/>
    <x v="398"/>
    <x v="330"/>
    <s v="Entertainment"/>
    <x v="6"/>
    <n v="384846743"/>
    <x v="1"/>
    <x v="4"/>
    <x v="0"/>
    <x v="0"/>
    <x v="0"/>
    <s v="Praneeth kodam"/>
  </r>
  <r>
    <s v="FunPataka"/>
    <s v="https://www.youtube.com/watch?v=knitbIHfmhU"/>
    <s v="Love letter prank"/>
    <d v="1899-12-30T00:08:34"/>
    <n v="0"/>
    <n v="8"/>
    <n v="34"/>
    <x v="502"/>
    <x v="6"/>
    <x v="0"/>
    <x v="577"/>
    <x v="368"/>
    <x v="573"/>
    <x v="472"/>
    <n v="17"/>
    <n v="1020000"/>
    <x v="398"/>
    <x v="331"/>
    <s v="Entertainment"/>
    <x v="6"/>
    <n v="186400654"/>
    <x v="4"/>
    <x v="3"/>
    <x v="0"/>
    <x v="0"/>
    <x v="0"/>
    <s v="Praneeth kodam"/>
  </r>
  <r>
    <s v="FunPataka"/>
    <s v="https://www.youtube.com/watch?v=pUcTNcH3U-o"/>
    <s v="Sridevi Soda Center Prank | Ft. Sudheer Babu | Telugu Pranks | 70mm Entertainments | FunPataka"/>
    <d v="1899-12-30T00:23:21"/>
    <n v="0"/>
    <n v="23"/>
    <n v="21"/>
    <x v="503"/>
    <x v="6"/>
    <x v="0"/>
    <x v="578"/>
    <x v="369"/>
    <x v="574"/>
    <x v="360"/>
    <n v="26"/>
    <n v="1020000"/>
    <x v="399"/>
    <x v="331"/>
    <s v="Entertainment"/>
    <x v="6"/>
    <n v="186652677"/>
    <x v="6"/>
    <x v="1"/>
    <x v="1"/>
    <x v="1"/>
    <x v="0"/>
    <s v="Srikrishna"/>
  </r>
  <r>
    <s v="furry fried"/>
    <s v="https://www.youtube.com/watch?v=CDhu8kDgeKA"/>
    <s v="Leaving Buddy for 1 Month with this Indian Family "/>
    <d v="1899-12-30T00:08:56"/>
    <n v="0"/>
    <n v="8"/>
    <n v="56"/>
    <x v="74"/>
    <x v="0"/>
    <x v="1"/>
    <x v="579"/>
    <x v="231"/>
    <x v="575"/>
    <x v="157"/>
    <n v="739"/>
    <n v="512000"/>
    <x v="210"/>
    <x v="332"/>
    <s v="Lifestyle"/>
    <x v="6"/>
    <n v="112625313"/>
    <x v="4"/>
    <x v="0"/>
    <x v="1"/>
    <x v="1"/>
    <x v="0"/>
    <s v="Vaishnavi"/>
  </r>
  <r>
    <s v="Gagan Pratap Maths"/>
    <s v="https://www.youtube.com/watch?v=guaxU4NhYGw"/>
    <s v="Mock Target 50/50 in pre and 90/90 in mains By Gagan Pratap Sir for SSC CGL, CPO CHSL, MTS, Railway"/>
    <d v="1899-12-30T01:10:25"/>
    <n v="1"/>
    <n v="10"/>
    <n v="25"/>
    <x v="504"/>
    <x v="0"/>
    <x v="2"/>
    <x v="580"/>
    <x v="370"/>
    <x v="576"/>
    <x v="484"/>
    <n v="22"/>
    <n v="3120000"/>
    <x v="151"/>
    <x v="231"/>
    <s v="Lifestyle"/>
    <x v="6"/>
    <n v="89991518"/>
    <x v="4"/>
    <x v="0"/>
    <x v="1"/>
    <x v="1"/>
    <x v="0"/>
    <s v="Vaishnavi"/>
  </r>
  <r>
    <s v="GALATTA TAMIL"/>
    <s v="https://www.youtube.com/watch?v=SVNwjektUO4"/>
    <s v="WOW: Dhee &amp; Anirudh's Rocking &quot;Rakita Rakita&quot; performance"/>
    <d v="1899-12-30T00:10:32"/>
    <n v="0"/>
    <n v="10"/>
    <n v="32"/>
    <x v="505"/>
    <x v="4"/>
    <x v="3"/>
    <x v="581"/>
    <x v="29"/>
    <x v="577"/>
    <x v="56"/>
    <n v="3"/>
    <n v="6390000"/>
    <x v="330"/>
    <x v="333"/>
    <s v="Entertainment"/>
    <x v="10"/>
    <n v="4361369073"/>
    <x v="2"/>
    <x v="3"/>
    <x v="1"/>
    <x v="1"/>
    <x v="0"/>
    <s v="Mohamad Moosa"/>
  </r>
  <r>
    <s v="gamer"/>
    <s v="https://www.youtube.com/watch?v=SGgHUWE5z6c"/>
    <s v="Top 10 Traps in the Lucchini Gambit | Chess Opening Tricks, Moves, Strategy &amp; Tactics to Win Fast"/>
    <d v="1899-12-30T00:08:55"/>
    <n v="0"/>
    <n v="8"/>
    <n v="55"/>
    <x v="506"/>
    <x v="0"/>
    <x v="0"/>
    <x v="582"/>
    <x v="307"/>
    <x v="578"/>
    <x v="485"/>
    <n v="21"/>
    <n v="1310000"/>
    <x v="400"/>
    <x v="334"/>
    <s v="Entertainment"/>
    <x v="6"/>
    <n v="131785615"/>
    <x v="0"/>
    <x v="0"/>
    <x v="1"/>
    <x v="1"/>
    <x v="0"/>
    <s v="Vaishnavi"/>
  </r>
  <r>
    <s v="Gaming with shivang 2.0"/>
    <s v="https://www.youtube.com/watch?v=b72-u1266eE"/>
    <s v="Can you escape the hardest slime prison in minecraft?"/>
    <d v="1899-12-30T00:10:47"/>
    <n v="0"/>
    <n v="10"/>
    <n v="47"/>
    <x v="507"/>
    <x v="0"/>
    <x v="0"/>
    <x v="583"/>
    <x v="44"/>
    <x v="579"/>
    <x v="486"/>
    <n v="5"/>
    <n v="942000"/>
    <x v="14"/>
    <x v="335"/>
    <s v="Entertainment"/>
    <x v="6"/>
    <n v="90579525"/>
    <x v="8"/>
    <x v="1"/>
    <x v="0"/>
    <x v="0"/>
    <x v="0"/>
    <s v="Praneeth kodam"/>
  </r>
  <r>
    <s v="Gaur Gopal Das"/>
    <s v="https://www.youtube.com/watch?v=yQWA9g9GotA"/>
    <s v="4 Things To Do To Build And Maintain Good Mental Health"/>
    <d v="1899-12-30T00:42:10"/>
    <n v="0"/>
    <n v="42"/>
    <n v="10"/>
    <x v="508"/>
    <x v="1"/>
    <x v="11"/>
    <x v="584"/>
    <x v="34"/>
    <x v="580"/>
    <x v="487"/>
    <n v="22"/>
    <n v="4480000"/>
    <x v="401"/>
    <x v="336"/>
    <s v="Motivation"/>
    <x v="6"/>
    <n v="271972477"/>
    <x v="2"/>
    <x v="2"/>
    <x v="0"/>
    <x v="0"/>
    <x v="0"/>
    <s v="Jayita Mali"/>
  </r>
  <r>
    <s v="Gaurav"/>
    <s v="https://www.youtube.com/watch?v=BGA7Ee4jS2w"/>
    <s v="iPhone 14 Pro Max Unboxing &amp; First Look - The Dynamic Island Magic"/>
    <d v="1899-12-30T00:08:56"/>
    <n v="0"/>
    <n v="8"/>
    <n v="56"/>
    <x v="74"/>
    <x v="0"/>
    <x v="0"/>
    <x v="585"/>
    <x v="371"/>
    <x v="581"/>
    <x v="488"/>
    <n v="836"/>
    <n v="22400000"/>
    <x v="215"/>
    <x v="337"/>
    <s v="Entertainment"/>
    <x v="6"/>
    <n v="3107415994"/>
    <x v="4"/>
    <x v="4"/>
    <x v="1"/>
    <x v="1"/>
    <x v="1"/>
    <s v="Manya Tyagi"/>
  </r>
  <r>
    <s v="Gaurav Chaudhary"/>
    <s v="https://www.youtube.com/watch?v=GguM158QH1o"/>
    <s v="असली Technical Guruji Kaun? Tg2.0🔥🔥🔥"/>
    <d v="1899-12-30T00:09:07"/>
    <n v="0"/>
    <n v="9"/>
    <n v="7"/>
    <x v="509"/>
    <x v="0"/>
    <x v="13"/>
    <x v="586"/>
    <x v="99"/>
    <x v="582"/>
    <x v="489"/>
    <n v="36"/>
    <n v="5180000"/>
    <x v="402"/>
    <x v="338"/>
    <s v="Vlog"/>
    <x v="8"/>
    <n v="318830820"/>
    <x v="1"/>
    <x v="1"/>
    <x v="1"/>
    <x v="0"/>
    <x v="0"/>
    <s v="Manas Ramuka"/>
  </r>
  <r>
    <s v="Gaurav Kapoor"/>
    <s v="https://www.youtube.com/watch?v=zsdYLTQ74W4"/>
    <s v="Gaurav Kapoor | No Ball | Stand Up Comedy 2019"/>
    <d v="1899-12-30T00:11:51"/>
    <n v="0"/>
    <n v="11"/>
    <n v="51"/>
    <x v="510"/>
    <x v="0"/>
    <x v="0"/>
    <x v="587"/>
    <x v="372"/>
    <x v="583"/>
    <x v="490"/>
    <n v="7"/>
    <n v="1100000"/>
    <x v="277"/>
    <x v="339"/>
    <s v="Entertainment"/>
    <x v="0"/>
    <n v="192825972"/>
    <x v="0"/>
    <x v="0"/>
    <x v="1"/>
    <x v="1"/>
    <x v="0"/>
    <s v="Himanshi"/>
  </r>
  <r>
    <s v="Gaurav Kapoor"/>
    <s v="https://www.youtube.com/watch?v=ZXGQbhF8u68"/>
    <s v="Stand Up Comedy"/>
    <d v="1899-12-30T00:09:42"/>
    <n v="0"/>
    <n v="9"/>
    <n v="42"/>
    <x v="53"/>
    <x v="0"/>
    <x v="0"/>
    <x v="588"/>
    <x v="373"/>
    <x v="584"/>
    <x v="491"/>
    <n v="9"/>
    <n v="1100000"/>
    <x v="88"/>
    <x v="339"/>
    <s v="Entertainment"/>
    <x v="6"/>
    <n v="193140210"/>
    <x v="3"/>
    <x v="0"/>
    <x v="1"/>
    <x v="1"/>
    <x v="0"/>
    <s v="Vaishnavi"/>
  </r>
  <r>
    <s v="Gaurav Kaushal"/>
    <s v="https://www.youtube.com/watch?v=5-IzyhhRv7s"/>
    <s v="Now AGNIPATH 2.0 for UPSC Civil Services? | Gaurav Kaushal"/>
    <d v="1899-12-30T00:22:31"/>
    <n v="0"/>
    <n v="22"/>
    <n v="31"/>
    <x v="511"/>
    <x v="0"/>
    <x v="6"/>
    <x v="589"/>
    <x v="210"/>
    <x v="585"/>
    <x v="492"/>
    <n v="54"/>
    <n v="5580000"/>
    <x v="86"/>
    <x v="340"/>
    <s v="Motivation"/>
    <x v="6"/>
    <n v="48922211"/>
    <x v="6"/>
    <x v="1"/>
    <x v="0"/>
    <x v="0"/>
    <x v="0"/>
    <s v="Sagar Mali"/>
  </r>
  <r>
    <s v="Gaurav Sunil"/>
    <s v="https://www.youtube.com/watch?v=NmrkdMnVQ1U"/>
    <s v="Instagram bio la mazaka"/>
    <d v="1899-12-30T21:12:00"/>
    <n v="21"/>
    <n v="12"/>
    <n v="0"/>
    <x v="512"/>
    <x v="6"/>
    <x v="0"/>
    <x v="590"/>
    <x v="374"/>
    <x v="586"/>
    <x v="493"/>
    <n v="63"/>
    <n v="139000"/>
    <x v="86"/>
    <x v="341"/>
    <s v="Entertainment"/>
    <x v="6"/>
    <n v="10965895"/>
    <x v="0"/>
    <x v="0"/>
    <x v="1"/>
    <x v="1"/>
    <x v="0"/>
    <s v="Sai Prateek"/>
  </r>
  <r>
    <s v="Gaurav zone"/>
    <s v="https://www.youtube.com/watch?v=LNjHLoGuRJk"/>
    <s v="Deadliest ghost prank- scariest prank in India ever"/>
    <d v="1899-12-30T00:09:36"/>
    <n v="0"/>
    <n v="9"/>
    <n v="36"/>
    <x v="513"/>
    <x v="0"/>
    <x v="0"/>
    <x v="591"/>
    <x v="19"/>
    <x v="587"/>
    <x v="494"/>
    <n v="12"/>
    <n v="4750000"/>
    <x v="350"/>
    <x v="342"/>
    <s v="Entertainment"/>
    <x v="0"/>
    <n v="998860899"/>
    <x v="3"/>
    <x v="2"/>
    <x v="0"/>
    <x v="0"/>
    <x v="0"/>
    <s v="Ayush Chakraborthy"/>
  </r>
  <r>
    <s v="Gaurav zone"/>
    <s v="https://www.youtube.com/watch?v=ZOy07X_BMRQ"/>
    <s v="Police Caught Us On My 29Th Birthday 😰"/>
    <d v="1899-12-30T00:17:53"/>
    <n v="0"/>
    <n v="17"/>
    <n v="53"/>
    <x v="514"/>
    <x v="0"/>
    <x v="0"/>
    <x v="592"/>
    <x v="188"/>
    <x v="588"/>
    <x v="168"/>
    <n v="35"/>
    <n v="4740000"/>
    <x v="151"/>
    <x v="342"/>
    <s v="Vlog"/>
    <x v="0"/>
    <n v="995161327"/>
    <x v="6"/>
    <x v="1"/>
    <x v="1"/>
    <x v="0"/>
    <x v="0"/>
    <s v="Manas Ramuka"/>
  </r>
  <r>
    <s v="Gaurav zone"/>
    <s v="https://www.youtube.com/watch?v=C2GkrzNZmX4"/>
    <s v="Apni New Thar ME Ki Leather Jacket Ki shopping - *Cheapest Leather Jackets In Delhi*"/>
    <d v="1899-12-30T00:17:57"/>
    <n v="0"/>
    <n v="17"/>
    <n v="57"/>
    <x v="515"/>
    <x v="0"/>
    <x v="1"/>
    <x v="593"/>
    <x v="188"/>
    <x v="589"/>
    <x v="495"/>
    <n v="20"/>
    <n v="4750000"/>
    <x v="50"/>
    <x v="342"/>
    <s v="Vlog"/>
    <x v="6"/>
    <n v="996207065"/>
    <x v="2"/>
    <x v="3"/>
    <x v="1"/>
    <x v="0"/>
    <x v="0"/>
    <s v="Ayush Chakraborthy"/>
  </r>
  <r>
    <s v="Geeky Show"/>
    <s v="https://www.youtube.com/watch?v=NbNgUqIuhv8"/>
    <s v="How reels and shorts are affecting programmers brain (Hindi)"/>
    <d v="1899-12-30T00:03:31"/>
    <n v="0"/>
    <n v="3"/>
    <n v="31"/>
    <x v="516"/>
    <x v="0"/>
    <x v="6"/>
    <x v="594"/>
    <x v="181"/>
    <x v="590"/>
    <x v="496"/>
    <n v="81"/>
    <n v="452000"/>
    <x v="1"/>
    <x v="343"/>
    <s v="Educational"/>
    <x v="6"/>
    <n v="81369270"/>
    <x v="6"/>
    <x v="3"/>
    <x v="0"/>
    <x v="0"/>
    <x v="0"/>
    <s v="Sagar Mali"/>
  </r>
  <r>
    <s v="Geekyranjit"/>
    <s v="https://www.youtube.com/watch?v=OjTGe06mnm8"/>
    <s v="Batman Galaxy S7 Edge Injustice Edition!"/>
    <d v="1899-12-30T00:05:03"/>
    <n v="0"/>
    <n v="5"/>
    <n v="3"/>
    <x v="517"/>
    <x v="1"/>
    <x v="7"/>
    <x v="595"/>
    <x v="375"/>
    <x v="591"/>
    <x v="497"/>
    <n v="3"/>
    <n v="3330000"/>
    <x v="403"/>
    <x v="344"/>
    <s v="Review"/>
    <x v="12"/>
    <n v="804200262"/>
    <x v="0"/>
    <x v="0"/>
    <x v="1"/>
    <x v="1"/>
    <x v="0"/>
    <s v="Himanshi"/>
  </r>
  <r>
    <s v="Geekyranjit"/>
    <s v="https://www.youtube.com/watch?v=uyhcaPrrM5o"/>
    <s v="WiFi Routers Everything You Should Know - Geekyranjit Explains"/>
    <d v="1899-12-30T00:16:28"/>
    <n v="0"/>
    <n v="16"/>
    <n v="28"/>
    <x v="518"/>
    <x v="1"/>
    <x v="7"/>
    <x v="596"/>
    <x v="37"/>
    <x v="592"/>
    <x v="498"/>
    <n v="16"/>
    <n v="3330000"/>
    <x v="404"/>
    <x v="345"/>
    <s v="Review"/>
    <x v="14"/>
    <n v="804296060"/>
    <x v="4"/>
    <x v="4"/>
    <x v="0"/>
    <x v="0"/>
    <x v="0"/>
    <s v="Pardeep"/>
  </r>
  <r>
    <s v="Geekyranjit"/>
    <s v="https://www.youtube.com/watch?v=ol0kkY4W_dU"/>
    <s v="JBL Tune 130NC Active Noise Cancellation TWS Headphones Overview"/>
    <d v="1899-12-30T00:12:12"/>
    <n v="0"/>
    <n v="12"/>
    <n v="12"/>
    <x v="519"/>
    <x v="1"/>
    <x v="7"/>
    <x v="597"/>
    <x v="224"/>
    <x v="593"/>
    <x v="234"/>
    <n v="39"/>
    <n v="3330000"/>
    <x v="155"/>
    <x v="345"/>
    <s v="Review"/>
    <x v="14"/>
    <n v="804296060"/>
    <x v="4"/>
    <x v="4"/>
    <x v="0"/>
    <x v="0"/>
    <x v="0"/>
    <s v="Pardeep"/>
  </r>
  <r>
    <s v="Geekyranjit"/>
    <s v="https://www.youtube.com/watch?v=HPVN5No5GL8"/>
    <s v="Dual Screen Laptop | Asus Zenbook Pro Duo 14 OLED Hands On Overview"/>
    <d v="1899-12-30T00:14:56"/>
    <n v="0"/>
    <n v="14"/>
    <n v="56"/>
    <x v="520"/>
    <x v="1"/>
    <x v="7"/>
    <x v="598"/>
    <x v="181"/>
    <x v="594"/>
    <x v="499"/>
    <n v="21"/>
    <n v="3330000"/>
    <x v="405"/>
    <x v="345"/>
    <s v="Review"/>
    <x v="14"/>
    <n v="804296060"/>
    <x v="4"/>
    <x v="4"/>
    <x v="0"/>
    <x v="0"/>
    <x v="0"/>
    <s v="Pardeep"/>
  </r>
  <r>
    <s v="Geekyranjit"/>
    <s v="https://www.youtube.com/watch?v=b_oU9Z5LlLI"/>
    <s v="Samsung Z Fold 4 Full Review | The 'S' Fold Upgrade"/>
    <d v="1899-12-30T00:23:48"/>
    <n v="0"/>
    <n v="23"/>
    <n v="48"/>
    <x v="521"/>
    <x v="1"/>
    <x v="7"/>
    <x v="599"/>
    <x v="305"/>
    <x v="595"/>
    <x v="500"/>
    <n v="37"/>
    <n v="3330000"/>
    <x v="125"/>
    <x v="345"/>
    <s v="Review"/>
    <x v="14"/>
    <n v="804296060"/>
    <x v="4"/>
    <x v="4"/>
    <x v="0"/>
    <x v="0"/>
    <x v="0"/>
    <s v="Pardeep"/>
  </r>
  <r>
    <s v="Geekyranjit"/>
    <s v="https://www.youtube.com/watch?v=_loaiUbeHmo"/>
    <s v="Xiaomi Notebook Pro 120G Review | Macbook for Windows?"/>
    <d v="1899-12-30T00:14:05"/>
    <n v="0"/>
    <n v="14"/>
    <n v="5"/>
    <x v="522"/>
    <x v="1"/>
    <x v="7"/>
    <x v="600"/>
    <x v="109"/>
    <x v="596"/>
    <x v="501"/>
    <n v="26"/>
    <n v="3330000"/>
    <x v="63"/>
    <x v="345"/>
    <s v="Review"/>
    <x v="14"/>
    <n v="804296060"/>
    <x v="4"/>
    <x v="4"/>
    <x v="0"/>
    <x v="0"/>
    <x v="0"/>
    <s v="Pardeep"/>
  </r>
  <r>
    <s v="Geekyranjit"/>
    <s v="https://www.youtube.com/watch?v=AvW__DQGmAQ"/>
    <s v="w Asus Chromebooks, Hybrid Tablet &amp; Sale Deals"/>
    <d v="1899-12-30T00:14:57"/>
    <n v="0"/>
    <n v="14"/>
    <n v="57"/>
    <x v="523"/>
    <x v="1"/>
    <x v="7"/>
    <x v="601"/>
    <x v="1"/>
    <x v="597"/>
    <x v="147"/>
    <n v="32"/>
    <n v="3330000"/>
    <x v="214"/>
    <x v="345"/>
    <s v="Review"/>
    <x v="14"/>
    <n v="804296060"/>
    <x v="4"/>
    <x v="4"/>
    <x v="0"/>
    <x v="0"/>
    <x v="0"/>
    <s v="Pardeep"/>
  </r>
  <r>
    <s v="Geekyranjit"/>
    <s v="https://www.youtube.com/watch?v=np9SAsaYOIE"/>
    <s v="Airtel 5G Plus Launch In India, Speeds"/>
    <d v="1899-12-30T11:08:00"/>
    <n v="11"/>
    <n v="8"/>
    <n v="0"/>
    <x v="524"/>
    <x v="1"/>
    <x v="1"/>
    <x v="602"/>
    <x v="376"/>
    <x v="598"/>
    <x v="502"/>
    <n v="48"/>
    <n v="3330000"/>
    <x v="40"/>
    <x v="345"/>
    <s v="Tech"/>
    <x v="12"/>
    <n v="80410000"/>
    <x v="0"/>
    <x v="0"/>
    <x v="0"/>
    <x v="0"/>
    <x v="0"/>
    <s v="Sai Prateek"/>
  </r>
  <r>
    <s v="Geekytamizha"/>
    <s v="https://www.youtube.com/watch?v=RBGElPK343M"/>
    <s v="Speed - Airtel 5G Speedtest in Chennai! | Best 5G Place in Chennai"/>
    <d v="1899-12-30T00:09:04"/>
    <n v="0"/>
    <n v="9"/>
    <n v="4"/>
    <x v="485"/>
    <x v="4"/>
    <x v="7"/>
    <x v="603"/>
    <x v="42"/>
    <x v="599"/>
    <x v="503"/>
    <n v="48"/>
    <n v="267000"/>
    <x v="40"/>
    <x v="346"/>
    <s v="Employment"/>
    <x v="10"/>
    <n v="28111443"/>
    <x v="2"/>
    <x v="3"/>
    <x v="1"/>
    <x v="1"/>
    <x v="0"/>
    <s v="Imran Khan"/>
  </r>
  <r>
    <s v="GetsetflySCIENCE"/>
    <s v="https://www.youtube.com/watch?v=c-jE99sxeSc"/>
    <s v="SCIENTISTS Are WORRIED! Something WRONG is Happening With JUPITER"/>
    <d v="1899-12-30T00:10:19"/>
    <n v="0"/>
    <n v="10"/>
    <n v="19"/>
    <x v="525"/>
    <x v="0"/>
    <x v="2"/>
    <x v="604"/>
    <x v="377"/>
    <x v="600"/>
    <x v="504"/>
    <n v="13"/>
    <n v="6010000"/>
    <x v="175"/>
    <x v="329"/>
    <s v="Educational"/>
    <x v="6"/>
    <n v="679824457"/>
    <x v="1"/>
    <x v="3"/>
    <x v="0"/>
    <x v="0"/>
    <x v="0"/>
    <s v="roshan kumar sinha"/>
  </r>
  <r>
    <s v="Ghost Tales Telugu"/>
    <s v="https://www.youtube.com/watch?v=se70Xh0uaA0"/>
    <s v="?????? ????? ?????? | Telugu Horror Stories | Telugu Kathalu | Ghost Tales"/>
    <d v="1899-12-30T00:14:19"/>
    <n v="0"/>
    <n v="14"/>
    <n v="19"/>
    <x v="526"/>
    <x v="6"/>
    <x v="0"/>
    <x v="605"/>
    <x v="37"/>
    <x v="601"/>
    <x v="100"/>
    <n v="0"/>
    <n v="6290000"/>
    <x v="406"/>
    <x v="180"/>
    <s v="Entertainment"/>
    <x v="12"/>
    <n v="19801325"/>
    <x v="3"/>
    <x v="3"/>
    <x v="1"/>
    <x v="1"/>
    <x v="0"/>
    <s v="Lydia"/>
  </r>
  <r>
    <s v="Girliyapa"/>
    <s v="https://www.youtube.com/watch?v=b8UoC23jhPc"/>
    <s v="Love is Love | YouTube Creators For Change"/>
    <d v="1899-12-30T00:11:53"/>
    <n v="0"/>
    <n v="11"/>
    <n v="53"/>
    <x v="527"/>
    <x v="0"/>
    <x v="2"/>
    <x v="606"/>
    <x v="31"/>
    <x v="602"/>
    <x v="505"/>
    <n v="22"/>
    <n v="4670000"/>
    <x v="407"/>
    <x v="247"/>
    <s v="Entertainment"/>
    <x v="6"/>
    <n v="562255319"/>
    <x v="0"/>
    <x v="2"/>
    <x v="0"/>
    <x v="0"/>
    <x v="0"/>
    <s v="roshan kumar sinha"/>
  </r>
  <r>
    <s v="Girliyapa"/>
    <s v="https://www.youtube.com/watch?v=uO5PBXJLYuc"/>
    <s v="Sisters | E01 - Poles Apart ft. Ahsaas Channa &amp; Namita Dubey | Mini Web Series | Girliyapa"/>
    <d v="1899-12-30T00:16:59"/>
    <n v="0"/>
    <n v="16"/>
    <n v="59"/>
    <x v="528"/>
    <x v="0"/>
    <x v="0"/>
    <x v="607"/>
    <x v="74"/>
    <x v="603"/>
    <x v="506"/>
    <n v="5"/>
    <n v="4680000"/>
    <x v="380"/>
    <x v="247"/>
    <s v="Entertainment"/>
    <x v="6"/>
    <n v="564294729"/>
    <x v="3"/>
    <x v="2"/>
    <x v="1"/>
    <x v="1"/>
    <x v="0"/>
    <s v="Manya Tyagi"/>
  </r>
  <r>
    <s v="Goela School of Finance LLP"/>
    <s v="https://www.youtube.com/watch?v=ZuE9fdkRVP8"/>
    <s v="Trading Journal: How to Record Your Stock Trades Using Excel | Technical Analysis | Aditya Goela"/>
    <d v="1899-12-30T00:11:36"/>
    <n v="0"/>
    <n v="11"/>
    <n v="36"/>
    <x v="529"/>
    <x v="0"/>
    <x v="2"/>
    <x v="608"/>
    <x v="378"/>
    <x v="604"/>
    <x v="266"/>
    <n v="32"/>
    <n v="233000"/>
    <x v="134"/>
    <x v="347"/>
    <s v="Educational"/>
    <x v="6"/>
    <n v="8938750"/>
    <x v="3"/>
    <x v="3"/>
    <x v="0"/>
    <x v="0"/>
    <x v="0"/>
    <s v="Manya Tyagi"/>
  </r>
  <r>
    <s v="Goldmines"/>
    <s v="https://www.youtube.com/watch?v=ULEQb_l-N08"/>
    <s v="K.G.F Full Movie | Yash, Srinidhi Shetty, Ananth Nag, Ramachandra Raju, Achyuth Kumar, Malavika"/>
    <d v="1899-12-30T02:21:12"/>
    <n v="2"/>
    <n v="21"/>
    <n v="12"/>
    <x v="530"/>
    <x v="0"/>
    <x v="0"/>
    <x v="609"/>
    <x v="379"/>
    <x v="605"/>
    <x v="38"/>
    <n v="0"/>
    <n v="77700000"/>
    <x v="408"/>
    <x v="348"/>
    <s v="Entertainment"/>
    <x v="2"/>
    <n v="19819732500"/>
    <x v="3"/>
    <x v="2"/>
    <x v="1"/>
    <x v="1"/>
    <x v="1"/>
    <s v="Utsav Tiwary"/>
  </r>
  <r>
    <s v="Golgappa Girl "/>
    <s v="https://www.youtube.com/watch?v=N_xMhKFF_8Q"/>
    <s v="BestVeg Street Food (Part 2) | Basket chaat, Veg Kebab, Kachori Chole, Kulfi, etc_x000a_"/>
    <d v="1899-12-30T00:17:37"/>
    <n v="0"/>
    <n v="17"/>
    <n v="37"/>
    <x v="531"/>
    <x v="0"/>
    <x v="7"/>
    <x v="610"/>
    <x v="29"/>
    <x v="606"/>
    <x v="507"/>
    <n v="5"/>
    <n v="515000"/>
    <x v="42"/>
    <x v="349"/>
    <s v="Review"/>
    <x v="6"/>
    <n v="99515626"/>
    <x v="4"/>
    <x v="2"/>
    <x v="1"/>
    <x v="1"/>
    <x v="0"/>
    <s v="Vaishnavi"/>
  </r>
  <r>
    <s v="GovernmentJobsAdda"/>
    <s v="https://www.youtube.com/watch?v=q8Q79sSGv_M"/>
    <s v="Eastern ,western ghats"/>
    <d v="1899-12-30T00:18:21"/>
    <n v="0"/>
    <n v="18"/>
    <n v="21"/>
    <x v="407"/>
    <x v="6"/>
    <x v="2"/>
    <x v="611"/>
    <x v="380"/>
    <x v="607"/>
    <x v="508"/>
    <n v="18"/>
    <n v="48400"/>
    <x v="409"/>
    <x v="350"/>
    <s v="Educational"/>
    <x v="6"/>
    <n v="2382516"/>
    <x v="6"/>
    <x v="6"/>
    <x v="0"/>
    <x v="0"/>
    <x v="0"/>
    <s v="Praneeth kodam"/>
  </r>
  <r>
    <s v="Govt Jobs Lectures"/>
    <s v="https://www.youtube.com/watch?v=uTX8bkl4cZI"/>
    <s v="Lattitude and longitude in telugu very simple"/>
    <d v="1899-12-30T00:22:38"/>
    <n v="0"/>
    <n v="22"/>
    <n v="38"/>
    <x v="532"/>
    <x v="6"/>
    <x v="2"/>
    <x v="612"/>
    <x v="59"/>
    <x v="608"/>
    <x v="509"/>
    <n v="7"/>
    <n v="17900"/>
    <x v="410"/>
    <x v="351"/>
    <s v="Educational"/>
    <x v="6"/>
    <n v="635302"/>
    <x v="6"/>
    <x v="4"/>
    <x v="0"/>
    <x v="0"/>
    <x v="0"/>
    <s v="Praneeth kodam"/>
  </r>
  <r>
    <s v="Grandpa kitchen"/>
    <s v="https://www.youtube.com/watch?v=AeAUhH8iRqA"/>
    <s v="Chicken Frankie Recipe | Chicken Rolls Recipe By Our Grandpa for Orphan Kids"/>
    <d v="1899-12-30T00:18:01"/>
    <n v="0"/>
    <n v="18"/>
    <n v="1"/>
    <x v="533"/>
    <x v="6"/>
    <x v="4"/>
    <x v="613"/>
    <x v="26"/>
    <x v="609"/>
    <x v="510"/>
    <n v="13"/>
    <n v="9480000"/>
    <x v="411"/>
    <x v="352"/>
    <s v="Cooking"/>
    <x v="6"/>
    <n v="1286858489"/>
    <x v="4"/>
    <x v="4"/>
    <x v="1"/>
    <x v="0"/>
    <x v="0"/>
    <s v="Srikrishna"/>
  </r>
  <r>
    <s v="Grandpa kitchen"/>
    <s v="https://www.youtube.com/watch?v=Y_easz-iBlE"/>
    <s v="BIGGEST OREO CHOCOLATE CAKE RECIPE PREPARED BY OUR GRANDPA | Oreo Biscuit cake Recipe"/>
    <d v="1899-12-30T00:13:52"/>
    <n v="0"/>
    <n v="13"/>
    <n v="52"/>
    <x v="153"/>
    <x v="1"/>
    <x v="4"/>
    <x v="614"/>
    <x v="381"/>
    <x v="610"/>
    <x v="511"/>
    <n v="3"/>
    <n v="9480000"/>
    <x v="412"/>
    <x v="352"/>
    <s v="Cooking"/>
    <x v="15"/>
    <n v="1287171311"/>
    <x v="4"/>
    <x v="4"/>
    <x v="1"/>
    <x v="1"/>
    <x v="0"/>
    <s v="Utsav Tiwary"/>
  </r>
  <r>
    <s v="GREAT IDEAS GREAT LIFE"/>
    <s v="https://www.youtube.com/watch?v=zoz-ch8qtmM"/>
    <s v="TRY IT FOR 21 DAYS | 99% SUCCESSFUL PEOPLE HAVE THIS HABIT "/>
    <d v="1899-12-30T00:10:43"/>
    <n v="0"/>
    <n v="10"/>
    <n v="43"/>
    <x v="534"/>
    <x v="0"/>
    <x v="6"/>
    <x v="615"/>
    <x v="382"/>
    <x v="611"/>
    <x v="512"/>
    <n v="4"/>
    <n v="6530000"/>
    <x v="88"/>
    <x v="353"/>
    <s v="Lifestyle"/>
    <x v="6"/>
    <n v="466925879"/>
    <x v="0"/>
    <x v="0"/>
    <x v="1"/>
    <x v="1"/>
    <x v="0"/>
    <s v="Vaishnavi"/>
  </r>
  <r>
    <s v="Great Learning"/>
    <s v="https://www.youtube.com/watch?v=aNboMxTA4cg"/>
    <s v="Logical Reasoning for placement | How to clear Aptitude Round ? | Great Learning"/>
    <d v="1899-12-30T01:01:36"/>
    <n v="1"/>
    <n v="1"/>
    <n v="36"/>
    <x v="535"/>
    <x v="1"/>
    <x v="2"/>
    <x v="616"/>
    <x v="383"/>
    <x v="612"/>
    <x v="110"/>
    <n v="8"/>
    <n v="705000"/>
    <x v="413"/>
    <x v="354"/>
    <s v="Employment"/>
    <x v="15"/>
    <n v="88268176"/>
    <x v="2"/>
    <x v="3"/>
    <x v="1"/>
    <x v="1"/>
    <x v="0"/>
    <s v="Lydia"/>
  </r>
  <r>
    <s v="Green Gold TV"/>
    <s v="https://www.youtube.com/watch?v=k6pTulbKhcw"/>
    <s v="Chhota Bheem - Adla Badli"/>
    <d v="1899-12-30T00:10:21"/>
    <n v="0"/>
    <n v="10"/>
    <n v="21"/>
    <x v="29"/>
    <x v="0"/>
    <x v="0"/>
    <x v="617"/>
    <x v="322"/>
    <x v="613"/>
    <x v="38"/>
    <n v="0"/>
    <n v="18700000"/>
    <x v="414"/>
    <x v="355"/>
    <s v="Entertainment"/>
    <x v="6"/>
    <n v="9094477174"/>
    <x v="3"/>
    <x v="2"/>
    <x v="1"/>
    <x v="1"/>
    <x v="0"/>
    <s v="Manya Tyagi"/>
  </r>
  <r>
    <s v="Gruha Paaka"/>
    <s v="https://www.youtube.com/watch?v=QtKOe3-l-ao"/>
    <s v="???? ???? ???????? ? ???????? ??????? ????| Secret of road side masala puri recipe"/>
    <d v="1899-12-30T00:06:20"/>
    <n v="0"/>
    <n v="6"/>
    <n v="20"/>
    <x v="536"/>
    <x v="12"/>
    <x v="4"/>
    <x v="618"/>
    <x v="188"/>
    <x v="614"/>
    <x v="254"/>
    <n v="2"/>
    <n v="653000"/>
    <x v="415"/>
    <x v="356"/>
    <s v="Cooking"/>
    <x v="15"/>
    <n v="110139825"/>
    <x v="0"/>
    <x v="0"/>
    <x v="1"/>
    <x v="1"/>
    <x v="0"/>
    <s v="Lydia"/>
  </r>
  <r>
    <s v="Gujju Unicorn _x000a_"/>
    <s v="https://www.youtube.com/watch?v=O---lWylRg0"/>
    <s v="WEARING MOM’s SAREE FOR THE FIRST TIME  *surprised*_x000a_"/>
    <d v="1899-12-30T00:13:34"/>
    <n v="0"/>
    <n v="13"/>
    <n v="34"/>
    <x v="537"/>
    <x v="0"/>
    <x v="5"/>
    <x v="619"/>
    <x v="384"/>
    <x v="615"/>
    <x v="513"/>
    <n v="75"/>
    <n v="781000"/>
    <x v="416"/>
    <x v="357"/>
    <s v="Vlog"/>
    <x v="1"/>
    <n v="163486971"/>
    <x v="0"/>
    <x v="0"/>
    <x v="1"/>
    <x v="1"/>
    <x v="0"/>
    <s v="Himanshi"/>
  </r>
  <r>
    <s v="Guru Mann Fitness"/>
    <s v="https://www.youtube.com/watch?v=jiA8gxRWzp0"/>
    <s v="How to manage &quot;Study &amp; Workout&quot; together"/>
    <d v="1899-12-30T00:10:39"/>
    <n v="0"/>
    <n v="10"/>
    <n v="39"/>
    <x v="90"/>
    <x v="0"/>
    <x v="8"/>
    <x v="620"/>
    <x v="385"/>
    <x v="616"/>
    <x v="514"/>
    <n v="54"/>
    <n v="2350000"/>
    <x v="11"/>
    <x v="358"/>
    <s v="Health"/>
    <x v="6"/>
    <n v="169942872"/>
    <x v="4"/>
    <x v="4"/>
    <x v="0"/>
    <x v="0"/>
    <x v="0"/>
    <s v="Jayita Mali"/>
  </r>
  <r>
    <s v="Gyan Gaming"/>
    <s v="https://www.youtube.com/watch?v=VqfBJUSeCQU"/>
    <s v="Free Fire Live 4V4"/>
    <d v="1899-12-30T04:20:51"/>
    <n v="4"/>
    <n v="20"/>
    <n v="51"/>
    <x v="538"/>
    <x v="0"/>
    <x v="0"/>
    <x v="621"/>
    <x v="216"/>
    <x v="617"/>
    <x v="515"/>
    <n v="4"/>
    <n v="14400000"/>
    <x v="88"/>
    <x v="359"/>
    <s v="Entertainment"/>
    <x v="4"/>
    <n v="2132220369"/>
    <x v="4"/>
    <x v="2"/>
    <x v="1"/>
    <x v="0"/>
    <x v="0"/>
    <s v="Manas Ramuka"/>
  </r>
  <r>
    <s v="Gyan Jara Hatke"/>
    <s v="https://www.youtube.com/watch?v=9EBsBu4u15w"/>
    <s v="Protest against China’s Xi Jinping days before Communist Party congress"/>
    <d v="1899-12-30T00:09:48"/>
    <n v="0"/>
    <n v="9"/>
    <n v="48"/>
    <x v="539"/>
    <x v="0"/>
    <x v="5"/>
    <x v="622"/>
    <x v="202"/>
    <x v="618"/>
    <x v="516"/>
    <n v="33"/>
    <n v="632000"/>
    <x v="86"/>
    <x v="360"/>
    <s v="News"/>
    <x v="6"/>
    <n v="106884877"/>
    <x v="8"/>
    <x v="1"/>
    <x v="0"/>
    <x v="0"/>
    <x v="0"/>
    <s v="Sagar Mali"/>
  </r>
  <r>
    <s v="Gyan Therapy"/>
    <s v="https://www.youtube.com/watch?v=ya0de3ucRB4"/>
    <s v="Stop your mistakes &amp; buy best laptop"/>
    <d v="1899-12-30T00:10:00"/>
    <n v="0"/>
    <n v="10"/>
    <n v="0"/>
    <x v="296"/>
    <x v="0"/>
    <x v="7"/>
    <x v="623"/>
    <x v="127"/>
    <x v="619"/>
    <x v="517"/>
    <n v="13"/>
    <n v="2220000"/>
    <x v="417"/>
    <x v="361"/>
    <s v="Tech"/>
    <x v="6"/>
    <n v="388856441"/>
    <x v="4"/>
    <x v="3"/>
    <x v="0"/>
    <x v="0"/>
    <x v="0"/>
    <s v="Praneeth kodam"/>
  </r>
  <r>
    <s v="Gyan Therapy"/>
    <s v="https://www.youtube.com/watch?v=YImsj5QNJLk"/>
    <s v="Flipkart New Mobile Return Policy - Reality"/>
    <d v="1899-12-30T09:15:00"/>
    <n v="9"/>
    <n v="15"/>
    <n v="0"/>
    <x v="540"/>
    <x v="0"/>
    <x v="1"/>
    <x v="624"/>
    <x v="386"/>
    <x v="620"/>
    <x v="518"/>
    <n v="63"/>
    <n v="2230000"/>
    <x v="132"/>
    <x v="361"/>
    <s v="Lifestyle"/>
    <x v="6"/>
    <n v="391213111"/>
    <x v="0"/>
    <x v="0"/>
    <x v="1"/>
    <x v="1"/>
    <x v="0"/>
    <s v="Sai Prateek"/>
  </r>
  <r>
    <s v="Gyan Therapy"/>
    <s v="https://www.youtube.com/watch?v=JZeo4LhJGJA"/>
    <s v="I tested 17 - mivi products and service reality"/>
    <d v="1899-12-30T00:13:58"/>
    <n v="0"/>
    <n v="13"/>
    <n v="58"/>
    <x v="353"/>
    <x v="0"/>
    <x v="7"/>
    <x v="625"/>
    <x v="141"/>
    <x v="621"/>
    <x v="157"/>
    <n v="56"/>
    <n v="2220000"/>
    <x v="218"/>
    <x v="361"/>
    <s v="Tech"/>
    <x v="6"/>
    <n v="388856441"/>
    <x v="4"/>
    <x v="3"/>
    <x v="0"/>
    <x v="0"/>
    <x v="0"/>
    <s v="Praneeth kodam"/>
  </r>
  <r>
    <s v="HackerRank"/>
    <s v="https://www.youtube.com/watch?v=2N68r1NG_c0"/>
    <s v="Recruiting the Next Generation: Diversity in Tech"/>
    <d v="1899-12-30T00:58:10"/>
    <n v="0"/>
    <n v="58"/>
    <n v="10"/>
    <x v="541"/>
    <x v="1"/>
    <x v="6"/>
    <x v="626"/>
    <x v="264"/>
    <x v="622"/>
    <x v="58"/>
    <n v="45"/>
    <n v="251000"/>
    <x v="418"/>
    <x v="362"/>
    <s v="Employment"/>
    <x v="15"/>
    <n v="14609914"/>
    <x v="1"/>
    <x v="1"/>
    <x v="0"/>
    <x v="0"/>
    <x v="1"/>
    <s v="Pardeep"/>
  </r>
  <r>
    <s v="HackerRank"/>
    <s v="https://www.youtube.com/watch?v=y211HDiI_s8"/>
    <s v="Beyond Technical Acumen: Kaggle’s CEO on the Key Elements of a Data Scientist Skill Set"/>
    <d v="1899-12-30T00:30:04"/>
    <n v="0"/>
    <n v="30"/>
    <n v="4"/>
    <x v="542"/>
    <x v="1"/>
    <x v="6"/>
    <x v="627"/>
    <x v="387"/>
    <x v="623"/>
    <x v="38"/>
    <n v="0"/>
    <n v="251000"/>
    <x v="304"/>
    <x v="362"/>
    <s v="Employment"/>
    <x v="15"/>
    <n v="14609914"/>
    <x v="4"/>
    <x v="1"/>
    <x v="0"/>
    <x v="0"/>
    <x v="1"/>
    <s v="Pardeep"/>
  </r>
  <r>
    <s v="HackerRank"/>
    <s v="https://www.youtube.com/watch?v=c_uj5Ih4GPI"/>
    <s v="Remote Hiring MasterClass with Walmart Labs and PhonePe"/>
    <d v="1899-12-30T01:00:06"/>
    <n v="1"/>
    <n v="0"/>
    <n v="6"/>
    <x v="543"/>
    <x v="1"/>
    <x v="6"/>
    <x v="628"/>
    <x v="288"/>
    <x v="624"/>
    <x v="38"/>
    <n v="0"/>
    <n v="251000"/>
    <x v="419"/>
    <x v="362"/>
    <s v="Employment"/>
    <x v="15"/>
    <n v="14609914"/>
    <x v="1"/>
    <x v="3"/>
    <x v="0"/>
    <x v="0"/>
    <x v="1"/>
    <s v="Pardeep"/>
  </r>
  <r>
    <s v="HackerRank"/>
    <s v="https://www.youtube.com/watch?v=Q2u1heK5UiE"/>
    <s v="Learn the Basics of Python Game Development – With All-Star Emily Brantner!"/>
    <d v="1899-12-30T01:24:00"/>
    <n v="1"/>
    <n v="24"/>
    <n v="0"/>
    <x v="396"/>
    <x v="1"/>
    <x v="6"/>
    <x v="629"/>
    <x v="288"/>
    <x v="625"/>
    <x v="172"/>
    <n v="13"/>
    <n v="251000"/>
    <x v="420"/>
    <x v="362"/>
    <s v="Employment"/>
    <x v="15"/>
    <n v="14609914"/>
    <x v="1"/>
    <x v="6"/>
    <x v="0"/>
    <x v="0"/>
    <x v="1"/>
    <s v="Pardeep"/>
  </r>
  <r>
    <s v="HackerRank"/>
    <s v="https://www.youtube.com/watch?v=MnTEmEyo-6U"/>
    <s v="Start Your Cloud Development Journey With AWS ML Hero and All Star Kesha"/>
    <d v="1899-12-30T00:54:17"/>
    <n v="0"/>
    <n v="54"/>
    <n v="17"/>
    <x v="544"/>
    <x v="1"/>
    <x v="6"/>
    <x v="630"/>
    <x v="388"/>
    <x v="626"/>
    <x v="38"/>
    <n v="0"/>
    <n v="251000"/>
    <x v="10"/>
    <x v="362"/>
    <s v="Employment"/>
    <x v="15"/>
    <n v="14609914"/>
    <x v="6"/>
    <x v="1"/>
    <x v="0"/>
    <x v="0"/>
    <x v="1"/>
    <s v="Pardeep"/>
  </r>
  <r>
    <s v="HackerRank"/>
    <s v="https://www.youtube.com/watch?v=icM3BW7AVyM"/>
    <s v="Life as a Developer on Oracle Cloud!"/>
    <d v="1899-12-30T00:59:27"/>
    <n v="0"/>
    <n v="59"/>
    <n v="27"/>
    <x v="545"/>
    <x v="1"/>
    <x v="6"/>
    <x v="631"/>
    <x v="388"/>
    <x v="627"/>
    <x v="38"/>
    <n v="0"/>
    <n v="251000"/>
    <x v="421"/>
    <x v="362"/>
    <s v="Employment"/>
    <x v="15"/>
    <n v="14609914"/>
    <x v="4"/>
    <x v="1"/>
    <x v="0"/>
    <x v="0"/>
    <x v="1"/>
    <s v="Pardeep"/>
  </r>
  <r>
    <s v="HackerRank"/>
    <s v="https://www.youtube.com/watch?v=5wNfw25MqDY"/>
    <s v="The State of Tech Hiring today, with Prudential Asia's Pavan Desiraju"/>
    <d v="1899-12-30T00:57:30"/>
    <n v="0"/>
    <n v="57"/>
    <n v="30"/>
    <x v="546"/>
    <x v="1"/>
    <x v="6"/>
    <x v="632"/>
    <x v="198"/>
    <x v="628"/>
    <x v="53"/>
    <n v="13"/>
    <n v="251000"/>
    <x v="214"/>
    <x v="362"/>
    <s v="Employment"/>
    <x v="15"/>
    <n v="14609914"/>
    <x v="1"/>
    <x v="1"/>
    <x v="0"/>
    <x v="0"/>
    <x v="1"/>
    <s v="Pardeep"/>
  </r>
  <r>
    <s v="HackerRank"/>
    <s v="https://www.youtube.com/watch?v=POHhLTbIRME"/>
    <s v="Discovering the tech stack fueling India’s favorite online shop with Meesho"/>
    <d v="1899-12-30T01:01:48"/>
    <n v="1"/>
    <n v="1"/>
    <n v="48"/>
    <x v="547"/>
    <x v="1"/>
    <x v="6"/>
    <x v="633"/>
    <x v="264"/>
    <x v="629"/>
    <x v="38"/>
    <n v="0"/>
    <n v="251000"/>
    <x v="14"/>
    <x v="362"/>
    <s v="Employment"/>
    <x v="15"/>
    <n v="14609914"/>
    <x v="2"/>
    <x v="3"/>
    <x v="0"/>
    <x v="0"/>
    <x v="1"/>
    <s v="Pardeep"/>
  </r>
  <r>
    <s v="HardToonz"/>
    <s v="https://www.youtube.com/watch?v=GXhH8SKEX-c"/>
    <s v="Worst indian schools - hardtoonz"/>
    <d v="1899-12-30T00:09:34"/>
    <n v="0"/>
    <n v="9"/>
    <n v="34"/>
    <x v="82"/>
    <x v="0"/>
    <x v="0"/>
    <x v="634"/>
    <x v="389"/>
    <x v="630"/>
    <x v="519"/>
    <n v="13"/>
    <n v="703000"/>
    <x v="422"/>
    <x v="363"/>
    <s v="Educational"/>
    <x v="6"/>
    <n v="47386512"/>
    <x v="1"/>
    <x v="6"/>
    <x v="0"/>
    <x v="0"/>
    <x v="0"/>
    <s v="Praneeth kodam"/>
  </r>
  <r>
    <s v="Harman Singh"/>
    <s v="https://www.youtube.com/watch?v=Wn9iALMyS7c"/>
    <s v="First Day at @Accenture Gurugram Office | Work From Office | Office Tour | Management Consultant"/>
    <d v="1899-12-30T00:15:07"/>
    <n v="0"/>
    <n v="15"/>
    <n v="7"/>
    <x v="499"/>
    <x v="0"/>
    <x v="0"/>
    <x v="635"/>
    <x v="51"/>
    <x v="631"/>
    <x v="485"/>
    <n v="353"/>
    <n v="1470000"/>
    <x v="28"/>
    <x v="137"/>
    <s v="Entertainment"/>
    <x v="6"/>
    <n v="10789777"/>
    <x v="6"/>
    <x v="6"/>
    <x v="1"/>
    <x v="1"/>
    <x v="0"/>
    <s v="Manya Tyagi"/>
  </r>
  <r>
    <s v="Harsh Beniwal"/>
    <s v="https://www.youtube.com/watch?v=3xtntVX3uCM"/>
    <s v="School PTM"/>
    <d v="1899-12-30T00:14:21"/>
    <n v="0"/>
    <n v="14"/>
    <n v="21"/>
    <x v="548"/>
    <x v="0"/>
    <x v="0"/>
    <x v="636"/>
    <x v="84"/>
    <x v="632"/>
    <x v="520"/>
    <n v="11"/>
    <n v="15100000"/>
    <x v="423"/>
    <x v="364"/>
    <s v="Entertainment"/>
    <x v="6"/>
    <n v="1681087144"/>
    <x v="8"/>
    <x v="6"/>
    <x v="1"/>
    <x v="1"/>
    <x v="0"/>
    <s v="Srikrishna"/>
  </r>
  <r>
    <s v="Harsh Beniwal"/>
    <s v="https://www.youtube.com/watch?v=V0SQqsk5Jzs"/>
    <s v="Other Parents Vs My Parents"/>
    <d v="1899-12-30T00:18:57"/>
    <n v="0"/>
    <n v="18"/>
    <n v="57"/>
    <x v="549"/>
    <x v="0"/>
    <x v="0"/>
    <x v="637"/>
    <x v="390"/>
    <x v="633"/>
    <x v="521"/>
    <n v="12"/>
    <n v="15100000"/>
    <x v="424"/>
    <x v="364"/>
    <s v="Entertainment"/>
    <x v="6"/>
    <n v="1681087144"/>
    <x v="4"/>
    <x v="1"/>
    <x v="1"/>
    <x v="0"/>
    <x v="0"/>
    <s v="Srikrishna"/>
  </r>
  <r>
    <s v="Harsh Beniwal"/>
    <s v="https://www.youtube.com/watch?v=jAXijgNm0vs"/>
    <s v="Shaadi Mubarak"/>
    <d v="1899-12-30T00:30:04"/>
    <n v="0"/>
    <n v="30"/>
    <n v="4"/>
    <x v="542"/>
    <x v="0"/>
    <x v="0"/>
    <x v="638"/>
    <x v="85"/>
    <x v="634"/>
    <x v="522"/>
    <n v="12"/>
    <n v="15100000"/>
    <x v="177"/>
    <x v="364"/>
    <s v="Entertainment"/>
    <x v="2"/>
    <n v="1680712662"/>
    <x v="4"/>
    <x v="4"/>
    <x v="1"/>
    <x v="1"/>
    <x v="0"/>
    <s v="Abhishek Sabne"/>
  </r>
  <r>
    <s v="Harsh Beniwal"/>
    <s v="https://www.youtube.com/watch?v=wxgLQDy00z4"/>
    <s v="School Picnic | School Diaries 2.0"/>
    <d v="1899-12-30T00:29:48"/>
    <n v="0"/>
    <n v="29"/>
    <n v="48"/>
    <x v="550"/>
    <x v="0"/>
    <x v="0"/>
    <x v="639"/>
    <x v="130"/>
    <x v="635"/>
    <x v="523"/>
    <n v="21"/>
    <n v="15100000"/>
    <x v="425"/>
    <x v="364"/>
    <s v="Entertainment"/>
    <x v="2"/>
    <n v="1680712662"/>
    <x v="4"/>
    <x v="4"/>
    <x v="1"/>
    <x v="1"/>
    <x v="0"/>
    <s v="Abhishek Sabne"/>
  </r>
  <r>
    <s v="Harsh Beniwal"/>
    <s v="https://www.youtube.com/watch?v=ExPE7ATCXg8"/>
    <s v="A Day With Cringe TikToker | Harsh Beniwal"/>
    <d v="1899-12-30T00:17:25"/>
    <n v="0"/>
    <n v="17"/>
    <n v="25"/>
    <x v="551"/>
    <x v="0"/>
    <x v="0"/>
    <x v="640"/>
    <x v="157"/>
    <x v="636"/>
    <x v="524"/>
    <n v="65"/>
    <n v="15100000"/>
    <x v="426"/>
    <x v="364"/>
    <s v="Entertainment"/>
    <x v="0"/>
    <n v="1681464870"/>
    <x v="1"/>
    <x v="1"/>
    <x v="1"/>
    <x v="1"/>
    <x v="0"/>
    <s v="Utsav Tiwary"/>
  </r>
  <r>
    <s v="Harsh Beniwal"/>
    <s v="https://www.youtube.com/watch?v=sr1NBjMNF5w"/>
    <s v="Cricket with Parivaar"/>
    <d v="1899-12-30T00:50:00"/>
    <n v="0"/>
    <n v="50"/>
    <n v="0"/>
    <x v="552"/>
    <x v="0"/>
    <x v="0"/>
    <x v="641"/>
    <x v="119"/>
    <x v="637"/>
    <x v="525"/>
    <n v="31"/>
    <n v="15100000"/>
    <x v="427"/>
    <x v="364"/>
    <s v="Entertainment"/>
    <x v="2"/>
    <n v="1680712662"/>
    <x v="4"/>
    <x v="4"/>
    <x v="1"/>
    <x v="1"/>
    <x v="0"/>
    <s v="Abhishek Sabne"/>
  </r>
  <r>
    <s v="Harsh Beniwal"/>
    <s v="https://www.youtube.com/watch?v=YGDL70q7fKA"/>
    <s v="Barfi | Part 1: Tu Jo Mila"/>
    <d v="1899-12-30T00:41:55"/>
    <n v="0"/>
    <n v="41"/>
    <n v="55"/>
    <x v="553"/>
    <x v="0"/>
    <x v="1"/>
    <x v="642"/>
    <x v="391"/>
    <x v="638"/>
    <x v="526"/>
    <n v="36"/>
    <n v="15100000"/>
    <x v="329"/>
    <x v="364"/>
    <s v="Entertainment"/>
    <x v="0"/>
    <n v="1680014301"/>
    <x v="3"/>
    <x v="3"/>
    <x v="1"/>
    <x v="1"/>
    <x v="0"/>
    <s v="roshan kumar sinha"/>
  </r>
  <r>
    <s v="Harsh Beniwal"/>
    <s v="https://www.youtube.com/watch?v=NpWjDRqMVFI"/>
    <s v="Barfi | Part 2 : Woof You"/>
    <d v="1899-12-30T00:49:04"/>
    <n v="0"/>
    <n v="49"/>
    <n v="4"/>
    <x v="554"/>
    <x v="0"/>
    <x v="0"/>
    <x v="643"/>
    <x v="0"/>
    <x v="639"/>
    <x v="527"/>
    <n v="89"/>
    <n v="15100000"/>
    <x v="428"/>
    <x v="364"/>
    <s v="Entertainment"/>
    <x v="2"/>
    <n v="1680712662"/>
    <x v="4"/>
    <x v="4"/>
    <x v="1"/>
    <x v="1"/>
    <x v="0"/>
    <s v="Abhishek Sabne"/>
  </r>
  <r>
    <s v="Harsh Beniwal"/>
    <s v="https://www.youtube.com/watch?v=mltNIDxYTZ8"/>
    <s v="Veer Vs Heer Returns"/>
    <d v="1899-12-30T00:46:48"/>
    <n v="0"/>
    <n v="46"/>
    <n v="48"/>
    <x v="555"/>
    <x v="0"/>
    <x v="0"/>
    <x v="644"/>
    <x v="174"/>
    <x v="640"/>
    <x v="528"/>
    <n v="21"/>
    <n v="15100000"/>
    <x v="429"/>
    <x v="364"/>
    <s v="Entertainment"/>
    <x v="2"/>
    <n v="1680712662"/>
    <x v="4"/>
    <x v="4"/>
    <x v="1"/>
    <x v="1"/>
    <x v="0"/>
    <s v="Abhishek Sabne"/>
  </r>
  <r>
    <s v="Harsh Rajput"/>
    <s v="https://www.youtube.com/watch?v=u86z0px0niI"/>
    <s v="CASTING DIRECTOR | HARSH RAJPUT"/>
    <d v="1899-12-30T00:10:46"/>
    <n v="0"/>
    <n v="10"/>
    <n v="46"/>
    <x v="168"/>
    <x v="0"/>
    <x v="0"/>
    <x v="645"/>
    <x v="392"/>
    <x v="641"/>
    <x v="529"/>
    <n v="28"/>
    <n v="3190000"/>
    <x v="218"/>
    <x v="365"/>
    <s v="Entertainment"/>
    <x v="2"/>
    <n v="270269270"/>
    <x v="3"/>
    <x v="2"/>
    <x v="1"/>
    <x v="1"/>
    <x v="0"/>
    <s v="Utsav Tiwary"/>
  </r>
  <r>
    <s v="Harshit Rautela"/>
    <s v="https://www.youtube.com/watch?v=VffXRfUr2jc"/>
    <s v="NANDA DEVI : Daughter of the Himalayas "/>
    <d v="1899-12-30T00:11:29"/>
    <n v="0"/>
    <n v="11"/>
    <n v="29"/>
    <x v="479"/>
    <x v="0"/>
    <x v="1"/>
    <x v="646"/>
    <x v="20"/>
    <x v="642"/>
    <x v="530"/>
    <n v="22"/>
    <n v="34800"/>
    <x v="430"/>
    <x v="366"/>
    <s v="Lifestyle"/>
    <x v="21"/>
    <n v="1693014"/>
    <x v="0"/>
    <x v="0"/>
    <x v="0"/>
    <x v="0"/>
    <x v="0"/>
    <s v="roshan kumar sinha"/>
  </r>
  <r>
    <s v="Haste Raho"/>
    <s v="https://www.youtube.com/watch?v=POV3fKmSVkg"/>
    <s v="?? ?? ???? ??????????? ??????? - 3 ??????? | Farhanitrate Prerajulisation Comedy Scene"/>
    <d v="1899-12-30T00:04:18"/>
    <n v="0"/>
    <n v="4"/>
    <n v="18"/>
    <x v="556"/>
    <x v="0"/>
    <x v="0"/>
    <x v="647"/>
    <x v="393"/>
    <x v="643"/>
    <x v="531"/>
    <n v="1"/>
    <n v="8700000"/>
    <x v="431"/>
    <x v="367"/>
    <s v="Entertainment"/>
    <x v="2"/>
    <n v="3258000204"/>
    <x v="0"/>
    <x v="0"/>
    <x v="1"/>
    <x v="1"/>
    <x v="0"/>
    <s v="Utsav Tiwary"/>
  </r>
  <r>
    <s v="Haunting Tube"/>
    <s v="https://www.youtube.com/watch?v=TgHDOcrfuWg"/>
    <s v="Gaurav Tiwari aur KULDHARA ka Rahasya - The Most Haunted Village in India"/>
    <d v="1899-12-30T00:14:53"/>
    <n v="0"/>
    <n v="14"/>
    <n v="53"/>
    <x v="557"/>
    <x v="0"/>
    <x v="1"/>
    <x v="648"/>
    <x v="36"/>
    <x v="644"/>
    <x v="532"/>
    <n v="22"/>
    <n v="1740000"/>
    <x v="432"/>
    <x v="368"/>
    <s v="Lifestyle"/>
    <x v="6"/>
    <n v="280487863"/>
    <x v="3"/>
    <x v="2"/>
    <x v="0"/>
    <x v="0"/>
    <x v="0"/>
    <s v="roshan kumar sinha"/>
  </r>
  <r>
    <s v="Health Tips For Working Women | Health Tips For Office Workers"/>
    <s v="https://www.youtube.com/watch?v=pjHjT5X3GwU"/>
    <s v="Health Tips For Working Women | Health Tips for Office Workers - YouTube"/>
    <d v="1899-12-30T00:01:28"/>
    <n v="0"/>
    <n v="1"/>
    <n v="28"/>
    <x v="558"/>
    <x v="1"/>
    <x v="8"/>
    <x v="649"/>
    <x v="394"/>
    <x v="645"/>
    <x v="424"/>
    <n v="29"/>
    <n v="130000"/>
    <x v="65"/>
    <x v="369"/>
    <s v="Health"/>
    <x v="14"/>
    <n v="25776934"/>
    <x v="0"/>
    <x v="3"/>
    <x v="1"/>
    <x v="1"/>
    <x v="0"/>
    <s v="Lydia"/>
  </r>
  <r>
    <s v="Healthy Food Kitchen"/>
    <s v="https://www.youtube.com/watch?v=O6Bs3qDqcC4"/>
    <s v="??????? ???????????? Breakfast Recipes in tamil/Dinner Recipes in tamil/Breakfast Recipes in 5 mins"/>
    <d v="1899-12-30T00:03:29"/>
    <n v="0"/>
    <n v="3"/>
    <n v="29"/>
    <x v="559"/>
    <x v="4"/>
    <x v="4"/>
    <x v="650"/>
    <x v="395"/>
    <x v="646"/>
    <x v="533"/>
    <n v="6"/>
    <n v="618000"/>
    <x v="433"/>
    <x v="370"/>
    <s v="Cooking"/>
    <x v="10"/>
    <n v="130245582"/>
    <x v="3"/>
    <x v="0"/>
    <x v="1"/>
    <x v="1"/>
    <x v="0"/>
    <s v="Lydia"/>
  </r>
  <r>
    <s v="Hetal's Art"/>
    <s v="https://www.youtube.com/watch?v=2PY-zM8pCTo"/>
    <s v="2 Sisters ?? BedRoom Makeover - On Her Choice[Pink &amp; Blue] ??(Most Beautiful)"/>
    <d v="1899-12-30T00:09:39"/>
    <n v="0"/>
    <n v="9"/>
    <n v="39"/>
    <x v="268"/>
    <x v="0"/>
    <x v="1"/>
    <x v="651"/>
    <x v="16"/>
    <x v="647"/>
    <x v="534"/>
    <n v="2"/>
    <n v="6610000"/>
    <x v="369"/>
    <x v="371"/>
    <s v="Lifestyle"/>
    <x v="6"/>
    <n v="1288526063"/>
    <x v="0"/>
    <x v="0"/>
    <x v="1"/>
    <x v="1"/>
    <x v="0"/>
    <s v="Vaishnavi"/>
  </r>
  <r>
    <s v="Him eesh Madaan"/>
    <s v="https://www.youtube.com/watch?v=5w8D7q-iKKc"/>
    <s v="5 Secrets - Why Indians become CEOs of Top Companies?"/>
    <d v="1899-12-30T00:11:02"/>
    <n v="0"/>
    <n v="11"/>
    <n v="2"/>
    <x v="497"/>
    <x v="0"/>
    <x v="11"/>
    <x v="652"/>
    <x v="1"/>
    <x v="648"/>
    <x v="535"/>
    <n v="115"/>
    <n v="6430000"/>
    <x v="50"/>
    <x v="372"/>
    <s v="Motivation"/>
    <x v="6"/>
    <n v="414191710"/>
    <x v="2"/>
    <x v="3"/>
    <x v="0"/>
    <x v="0"/>
    <x v="0"/>
    <s v="Jayita Mali"/>
  </r>
  <r>
    <s v="Him eesh Madaan"/>
    <s v="https://www.youtube.com/watch?v=3K6RWnVf1eM"/>
    <s v="???? ?? ???? ?? ??? | Power of Subconscious Mind"/>
    <d v="1899-12-30T00:09:42"/>
    <n v="0"/>
    <n v="9"/>
    <n v="42"/>
    <x v="53"/>
    <x v="0"/>
    <x v="2"/>
    <x v="653"/>
    <x v="396"/>
    <x v="649"/>
    <x v="536"/>
    <n v="12"/>
    <n v="6630000"/>
    <x v="434"/>
    <x v="372"/>
    <s v="Educational"/>
    <x v="3"/>
    <n v="414191710"/>
    <x v="3"/>
    <x v="2"/>
    <x v="1"/>
    <x v="1"/>
    <x v="0"/>
    <s v="Utsav Tiwary"/>
  </r>
  <r>
    <s v="Himbus"/>
    <s v="https://www.youtube.com/watch?v=2iJmSUWyfFQ"/>
    <s v="The incredible delhi to leh hrtc bus journey - 2022 Edition"/>
    <d v="1899-12-30T00:52:59"/>
    <n v="0"/>
    <n v="52"/>
    <n v="59"/>
    <x v="560"/>
    <x v="0"/>
    <x v="1"/>
    <x v="654"/>
    <x v="20"/>
    <x v="650"/>
    <x v="384"/>
    <n v="98"/>
    <n v="269000"/>
    <x v="216"/>
    <x v="373"/>
    <s v="Vlog"/>
    <x v="6"/>
    <n v="67727281"/>
    <x v="6"/>
    <x v="6"/>
    <x v="0"/>
    <x v="0"/>
    <x v="0"/>
    <s v="Praneeth kodam"/>
  </r>
  <r>
    <s v="Hindi Countdown"/>
    <s v="https://www.youtube.com/watch?v=l18RIpORMSk"/>
    <s v=" This Dog video will Melt your Heart"/>
    <d v="1899-12-30T00:08:11"/>
    <n v="0"/>
    <n v="8"/>
    <n v="11"/>
    <x v="416"/>
    <x v="0"/>
    <x v="0"/>
    <x v="655"/>
    <x v="397"/>
    <x v="651"/>
    <x v="537"/>
    <n v="4"/>
    <n v="10200000"/>
    <x v="435"/>
    <x v="374"/>
    <s v="Entertainment"/>
    <x v="0"/>
    <n v="2027457469"/>
    <x v="1"/>
    <x v="1"/>
    <x v="1"/>
    <x v="1"/>
    <x v="0"/>
    <s v="Utsav Tiwary"/>
  </r>
  <r>
    <s v="Hindi Kahaniya Tv"/>
    <s v="https://www.youtube.com/watch?v=p5Hr96vOpIs"/>
    <s v="????? ???? ?? ???? | Hindi Story | Moral Stories | Hindi Stories | Bedtime Stories | New Story"/>
    <d v="1899-12-30T00:08:43"/>
    <n v="0"/>
    <n v="8"/>
    <n v="43"/>
    <x v="561"/>
    <x v="0"/>
    <x v="0"/>
    <x v="656"/>
    <x v="398"/>
    <x v="652"/>
    <x v="538"/>
    <n v="29"/>
    <n v="130000"/>
    <x v="50"/>
    <x v="375"/>
    <s v="Entertainment"/>
    <x v="6"/>
    <n v="625248710"/>
    <x v="3"/>
    <x v="3"/>
    <x v="1"/>
    <x v="1"/>
    <x v="0"/>
    <s v="Lydia"/>
  </r>
  <r>
    <s v="Hindu Tamil Thisai"/>
    <s v="https://www.youtube.com/watch?v=e8si_kJNq5Y"/>
    <s v="Psychiatric... Psychologist ??????? ??????? ???????? | Dr.Yamini Kannappan| HTT"/>
    <d v="1899-12-30T00:17:17"/>
    <n v="0"/>
    <n v="17"/>
    <n v="17"/>
    <x v="36"/>
    <x v="4"/>
    <x v="8"/>
    <x v="657"/>
    <x v="399"/>
    <x v="653"/>
    <x v="206"/>
    <n v="15"/>
    <n v="568000"/>
    <x v="436"/>
    <x v="376"/>
    <s v="Health"/>
    <x v="10"/>
    <n v="153889707"/>
    <x v="2"/>
    <x v="1"/>
    <x v="0"/>
    <x v="1"/>
    <x v="1"/>
    <s v="Lydia"/>
  </r>
  <r>
    <s v="Hindustan Times"/>
    <s v="https://www.youtube.com/watch?v=6qFlNIMTwgI"/>
    <s v="Putin breaks protocol, gives his jacket to UAE president Mohammed Bin Zayed Al Nahyan | Watch"/>
    <d v="1899-12-30T00:01:57"/>
    <n v="0"/>
    <n v="1"/>
    <n v="57"/>
    <x v="562"/>
    <x v="1"/>
    <x v="5"/>
    <x v="658"/>
    <x v="29"/>
    <x v="654"/>
    <x v="539"/>
    <n v="32"/>
    <n v="4850000"/>
    <x v="24"/>
    <x v="377"/>
    <s v="News"/>
    <x v="6"/>
    <n v="2680764634"/>
    <x v="1"/>
    <x v="4"/>
    <x v="0"/>
    <x v="0"/>
    <x v="0"/>
    <s v="Sagar Mali"/>
  </r>
  <r>
    <s v="Hindustan Times "/>
    <s v="https://www.youtube.com/watch?v=2wjitMLReVQ"/>
    <s v="Gadkari tells Mercedes-Benz, ‘Can’t afford your car’; Asks to develop more under Make-In-India"/>
    <d v="1899-12-30T03:11:00"/>
    <n v="3"/>
    <n v="11"/>
    <n v="0"/>
    <x v="563"/>
    <x v="1"/>
    <x v="9"/>
    <x v="659"/>
    <x v="400"/>
    <x v="655"/>
    <x v="540"/>
    <n v="204"/>
    <n v="4850000"/>
    <x v="53"/>
    <x v="377"/>
    <s v="News"/>
    <x v="0"/>
    <n v="2669741302"/>
    <x v="0"/>
    <x v="0"/>
    <x v="0"/>
    <x v="0"/>
    <x v="0"/>
    <s v="Sai Prateek"/>
  </r>
  <r>
    <s v="HN motovlogs"/>
    <s v="https://www.youtube.com/watch?v=NlVGNu0W0Eo"/>
    <s v="Hyderabad to goa on bus "/>
    <d v="1899-12-30T00:18:32"/>
    <n v="0"/>
    <n v="18"/>
    <n v="32"/>
    <x v="564"/>
    <x v="6"/>
    <x v="1"/>
    <x v="660"/>
    <x v="15"/>
    <x v="656"/>
    <x v="541"/>
    <n v="22"/>
    <n v="202000"/>
    <x v="437"/>
    <x v="378"/>
    <s v="Vlog"/>
    <x v="6"/>
    <n v="30718607"/>
    <x v="4"/>
    <x v="3"/>
    <x v="0"/>
    <x v="0"/>
    <x v="0"/>
    <s v="Praneeth kodam"/>
  </r>
  <r>
    <s v="Homecookingshow"/>
    <s v="https://www.youtube.com/watch?v=_YYqt60yL04"/>
    <s v="Easy 6 Lunch Recipes for Kids | School Lunch box Recipes | Pulao Recipes | Quick Lunch box Ideas"/>
    <d v="1899-12-30T05:17:04"/>
    <n v="5"/>
    <n v="17"/>
    <n v="4"/>
    <x v="565"/>
    <x v="1"/>
    <x v="4"/>
    <x v="661"/>
    <x v="191"/>
    <x v="657"/>
    <x v="329"/>
    <n v="2"/>
    <n v="2660000"/>
    <x v="371"/>
    <x v="269"/>
    <s v="Cooking"/>
    <x v="16"/>
    <n v="379915651"/>
    <x v="0"/>
    <x v="2"/>
    <x v="1"/>
    <x v="1"/>
    <x v="0"/>
    <s v="Lydia"/>
  </r>
  <r>
    <s v="Honest Hour Podcast"/>
    <s v="https://www.youtube.com/watch?v=fPWCDF81tFg"/>
    <s v="Ducky bhai talks about how much money he makes"/>
    <d v="1899-12-30T01:29:17"/>
    <n v="1"/>
    <n v="29"/>
    <n v="17"/>
    <x v="566"/>
    <x v="0"/>
    <x v="0"/>
    <x v="662"/>
    <x v="44"/>
    <x v="658"/>
    <x v="542"/>
    <n v="31"/>
    <n v="710000"/>
    <x v="50"/>
    <x v="379"/>
    <s v="Lifestyle"/>
    <x v="6"/>
    <n v="77939405"/>
    <x v="8"/>
    <x v="6"/>
    <x v="0"/>
    <x v="0"/>
    <x v="0"/>
    <s v="Praneeth kodam"/>
  </r>
  <r>
    <s v="Honestly by Tanmay Bhat"/>
    <s v="https://www.youtube.com/watch?v=82oLmSuD_hI"/>
    <s v="The anurag kashyap podcast"/>
    <d v="1899-12-30T01:01:03"/>
    <n v="1"/>
    <n v="1"/>
    <n v="3"/>
    <x v="567"/>
    <x v="0"/>
    <x v="0"/>
    <x v="663"/>
    <x v="11"/>
    <x v="659"/>
    <x v="543"/>
    <n v="16"/>
    <n v="885000"/>
    <x v="438"/>
    <x v="380"/>
    <s v="Lifestyle"/>
    <x v="6"/>
    <n v="47848194"/>
    <x v="6"/>
    <x v="4"/>
    <x v="0"/>
    <x v="0"/>
    <x v="0"/>
    <s v="Praneeth kodam"/>
  </r>
  <r>
    <s v="Honestly by Tanmay Bhat"/>
    <s v="https://www.youtube.com/watch?v=7pIUFBzQclg"/>
    <s v="NEUROSCIENCE OF &quot;MAAL&quot;"/>
    <d v="1899-12-30T02:17:51"/>
    <n v="2"/>
    <n v="17"/>
    <n v="51"/>
    <x v="568"/>
    <x v="0"/>
    <x v="1"/>
    <x v="664"/>
    <x v="317"/>
    <x v="660"/>
    <x v="410"/>
    <n v="5"/>
    <n v="886"/>
    <x v="439"/>
    <x v="380"/>
    <s v="Lifestyle"/>
    <x v="6"/>
    <n v="48171471"/>
    <x v="4"/>
    <x v="3"/>
    <x v="0"/>
    <x v="0"/>
    <x v="1"/>
    <s v="Diya Kalra"/>
  </r>
  <r>
    <s v="HRX"/>
    <s v="https://www.youtube.com/watch?v=IpUQElrETw4"/>
    <s v="KABIR AND BEYOND | Hrithik Roshan's Transformation | The HRX Story"/>
    <d v="1899-12-30T00:11:53"/>
    <n v="0"/>
    <n v="11"/>
    <n v="53"/>
    <x v="527"/>
    <x v="0"/>
    <x v="2"/>
    <x v="665"/>
    <x v="401"/>
    <x v="661"/>
    <x v="544"/>
    <n v="4"/>
    <n v="420000"/>
    <x v="440"/>
    <x v="76"/>
    <s v="Employment"/>
    <x v="6"/>
    <n v="84509891"/>
    <x v="3"/>
    <x v="2"/>
    <x v="0"/>
    <x v="0"/>
    <x v="0"/>
    <s v="Manya Tyagi"/>
  </r>
  <r>
    <s v="humaramovie"/>
    <s v="https://www.youtube.com/watch?v=wrU7K53gwQQ"/>
    <s v="LIFT | By Ida Ali | Nominated for JioFilmfareShortFilmAwards"/>
    <d v="1899-12-30T00:12:29"/>
    <n v="0"/>
    <n v="12"/>
    <n v="29"/>
    <x v="569"/>
    <x v="0"/>
    <x v="5"/>
    <x v="666"/>
    <x v="402"/>
    <x v="662"/>
    <x v="545"/>
    <n v="5"/>
    <n v="1170000"/>
    <x v="441"/>
    <x v="381"/>
    <s v="Entertainment"/>
    <x v="2"/>
    <n v="380198336"/>
    <x v="0"/>
    <x v="0"/>
    <x v="0"/>
    <x v="0"/>
    <x v="0"/>
    <s v="roshan kumar sinha"/>
  </r>
  <r>
    <s v="Hungry birds"/>
    <s v="https://www.youtube.com/watch?v=T3ExAGD7Z7U"/>
    <s v="TYPES OF MAGGI EATERS | FUNNY VIDEO | HUNGRY BIRDS"/>
    <d v="1899-12-30T00:11:32"/>
    <n v="0"/>
    <n v="11"/>
    <n v="32"/>
    <x v="570"/>
    <x v="0"/>
    <x v="0"/>
    <x v="667"/>
    <x v="401"/>
    <x v="663"/>
    <x v="546"/>
    <n v="2"/>
    <n v="8830000"/>
    <x v="442"/>
    <x v="382"/>
    <s v="Entertainment"/>
    <x v="2"/>
    <n v="4214475753"/>
    <x v="4"/>
    <x v="4"/>
    <x v="1"/>
    <x v="1"/>
    <x v="0"/>
    <s v="Utsav Tiwary"/>
  </r>
  <r>
    <s v="Hungry birds"/>
    <s v="https://www.youtube.com/watch?v=VkMuJwgBBgQ"/>
    <s v="Living On 50 Rs. For 24 Hours Challenge | Hungry Birds Challenge"/>
    <d v="1899-12-30T00:13:44"/>
    <n v="0"/>
    <n v="13"/>
    <n v="44"/>
    <x v="191"/>
    <x v="0"/>
    <x v="0"/>
    <x v="668"/>
    <x v="187"/>
    <x v="664"/>
    <x v="547"/>
    <n v="12"/>
    <n v="8830000"/>
    <x v="437"/>
    <x v="382"/>
    <s v="Entertainment"/>
    <x v="6"/>
    <n v="4218955717"/>
    <x v="3"/>
    <x v="2"/>
    <x v="1"/>
    <x v="1"/>
    <x v="0"/>
    <s v="Mohamad Moosa"/>
  </r>
  <r>
    <s v="Hyper Quest"/>
    <s v="https://www.youtube.com/watch?v=7hIDLgBL7Pk"/>
    <s v="Did Ancient Indians know about Seven Continents of the World?"/>
    <d v="1899-12-30T00:09:55"/>
    <n v="0"/>
    <n v="9"/>
    <n v="55"/>
    <x v="571"/>
    <x v="0"/>
    <x v="2"/>
    <x v="669"/>
    <x v="188"/>
    <x v="665"/>
    <x v="548"/>
    <n v="76"/>
    <n v="354000"/>
    <x v="39"/>
    <x v="383"/>
    <s v="Educational"/>
    <x v="17"/>
    <n v="54130104"/>
    <x v="2"/>
    <x v="2"/>
    <x v="0"/>
    <x v="1"/>
    <x v="1"/>
    <s v="roshan kumar sinha"/>
  </r>
  <r>
    <s v="IAS Academy"/>
    <s v="https://www.youtube.com/watch?v=fsBzwPEwjl8"/>
    <s v="Distractions ?? ???? ?? ??? Hair Cut??????? ??? ?? | shruti sharma | upsc topper |shruti sharma speech"/>
    <d v="1899-12-30T00:01:12"/>
    <n v="0"/>
    <n v="1"/>
    <n v="12"/>
    <x v="572"/>
    <x v="0"/>
    <x v="11"/>
    <x v="670"/>
    <x v="305"/>
    <x v="666"/>
    <x v="549"/>
    <n v="4"/>
    <n v="10800"/>
    <x v="443"/>
    <x v="81"/>
    <s v="Educational"/>
    <x v="6"/>
    <n v="3548332"/>
    <x v="1"/>
    <x v="7"/>
    <x v="0"/>
    <x v="1"/>
    <x v="1"/>
    <s v="Sagar Mali"/>
  </r>
  <r>
    <s v="IDIOT CLUB"/>
    <s v="https://www.youtube.com/watch?v=lqf1LhVyJM0"/>
    <s v="Ra ra ekaseka song / jaganath miusical"/>
    <d v="1899-12-30T00:04:01"/>
    <n v="0"/>
    <n v="4"/>
    <n v="1"/>
    <x v="573"/>
    <x v="8"/>
    <x v="5"/>
    <x v="671"/>
    <x v="403"/>
    <x v="667"/>
    <x v="38"/>
    <n v="0"/>
    <n v="44700"/>
    <x v="444"/>
    <x v="384"/>
    <s v="News"/>
    <x v="6"/>
    <n v="2455686"/>
    <x v="5"/>
    <x v="9"/>
    <x v="0"/>
    <x v="1"/>
    <x v="1"/>
    <s v="Subha Ranjan Patra"/>
  </r>
  <r>
    <s v="iGuru Crazy"/>
    <s v="https://www.youtube.com/watch?v=9jWeyODlFDw"/>
    <s v="BANGKOK Was FUN"/>
    <d v="1899-12-30T00:25:00"/>
    <n v="0"/>
    <n v="25"/>
    <n v="0"/>
    <x v="172"/>
    <x v="1"/>
    <x v="1"/>
    <x v="672"/>
    <x v="404"/>
    <x v="668"/>
    <x v="550"/>
    <n v="22"/>
    <n v="109000"/>
    <x v="24"/>
    <x v="73"/>
    <s v="Vlog"/>
    <x v="12"/>
    <n v="22891547"/>
    <x v="0"/>
    <x v="0"/>
    <x v="1"/>
    <x v="1"/>
    <x v="0"/>
    <s v="Sai Prateek"/>
  </r>
  <r>
    <s v="IKRU Entertainments"/>
    <s v="https://www.youtube.com/watch?v=ebdXuw8y3qc"/>
    <s v="Lovely Siblings - Father's Day Special / Malayalam Vine / Ikru"/>
    <d v="1899-12-30T00:05:03"/>
    <n v="0"/>
    <n v="5"/>
    <n v="3"/>
    <x v="517"/>
    <x v="10"/>
    <x v="0"/>
    <x v="673"/>
    <x v="208"/>
    <x v="669"/>
    <x v="239"/>
    <n v="12"/>
    <n v="1630000"/>
    <x v="445"/>
    <x v="385"/>
    <s v="Entertainment"/>
    <x v="16"/>
    <n v="956911160"/>
    <x v="3"/>
    <x v="2"/>
    <x v="1"/>
    <x v="1"/>
    <x v="0"/>
    <s v="Mohamad Moosa"/>
  </r>
  <r>
    <s v="Iman Esmail "/>
    <s v="https://www.youtube.com/watch?v=9Bt2F6pbiag"/>
    <s v="RAMTA JOGI | AR Rahman | Iman Esmail Choreography | Bollywood Dance"/>
    <d v="1899-12-30T00:06:55"/>
    <n v="0"/>
    <n v="6"/>
    <n v="55"/>
    <x v="574"/>
    <x v="0"/>
    <x v="0"/>
    <x v="674"/>
    <x v="405"/>
    <x v="670"/>
    <x v="551"/>
    <n v="3"/>
    <n v="230000"/>
    <x v="176"/>
    <x v="293"/>
    <s v="Entertainment"/>
    <x v="0"/>
    <n v="30351597"/>
    <x v="0"/>
    <x v="0"/>
    <x v="1"/>
    <x v="1"/>
    <x v="0"/>
    <s v="Himanshi"/>
  </r>
  <r>
    <s v="India Today"/>
    <s v="https://www.youtube.com/watch?v=15WO7IZzwKo"/>
    <s v="Achieving Democracy Within Party Is A Huge Task Says, Congress Leader Praveen Chakravarty"/>
    <d v="1899-12-30T00:05:57"/>
    <n v="0"/>
    <n v="5"/>
    <n v="57"/>
    <x v="454"/>
    <x v="0"/>
    <x v="5"/>
    <x v="675"/>
    <x v="403"/>
    <x v="671"/>
    <x v="38"/>
    <n v="0"/>
    <n v="6500000"/>
    <x v="55"/>
    <x v="386"/>
    <s v="News"/>
    <x v="6"/>
    <n v="1938537606"/>
    <x v="0"/>
    <x v="0"/>
    <x v="1"/>
    <x v="1"/>
    <x v="0"/>
    <s v="Vaishnavi"/>
  </r>
  <r>
    <s v="Indian Fitness Today"/>
    <s v="https://www.youtube.com/watch?v=311hyV_A4Yg"/>
    <s v="The biggest problem with natty or not discussed"/>
    <d v="1899-12-30T00:34:32"/>
    <n v="0"/>
    <n v="34"/>
    <n v="32"/>
    <x v="575"/>
    <x v="0"/>
    <x v="1"/>
    <x v="676"/>
    <x v="181"/>
    <x v="672"/>
    <x v="552"/>
    <n v="94"/>
    <n v="6360"/>
    <x v="367"/>
    <x v="387"/>
    <s v="Lifestyle"/>
    <x v="6"/>
    <n v="406006"/>
    <x v="6"/>
    <x v="1"/>
    <x v="0"/>
    <x v="0"/>
    <x v="0"/>
    <s v="Praneeth kodam"/>
  </r>
  <r>
    <s v="Indian Monk"/>
    <s v="https://www.youtube.com/watch?v=ILY3Q5AxPbc"/>
    <s v="How The Universe Was Created According To Hinduism?"/>
    <d v="1899-12-30T00:12:04"/>
    <n v="0"/>
    <n v="12"/>
    <n v="4"/>
    <x v="576"/>
    <x v="1"/>
    <x v="1"/>
    <x v="677"/>
    <x v="406"/>
    <x v="673"/>
    <x v="553"/>
    <n v="46"/>
    <n v="684000"/>
    <x v="446"/>
    <x v="237"/>
    <s v="Entertainment"/>
    <x v="6"/>
    <n v="42004777"/>
    <x v="4"/>
    <x v="2"/>
    <x v="0"/>
    <x v="0"/>
    <x v="0"/>
    <s v="roshan kumar sinha"/>
  </r>
  <r>
    <s v="Innozant"/>
    <s v="https://www.youtube.com/watch?v=jCJxLf-kfVk"/>
    <s v="KPI DASHBOARD in Excel-Part 1 | How to create a KPI Dashboard in Excel | Step by Step | in Hindi"/>
    <d v="1899-12-30T00:19:46"/>
    <n v="0"/>
    <n v="19"/>
    <n v="46"/>
    <x v="577"/>
    <x v="0"/>
    <x v="2"/>
    <x v="678"/>
    <x v="407"/>
    <x v="674"/>
    <x v="554"/>
    <n v="23"/>
    <n v="83000"/>
    <x v="447"/>
    <x v="388"/>
    <s v="Vlog"/>
    <x v="0"/>
    <n v="8299897"/>
    <x v="4"/>
    <x v="4"/>
    <x v="1"/>
    <x v="1"/>
    <x v="1"/>
    <s v="Utsav Tiwary"/>
  </r>
  <r>
    <s v="Instrength By Strength India Movement - Tamil"/>
    <s v="https://www.youtube.com/watch?v=zVk6Fuj5jwU"/>
    <s v="Brain Detox | ???? ???????? ??????????????????? | ???????????, ???? ????, Insomnia | Dr Ashwin Vijay"/>
    <d v="1899-12-30T00:07:51"/>
    <n v="0"/>
    <n v="7"/>
    <n v="51"/>
    <x v="578"/>
    <x v="4"/>
    <x v="8"/>
    <x v="679"/>
    <x v="408"/>
    <x v="675"/>
    <x v="555"/>
    <n v="10"/>
    <n v="951000"/>
    <x v="448"/>
    <x v="389"/>
    <s v="Health"/>
    <x v="10"/>
    <n v="67049286"/>
    <x v="0"/>
    <x v="0"/>
    <x v="1"/>
    <x v="1"/>
    <x v="0"/>
    <s v="Lydia"/>
  </r>
  <r>
    <s v="Intellectual Indies"/>
    <s v="https://www.youtube.com/watch?v=flSBXhlobg4"/>
    <s v="Why 60% Restaurants Close In 1st Year Of Business"/>
    <d v="1899-12-30T00:10:52"/>
    <n v="0"/>
    <n v="10"/>
    <n v="52"/>
    <x v="579"/>
    <x v="0"/>
    <x v="5"/>
    <x v="680"/>
    <x v="34"/>
    <x v="676"/>
    <x v="556"/>
    <n v="8"/>
    <n v="1140000"/>
    <x v="449"/>
    <x v="390"/>
    <s v="News"/>
    <x v="6"/>
    <n v="63482881"/>
    <x v="1"/>
    <x v="6"/>
    <x v="0"/>
    <x v="0"/>
    <x v="0"/>
    <s v="Sagar Mali"/>
  </r>
  <r>
    <s v="Intellipaat"/>
    <s v="https://www.youtube.com/watch?v=ETChs4iQa8g"/>
    <s v="Classification in Machine Learning "/>
    <d v="1899-12-30T00:34:41"/>
    <n v="0"/>
    <n v="34"/>
    <n v="41"/>
    <x v="580"/>
    <x v="1"/>
    <x v="2"/>
    <x v="681"/>
    <x v="409"/>
    <x v="677"/>
    <x v="172"/>
    <n v="8"/>
    <n v="1520000"/>
    <x v="86"/>
    <x v="391"/>
    <s v="Educational"/>
    <x v="15"/>
    <n v="97379472"/>
    <x v="2"/>
    <x v="4"/>
    <x v="0"/>
    <x v="1"/>
    <x v="1"/>
    <s v="Sachin Gautam"/>
  </r>
  <r>
    <s v="Intellipaat"/>
    <s v="https://www.youtube.com/watch?v=0Z0vZU6cMKY"/>
    <s v="MLOps Full Course"/>
    <d v="1899-12-30T05:12:46"/>
    <n v="5"/>
    <n v="12"/>
    <n v="46"/>
    <x v="581"/>
    <x v="1"/>
    <x v="2"/>
    <x v="682"/>
    <x v="410"/>
    <x v="678"/>
    <x v="38"/>
    <n v="0"/>
    <n v="1520000"/>
    <x v="88"/>
    <x v="391"/>
    <s v="Educational"/>
    <x v="15"/>
    <n v="97379472"/>
    <x v="2"/>
    <x v="4"/>
    <x v="0"/>
    <x v="1"/>
    <x v="1"/>
    <s v="Sachin Gautam"/>
  </r>
  <r>
    <s v="Intellipaat"/>
    <s v="https://www.youtube.com/watch?v=4HzTT6xkV7g"/>
    <s v="How to Crack Data Science Interview"/>
    <d v="1899-12-30T00:09:43"/>
    <n v="0"/>
    <n v="9"/>
    <n v="43"/>
    <x v="582"/>
    <x v="1"/>
    <x v="2"/>
    <x v="683"/>
    <x v="411"/>
    <x v="679"/>
    <x v="248"/>
    <n v="20"/>
    <n v="1520000"/>
    <x v="50"/>
    <x v="391"/>
    <s v="Educational"/>
    <x v="15"/>
    <n v="97379472"/>
    <x v="2"/>
    <x v="4"/>
    <x v="0"/>
    <x v="1"/>
    <x v="1"/>
    <s v="Sachin Gautam"/>
  </r>
  <r>
    <s v="Intellipaat"/>
    <s v="https://www.youtube.com/watch?v=lx14FPSRX0A"/>
    <s v="What is Software Development Lifecycle?"/>
    <d v="1899-12-30T00:04:29"/>
    <n v="0"/>
    <n v="4"/>
    <n v="29"/>
    <x v="583"/>
    <x v="1"/>
    <x v="2"/>
    <x v="684"/>
    <x v="412"/>
    <x v="680"/>
    <x v="58"/>
    <n v="33"/>
    <n v="1520000"/>
    <x v="50"/>
    <x v="391"/>
    <s v="Educational"/>
    <x v="15"/>
    <n v="97379472"/>
    <x v="2"/>
    <x v="4"/>
    <x v="0"/>
    <x v="1"/>
    <x v="1"/>
    <s v="Sachin Gautam"/>
  </r>
  <r>
    <s v="Intellipaat"/>
    <s v="https://www.youtube.com/watch?v=MBbzFz6g6TE"/>
    <s v="AWS Lambda Tutorial"/>
    <d v="1899-12-30T00:17:52"/>
    <n v="0"/>
    <n v="17"/>
    <n v="52"/>
    <x v="393"/>
    <x v="1"/>
    <x v="2"/>
    <x v="685"/>
    <x v="413"/>
    <x v="681"/>
    <x v="549"/>
    <n v="172"/>
    <n v="1520000"/>
    <x v="55"/>
    <x v="391"/>
    <s v="Educational"/>
    <x v="15"/>
    <n v="97379472"/>
    <x v="2"/>
    <x v="4"/>
    <x v="0"/>
    <x v="1"/>
    <x v="1"/>
    <s v="Sachin Gautam"/>
  </r>
  <r>
    <s v="Invest Mindset"/>
    <s v="https://www.youtube.com/watch?v=01cBibuJijo"/>
    <s v="How to Find a Multibagger Stock?"/>
    <d v="1899-12-30T00:14:07"/>
    <n v="0"/>
    <n v="14"/>
    <n v="7"/>
    <x v="477"/>
    <x v="0"/>
    <x v="2"/>
    <x v="686"/>
    <x v="6"/>
    <x v="682"/>
    <x v="557"/>
    <n v="20"/>
    <n v="822000"/>
    <x v="450"/>
    <x v="392"/>
    <s v="Lifestyle"/>
    <x v="6"/>
    <n v="41506605"/>
    <x v="3"/>
    <x v="4"/>
    <x v="0"/>
    <x v="0"/>
    <x v="0"/>
    <s v="Mahesh"/>
  </r>
  <r>
    <s v="Invest Mindset"/>
    <s v="https://www.youtube.com/watch?v=dFFHG-bnL1E"/>
    <s v="Amazing Case Study of Mohnish Pabrai - From 1 to 1400 Crore"/>
    <d v="1899-12-30T00:13:25"/>
    <n v="0"/>
    <n v="13"/>
    <n v="25"/>
    <x v="178"/>
    <x v="0"/>
    <x v="2"/>
    <x v="687"/>
    <x v="37"/>
    <x v="683"/>
    <x v="558"/>
    <n v="15"/>
    <n v="822000"/>
    <x v="128"/>
    <x v="392"/>
    <s v="Lifestyle"/>
    <x v="6"/>
    <n v="41506605"/>
    <x v="3"/>
    <x v="3"/>
    <x v="0"/>
    <x v="0"/>
    <x v="0"/>
    <s v="Mahesh"/>
  </r>
  <r>
    <s v="IP Track Records"/>
    <s v="https://www.youtube.com/watch?v=buhXGbS9NsE"/>
    <s v="Judai Judai"/>
    <d v="1899-12-30T00:08:12"/>
    <n v="0"/>
    <n v="8"/>
    <n v="12"/>
    <x v="269"/>
    <x v="0"/>
    <x v="0"/>
    <x v="688"/>
    <x v="414"/>
    <x v="684"/>
    <x v="53"/>
    <n v="0"/>
    <n v="24000"/>
    <x v="88"/>
    <x v="393"/>
    <s v="Entertainment"/>
    <x v="0"/>
    <n v="9855572"/>
    <x v="10"/>
    <x v="5"/>
    <x v="0"/>
    <x v="1"/>
    <x v="1"/>
    <s v="Utsav Tiwary"/>
  </r>
  <r>
    <s v="Irfan's view"/>
    <s v="https://www.youtube.com/watch?v=44vofe3z1Ow"/>
    <s v="Mutton Biriyani &amp; Peanut Chicken, Aziza Restaurant - Irfan's View"/>
    <d v="1899-12-30T00:19:23"/>
    <n v="0"/>
    <n v="19"/>
    <n v="23"/>
    <x v="584"/>
    <x v="4"/>
    <x v="7"/>
    <x v="689"/>
    <x v="415"/>
    <x v="685"/>
    <x v="559"/>
    <n v="16"/>
    <n v="329000000"/>
    <x v="151"/>
    <x v="394"/>
    <s v="Review"/>
    <x v="10"/>
    <n v="803202582"/>
    <x v="2"/>
    <x v="3"/>
    <x v="1"/>
    <x v="1"/>
    <x v="0"/>
    <s v="Imran Khan"/>
  </r>
  <r>
    <s v="Irfan's view"/>
    <s v="https://www.youtube.com/watch?v=mfUQxJ3aZ64"/>
    <s v="Chicken with Rangabashyam, Fun with Temple Monkeys - Irfan's View"/>
    <d v="1899-12-30T00:48:30"/>
    <n v="0"/>
    <n v="48"/>
    <n v="30"/>
    <x v="585"/>
    <x v="4"/>
    <x v="4"/>
    <x v="690"/>
    <x v="188"/>
    <x v="686"/>
    <x v="560"/>
    <n v="15"/>
    <n v="3290000"/>
    <x v="92"/>
    <x v="394"/>
    <s v="Review"/>
    <x v="10"/>
    <n v="782164244"/>
    <x v="1"/>
    <x v="1"/>
    <x v="1"/>
    <x v="1"/>
    <x v="1"/>
    <s v="Mohamad Moosa"/>
  </r>
  <r>
    <s v="Ishan Arora"/>
    <s v="https://www.youtube.com/watch?v=Z6z4afrcDxM"/>
    <s v="High Paying Finance Courses you CAN'T Miss in 2022!"/>
    <d v="1899-12-30T00:09:42"/>
    <n v="0"/>
    <n v="9"/>
    <n v="42"/>
    <x v="53"/>
    <x v="0"/>
    <x v="2"/>
    <x v="691"/>
    <x v="229"/>
    <x v="687"/>
    <x v="181"/>
    <n v="25"/>
    <n v="42500"/>
    <x v="451"/>
    <x v="395"/>
    <s v="Vlog"/>
    <x v="6"/>
    <n v="127264"/>
    <x v="1"/>
    <x v="6"/>
    <x v="0"/>
    <x v="1"/>
    <x v="1"/>
    <s v="Sagar Mali"/>
  </r>
  <r>
    <s v="Ishan Llb"/>
    <s v="https://www.youtube.com/watch?v=e8vL7BA_rFU"/>
    <s v="Formula of Sum, Percentage, If Function, Merge &amp; Center MS Excel 2007 Tutorial in Hindi"/>
    <d v="1899-12-30T00:09:34"/>
    <n v="0"/>
    <n v="9"/>
    <n v="34"/>
    <x v="82"/>
    <x v="0"/>
    <x v="0"/>
    <x v="692"/>
    <x v="389"/>
    <x v="688"/>
    <x v="561"/>
    <n v="1"/>
    <n v="5200000"/>
    <x v="452"/>
    <x v="382"/>
    <s v="Entertainment"/>
    <x v="6"/>
    <n v="496901956"/>
    <x v="2"/>
    <x v="3"/>
    <x v="1"/>
    <x v="1"/>
    <x v="0"/>
    <s v="Manya Tyagi"/>
  </r>
  <r>
    <s v="Ishan Sharma"/>
    <s v="https://www.youtube.com/watch?v=4It6GPBvkw8"/>
    <s v=" 9 MIND BLOWING Websites You Didn't Know Existed!🤯🔥 Ishan Sharma "/>
    <d v="1899-12-30T00:12:43"/>
    <n v="0"/>
    <n v="12"/>
    <n v="43"/>
    <x v="586"/>
    <x v="1"/>
    <x v="2"/>
    <x v="693"/>
    <x v="8"/>
    <x v="689"/>
    <x v="562"/>
    <n v="52"/>
    <n v="519000"/>
    <x v="453"/>
    <x v="396"/>
    <s v="Educational"/>
    <x v="6"/>
    <n v="68469227"/>
    <x v="4"/>
    <x v="3"/>
    <x v="1"/>
    <x v="1"/>
    <x v="0"/>
    <s v="Srikrishna"/>
  </r>
  <r>
    <s v="Itlu Sravani"/>
    <s v="https://www.youtube.com/watch?v=oQN7VQcopF0"/>
    <s v="India trip update"/>
    <d v="1899-12-30T00:13:54"/>
    <n v="0"/>
    <n v="13"/>
    <n v="54"/>
    <x v="587"/>
    <x v="6"/>
    <x v="1"/>
    <x v="694"/>
    <x v="416"/>
    <x v="690"/>
    <x v="563"/>
    <n v="7"/>
    <n v="314000"/>
    <x v="218"/>
    <x v="397"/>
    <s v="Vlog"/>
    <x v="6"/>
    <n v="210806765"/>
    <x v="2"/>
    <x v="3"/>
    <x v="1"/>
    <x v="1"/>
    <x v="0"/>
    <s v="Praneeth kodam"/>
  </r>
  <r>
    <s v="J S Films"/>
    <s v="https://www.youtube.com/watch?v=7ABJVTODxYU"/>
    <s v="Rain RIDE on s1000rr gone WRONG"/>
    <d v="1899-12-30T00:12:51"/>
    <n v="0"/>
    <n v="12"/>
    <n v="51"/>
    <x v="588"/>
    <x v="0"/>
    <x v="1"/>
    <x v="695"/>
    <x v="44"/>
    <x v="691"/>
    <x v="564"/>
    <n v="19"/>
    <n v="326000"/>
    <x v="42"/>
    <x v="398"/>
    <s v="Vlog"/>
    <x v="0"/>
    <n v="623190948"/>
    <x v="0"/>
    <x v="0"/>
    <x v="0"/>
    <x v="0"/>
    <x v="0"/>
    <s v="Ayush Chakraborthy"/>
  </r>
  <r>
    <s v="Jaskaran Singh"/>
    <s v="https://www.youtube.com/watch?v=8rjPMMatzFI"/>
    <s v="Langara College talent show"/>
    <d v="1899-12-30T00:05:45"/>
    <n v="0"/>
    <n v="5"/>
    <n v="45"/>
    <x v="77"/>
    <x v="5"/>
    <x v="0"/>
    <x v="696"/>
    <x v="417"/>
    <x v="692"/>
    <x v="565"/>
    <n v="3"/>
    <n v="149000"/>
    <x v="454"/>
    <x v="399"/>
    <s v="Entertainment"/>
    <x v="11"/>
    <n v="27988989"/>
    <x v="0"/>
    <x v="0"/>
    <x v="1"/>
    <x v="1"/>
    <x v="0"/>
    <s v="Himanshi"/>
  </r>
  <r>
    <s v="Jatt Prabhjot"/>
    <s v="https://www.youtube.com/watch?v=I2GqiKy4LZE"/>
    <s v="Kawasaki H2 ki delivery par PAPA bhi chal rahe hai"/>
    <d v="1899-12-30T00:20:38"/>
    <n v="0"/>
    <n v="20"/>
    <n v="38"/>
    <x v="589"/>
    <x v="0"/>
    <x v="0"/>
    <x v="697"/>
    <x v="195"/>
    <x v="693"/>
    <x v="239"/>
    <n v="28"/>
    <n v="2720000"/>
    <x v="432"/>
    <x v="87"/>
    <s v="Entertainment"/>
    <x v="6"/>
    <n v="687634074"/>
    <x v="4"/>
    <x v="4"/>
    <x v="1"/>
    <x v="1"/>
    <x v="0"/>
    <s v="Manya Tyagi"/>
  </r>
  <r>
    <s v="Java Home Cloud"/>
    <s v="https://www.youtube.com/watch?v=gdbA3vR2eDs"/>
    <s v="Deploying docker app using Jenkins pipeline | CI/CD Of Docker | DevOps - Jenkins Pipeline Tutorial"/>
    <d v="1899-12-30T00:27:07"/>
    <n v="0"/>
    <n v="27"/>
    <n v="7"/>
    <x v="351"/>
    <x v="1"/>
    <x v="2"/>
    <x v="698"/>
    <x v="385"/>
    <x v="694"/>
    <x v="566"/>
    <n v="16"/>
    <n v="33300"/>
    <x v="455"/>
    <x v="400"/>
    <s v="Educational"/>
    <x v="15"/>
    <n v="3647686"/>
    <x v="4"/>
    <x v="4"/>
    <x v="0"/>
    <x v="0"/>
    <x v="0"/>
    <s v="Pardeep"/>
  </r>
  <r>
    <s v="Java Home Cloud"/>
    <s v="https://www.youtube.com/watch?v=KiJ5C38ZsS4"/>
    <s v="AWS Lambda find unused volumes and send email | AWS Lambda | Lambda Tutorial"/>
    <d v="1899-12-30T00:20:04"/>
    <n v="0"/>
    <n v="20"/>
    <n v="4"/>
    <x v="590"/>
    <x v="1"/>
    <x v="2"/>
    <x v="699"/>
    <x v="53"/>
    <x v="695"/>
    <x v="195"/>
    <n v="75"/>
    <n v="33300"/>
    <x v="456"/>
    <x v="400"/>
    <s v="Educational"/>
    <x v="15"/>
    <n v="3647686"/>
    <x v="4"/>
    <x v="4"/>
    <x v="0"/>
    <x v="0"/>
    <x v="1"/>
    <s v="Pardeep"/>
  </r>
  <r>
    <s v="Java Home Cloud"/>
    <s v="https://www.youtube.com/watch?v=00qQaoC-5ig"/>
    <s v="AWS DevOps CI/CD | CI CD Setup Using CodeBuild CodePipeline ECS | ECS Fargate | CI CD Setup"/>
    <d v="1899-12-30T00:33:07"/>
    <n v="0"/>
    <n v="33"/>
    <n v="7"/>
    <x v="591"/>
    <x v="1"/>
    <x v="2"/>
    <x v="700"/>
    <x v="418"/>
    <x v="696"/>
    <x v="280"/>
    <n v="17"/>
    <n v="33300"/>
    <x v="456"/>
    <x v="400"/>
    <s v="Educational"/>
    <x v="15"/>
    <n v="3647686"/>
    <x v="4"/>
    <x v="4"/>
    <x v="0"/>
    <x v="0"/>
    <x v="0"/>
    <s v="Pardeep"/>
  </r>
  <r>
    <s v="Java Home Cloud"/>
    <s v="https://www.youtube.com/watch?v=pbsQ0XyP030"/>
    <s v="What is DevOps | DevOps Demo | DeOps Online Training"/>
    <d v="1899-12-30T00:47:49"/>
    <n v="0"/>
    <n v="47"/>
    <n v="49"/>
    <x v="592"/>
    <x v="1"/>
    <x v="2"/>
    <x v="701"/>
    <x v="388"/>
    <x v="697"/>
    <x v="53"/>
    <n v="5"/>
    <n v="33300"/>
    <x v="457"/>
    <x v="400"/>
    <s v="Educational"/>
    <x v="15"/>
    <n v="3647686"/>
    <x v="4"/>
    <x v="4"/>
    <x v="0"/>
    <x v="0"/>
    <x v="1"/>
    <s v="Pardeep"/>
  </r>
  <r>
    <s v="Java Home Cloud"/>
    <s v="https://www.youtube.com/watch?v=O4h69KMm2tE"/>
    <s v="AWS EKS Demo | AWS Elastic Kubernetes Service | Deploy Application on EKS | EKS"/>
    <d v="1899-12-30T00:11:36"/>
    <n v="0"/>
    <n v="11"/>
    <n v="36"/>
    <x v="529"/>
    <x v="1"/>
    <x v="2"/>
    <x v="702"/>
    <x v="419"/>
    <x v="698"/>
    <x v="567"/>
    <n v="18"/>
    <n v="33300"/>
    <x v="458"/>
    <x v="400"/>
    <s v="Educational"/>
    <x v="15"/>
    <n v="3647686"/>
    <x v="4"/>
    <x v="4"/>
    <x v="0"/>
    <x v="0"/>
    <x v="0"/>
    <s v="Pardeep"/>
  </r>
  <r>
    <s v="Java Home Cloud"/>
    <s v="https://www.youtube.com/watch?v=NpOsE6_JwHo"/>
    <s v="AWS EBS Volume | Recorded Session Java Home Training | For AWS Complete Trainings"/>
    <d v="1899-12-30T00:57:10"/>
    <n v="0"/>
    <n v="57"/>
    <n v="10"/>
    <x v="593"/>
    <x v="1"/>
    <x v="2"/>
    <x v="703"/>
    <x v="324"/>
    <x v="699"/>
    <x v="58"/>
    <n v="32"/>
    <n v="33300"/>
    <x v="330"/>
    <x v="400"/>
    <s v="Educational"/>
    <x v="15"/>
    <n v="3647686"/>
    <x v="4"/>
    <x v="4"/>
    <x v="0"/>
    <x v="0"/>
    <x v="1"/>
    <s v="Pardeep"/>
  </r>
  <r>
    <s v="JONATHAN Entertainment"/>
    <s v="https://www.youtube.com/watch?v=V9y2pRuQznA"/>
    <s v=" 21 KILLS IN BMOC | SOLO 10 KILLS | BGMI "/>
    <d v="1899-12-30T00:11:46"/>
    <n v="0"/>
    <n v="11"/>
    <n v="46"/>
    <x v="367"/>
    <x v="0"/>
    <x v="0"/>
    <x v="704"/>
    <x v="62"/>
    <x v="700"/>
    <x v="568"/>
    <n v="19"/>
    <n v="4471000"/>
    <x v="34"/>
    <x v="401"/>
    <s v="Entertainment"/>
    <x v="6"/>
    <n v="443465143"/>
    <x v="1"/>
    <x v="4"/>
    <x v="0"/>
    <x v="0"/>
    <x v="0"/>
    <s v="Srikrishna"/>
  </r>
  <r>
    <s v="Jordindian"/>
    <s v="https://www.youtube.com/watch?v=9bxLnQ8mNUY"/>
    <s v="Old Couples Vs New Couples"/>
    <d v="1899-12-30T00:13:22"/>
    <n v="0"/>
    <n v="13"/>
    <n v="22"/>
    <x v="594"/>
    <x v="1"/>
    <x v="0"/>
    <x v="705"/>
    <x v="420"/>
    <x v="701"/>
    <x v="569"/>
    <n v="13"/>
    <n v="2670000"/>
    <x v="459"/>
    <x v="402"/>
    <s v="Entertainment"/>
    <x v="15"/>
    <n v="499698035"/>
    <x v="3"/>
    <x v="3"/>
    <x v="1"/>
    <x v="1"/>
    <x v="0"/>
    <s v="roshan kumar sinha"/>
  </r>
  <r>
    <s v="Josh Talk "/>
    <s v="https://www.youtube.com/watch?v=gG1UVh6k2Vg"/>
    <s v="Watch This Talk If You Don't Feel Beautiful | Aastha Shah | Josh Talks"/>
    <d v="1899-12-30T00:12:48"/>
    <n v="0"/>
    <n v="12"/>
    <n v="48"/>
    <x v="595"/>
    <x v="1"/>
    <x v="2"/>
    <x v="706"/>
    <x v="91"/>
    <x v="702"/>
    <x v="570"/>
    <n v="21"/>
    <n v="4000000"/>
    <x v="224"/>
    <x v="403"/>
    <s v="Motivation"/>
    <x v="6"/>
    <n v="263661774"/>
    <x v="1"/>
    <x v="1"/>
    <x v="0"/>
    <x v="0"/>
    <x v="0"/>
    <s v="Sagar Mali"/>
  </r>
  <r>
    <s v="Josh Talk Marathi"/>
    <s v="https://www.youtube.com/watch?v=32UtnGfQUfA"/>
    <s v="RJ Soham ????? ? ?????? ??????????? ?????? ?? | RJ Soham | Josh Talks Marathi"/>
    <d v="1899-12-30T00:20:23"/>
    <n v="0"/>
    <n v="20"/>
    <n v="23"/>
    <x v="415"/>
    <x v="13"/>
    <x v="2"/>
    <x v="707"/>
    <x v="189"/>
    <x v="703"/>
    <x v="571"/>
    <n v="10"/>
    <n v="1140000"/>
    <x v="460"/>
    <x v="328"/>
    <s v="Motivation"/>
    <x v="6"/>
    <n v="110911229"/>
    <x v="1"/>
    <x v="6"/>
    <x v="1"/>
    <x v="1"/>
    <x v="0"/>
    <s v="Sagar Mali"/>
  </r>
  <r>
    <s v="JS Films"/>
    <s v="https://www.youtube.com/watch?v=YWmlu_oSBrA"/>
    <s v="9 months later.. fallen in Love with unique beautiful DUCATI V4S"/>
    <d v="1899-12-30T00:15:40"/>
    <n v="0"/>
    <n v="15"/>
    <n v="40"/>
    <x v="596"/>
    <x v="0"/>
    <x v="0"/>
    <x v="708"/>
    <x v="188"/>
    <x v="704"/>
    <x v="572"/>
    <n v="22"/>
    <n v="3240000"/>
    <x v="461"/>
    <x v="268"/>
    <s v="Entertainment"/>
    <x v="6"/>
    <n v="616172107"/>
    <x v="1"/>
    <x v="1"/>
    <x v="1"/>
    <x v="1"/>
    <x v="0"/>
    <s v="Manya Tyagi"/>
  </r>
  <r>
    <s v="JTS - Jolly Talks"/>
    <s v="https://www.youtube.com/watch?v=0WyxPaAs44g"/>
    <s v="Living on Rs.0 for 24 Hours Challenge In Banglore"/>
    <d v="1899-12-30T00:19:44"/>
    <n v="0"/>
    <n v="19"/>
    <n v="44"/>
    <x v="173"/>
    <x v="4"/>
    <x v="5"/>
    <x v="709"/>
    <x v="375"/>
    <x v="705"/>
    <x v="573"/>
    <n v="13"/>
    <n v="1030000"/>
    <x v="462"/>
    <x v="404"/>
    <s v="Vlog"/>
    <x v="10"/>
    <n v="137885141"/>
    <x v="2"/>
    <x v="4"/>
    <x v="1"/>
    <x v="1"/>
    <x v="0"/>
    <s v="Mohamad Moosa"/>
  </r>
  <r>
    <s v="Jugadu Fauji"/>
    <s v="https://www.youtube.com/watch?v=4XwXZeQ-6Pg"/>
    <s v="Revisiting School as an Officer ????? | Life Before and After"/>
    <d v="1899-12-30T00:12:14"/>
    <n v="0"/>
    <n v="12"/>
    <n v="14"/>
    <x v="597"/>
    <x v="0"/>
    <x v="0"/>
    <x v="710"/>
    <x v="29"/>
    <x v="706"/>
    <x v="574"/>
    <n v="47"/>
    <n v="50500"/>
    <x v="212"/>
    <x v="405"/>
    <s v="Vlog"/>
    <x v="6"/>
    <n v="20292158"/>
    <x v="6"/>
    <x v="6"/>
    <x v="1"/>
    <x v="1"/>
    <x v="0"/>
    <s v="Sagar Mali"/>
  </r>
  <r>
    <s v="Justfelicia"/>
    <s v="https://www.youtube.com/watch?v=-u7Es64vK8U"/>
    <s v="iphone 13 pink unboxing + cute accessories | camera test + iphone 12 pro max"/>
    <d v="1899-12-30T00:06:36"/>
    <n v="0"/>
    <n v="6"/>
    <n v="36"/>
    <x v="226"/>
    <x v="1"/>
    <x v="7"/>
    <x v="711"/>
    <x v="246"/>
    <x v="707"/>
    <x v="575"/>
    <n v="3"/>
    <n v="367000"/>
    <x v="463"/>
    <x v="20"/>
    <s v="Tech"/>
    <x v="6"/>
    <n v="6394877"/>
    <x v="6"/>
    <x v="4"/>
    <x v="1"/>
    <x v="1"/>
    <x v="0"/>
    <s v="Lydia"/>
  </r>
  <r>
    <s v="KaanPhod Music"/>
    <s v="https://www.youtube.com/watch?v=Tnfs0MZsBBE"/>
    <s v="Ram Ram | MC SQUARE | Hustle 2.0"/>
    <d v="1899-12-30T00:03:42"/>
    <n v="0"/>
    <n v="3"/>
    <n v="42"/>
    <x v="598"/>
    <x v="0"/>
    <x v="0"/>
    <x v="712"/>
    <x v="421"/>
    <x v="708"/>
    <x v="576"/>
    <n v="8"/>
    <n v="1780000"/>
    <x v="212"/>
    <x v="406"/>
    <s v="Lifestyle"/>
    <x v="2"/>
    <n v="567682665"/>
    <x v="3"/>
    <x v="0"/>
    <x v="1"/>
    <x v="1"/>
    <x v="0"/>
    <s v="Ameya Nerkar"/>
  </r>
  <r>
    <s v="KaanPhod Music"/>
    <s v="https://www.youtube.com/watch?v=L6RZtcxEvtI"/>
    <s v="Bhasad | Panther | Hustle 2.0"/>
    <d v="1899-12-30T00:03:17"/>
    <n v="0"/>
    <n v="3"/>
    <n v="17"/>
    <x v="274"/>
    <x v="0"/>
    <x v="0"/>
    <x v="713"/>
    <x v="227"/>
    <x v="709"/>
    <x v="577"/>
    <n v="12"/>
    <n v="1780000"/>
    <x v="53"/>
    <x v="406"/>
    <s v="Lifestyle"/>
    <x v="2"/>
    <n v="567682665"/>
    <x v="3"/>
    <x v="0"/>
    <x v="1"/>
    <x v="1"/>
    <x v="0"/>
    <s v="Ameya Nerkar"/>
  </r>
  <r>
    <s v="KaanPhod Music"/>
    <s v="https://www.youtube.com/watch?v=icyurMo3MtU"/>
    <s v="Jalaluddin | GRAVITY | Hustle 2.0"/>
    <d v="1899-12-30T00:03:16"/>
    <n v="0"/>
    <n v="3"/>
    <n v="16"/>
    <x v="599"/>
    <x v="0"/>
    <x v="0"/>
    <x v="714"/>
    <x v="55"/>
    <x v="710"/>
    <x v="578"/>
    <n v="19"/>
    <n v="1780000"/>
    <x v="40"/>
    <x v="406"/>
    <s v="Lifestyle"/>
    <x v="2"/>
    <n v="567682665"/>
    <x v="3"/>
    <x v="0"/>
    <x v="1"/>
    <x v="1"/>
    <x v="0"/>
    <s v="Ameya Nerkar"/>
  </r>
  <r>
    <s v="KaanPhod Music"/>
    <s v="https://www.youtube.com/watch?v=AOQHKvVQSnk"/>
    <s v="Mirza | Super Manikk | Hustle 2.0"/>
    <d v="1899-12-30T00:03:13"/>
    <n v="0"/>
    <n v="3"/>
    <n v="13"/>
    <x v="600"/>
    <x v="0"/>
    <x v="0"/>
    <x v="715"/>
    <x v="273"/>
    <x v="711"/>
    <x v="579"/>
    <n v="21"/>
    <n v="1780000"/>
    <x v="88"/>
    <x v="406"/>
    <s v="Lifestyle"/>
    <x v="2"/>
    <n v="567682665"/>
    <x v="3"/>
    <x v="0"/>
    <x v="1"/>
    <x v="1"/>
    <x v="0"/>
    <s v="Ameya Nerkar"/>
  </r>
  <r>
    <s v="KaanPhod Music"/>
    <s v="https://www.youtube.com/watch?v=wt5vVpwaRcY"/>
    <s v="Itni Shakti | Paradox | Hustle 2.0"/>
    <d v="1899-12-30T00:02:43"/>
    <n v="0"/>
    <n v="2"/>
    <n v="43"/>
    <x v="601"/>
    <x v="0"/>
    <x v="0"/>
    <x v="716"/>
    <x v="422"/>
    <x v="712"/>
    <x v="580"/>
    <n v="19"/>
    <n v="1780000"/>
    <x v="88"/>
    <x v="406"/>
    <s v="Lifestyle"/>
    <x v="2"/>
    <n v="567682665"/>
    <x v="3"/>
    <x v="0"/>
    <x v="1"/>
    <x v="1"/>
    <x v="0"/>
    <s v="Ameya Nerkar"/>
  </r>
  <r>
    <s v="KaaShiv InfoTech"/>
    <s v="https://www.youtube.com/watch?v=CzWJoMNKPgw"/>
    <s v="React Js Full Course 2 ??? ????????? - React Js Course For Beginners - React Tutorial In Tamil"/>
    <d v="1899-12-30T01:47:14"/>
    <n v="1"/>
    <n v="47"/>
    <n v="14"/>
    <x v="602"/>
    <x v="4"/>
    <x v="2"/>
    <x v="717"/>
    <x v="51"/>
    <x v="713"/>
    <x v="581"/>
    <n v="38"/>
    <n v="140000"/>
    <x v="230"/>
    <x v="407"/>
    <s v="Tech"/>
    <x v="10"/>
    <n v="5997894"/>
    <x v="4"/>
    <x v="4"/>
    <x v="0"/>
    <x v="0"/>
    <x v="0"/>
    <s v="Imran Khan"/>
  </r>
  <r>
    <s v="Kabita’s kitchen"/>
    <s v="https://www.youtube.com/watch?v=w8dDtaN389M"/>
    <s v="????? ???? ????? ?????? ????? ?? ??????? ?????? | Street Style Veg Chowmein Recipe | KabitasKitchen"/>
    <d v="1899-12-30T00:04:24"/>
    <n v="0"/>
    <n v="4"/>
    <n v="24"/>
    <x v="472"/>
    <x v="0"/>
    <x v="4"/>
    <x v="718"/>
    <x v="205"/>
    <x v="714"/>
    <x v="582"/>
    <n v="2"/>
    <n v="12600000"/>
    <x v="464"/>
    <x v="408"/>
    <s v="Cooking"/>
    <x v="3"/>
    <n v="2424676682"/>
    <x v="3"/>
    <x v="2"/>
    <x v="1"/>
    <x v="1"/>
    <x v="0"/>
    <s v="Utsav Tiwary"/>
  </r>
  <r>
    <s v="Kallivalli"/>
    <s v="https://www.youtube.com/watch?v=Z3P2nGmq_UY"/>
    <s v="Kallivalli | My village show "/>
    <d v="1899-12-30T00:11:24"/>
    <n v="0"/>
    <n v="11"/>
    <n v="24"/>
    <x v="603"/>
    <x v="6"/>
    <x v="0"/>
    <x v="719"/>
    <x v="423"/>
    <x v="715"/>
    <x v="142"/>
    <n v="6"/>
    <n v="343000"/>
    <x v="465"/>
    <x v="409"/>
    <s v="Entertainment"/>
    <x v="6"/>
    <n v="61577341"/>
    <x v="2"/>
    <x v="4"/>
    <x v="0"/>
    <x v="0"/>
    <x v="0"/>
    <s v="Praneeth kodam"/>
  </r>
  <r>
    <s v="Kalyani's corner"/>
    <s v="https://www.youtube.com/watch?v=6QL0sQzLuMk"/>
    <s v="Rajasthani musician wall hanging showpiece"/>
    <d v="1899-12-30T00:06:17"/>
    <n v="0"/>
    <n v="6"/>
    <n v="17"/>
    <x v="75"/>
    <x v="9"/>
    <x v="0"/>
    <x v="720"/>
    <x v="79"/>
    <x v="716"/>
    <x v="142"/>
    <n v="9"/>
    <n v="419000"/>
    <x v="466"/>
    <x v="410"/>
    <s v="Employment"/>
    <x v="6"/>
    <n v="39645317"/>
    <x v="6"/>
    <x v="1"/>
    <x v="0"/>
    <x v="0"/>
    <x v="0"/>
    <s v="Praneeth kodam"/>
  </r>
  <r>
    <s v="Kanan Gill"/>
    <s v="https://www.youtube.com/watch?v=7sV6UPJa0DI"/>
    <s v="MOST ACTING EVER -Main Prem Ki Diwani Hoon Review"/>
    <d v="1899-12-30T07:04:00"/>
    <n v="7"/>
    <n v="4"/>
    <n v="0"/>
    <x v="604"/>
    <x v="0"/>
    <x v="0"/>
    <x v="721"/>
    <x v="287"/>
    <x v="717"/>
    <x v="583"/>
    <n v="6"/>
    <n v="781000"/>
    <x v="467"/>
    <x v="411"/>
    <s v="Entertainment"/>
    <x v="6"/>
    <n v="87318581"/>
    <x v="6"/>
    <x v="3"/>
    <x v="1"/>
    <x v="1"/>
    <x v="1"/>
    <s v="Diya Kalra"/>
  </r>
  <r>
    <s v="Kaneez Surkha"/>
    <s v="https://www.youtube.com/watch?v=qvEjRvINtAI"/>
    <s v="TGFGS S2 EP6 with Kaneez Surka Feat.Danish Sait Aishwarya Mohanraj and Kautuk Srivastava"/>
    <d v="1899-12-30T00:33:39"/>
    <n v="0"/>
    <n v="33"/>
    <n v="39"/>
    <x v="605"/>
    <x v="0"/>
    <x v="0"/>
    <x v="722"/>
    <x v="221"/>
    <x v="718"/>
    <x v="584"/>
    <n v="11"/>
    <n v="186000"/>
    <x v="468"/>
    <x v="308"/>
    <s v="Entertainment"/>
    <x v="6"/>
    <n v="15868461"/>
    <x v="1"/>
    <x v="1"/>
    <x v="1"/>
    <x v="1"/>
    <x v="1"/>
    <s v="Diya Kalra"/>
  </r>
  <r>
    <s v="KarNag"/>
    <s v="https://www.youtube.com/watch?v=laHPA3u8Jzw"/>
    <s v="Playing the funniest doreamon open world game"/>
    <d v="1899-12-30T00:08:25"/>
    <n v="0"/>
    <n v="8"/>
    <n v="25"/>
    <x v="606"/>
    <x v="0"/>
    <x v="0"/>
    <x v="723"/>
    <x v="424"/>
    <x v="719"/>
    <x v="340"/>
    <n v="22"/>
    <n v="222"/>
    <x v="134"/>
    <x v="412"/>
    <s v="Entertainment"/>
    <x v="6"/>
    <n v="30239"/>
    <x v="8"/>
    <x v="1"/>
    <x v="0"/>
    <x v="0"/>
    <x v="0"/>
    <s v="Praneeth kodam"/>
  </r>
  <r>
    <s v="KARTHYytube"/>
    <s v="https://www.youtube.com/watch?v=5G0PUU6c5IY"/>
    <s v="how to get 1000 subscribers on youtube | Real subscribers | karthy ytube | Malayalam"/>
    <d v="1899-12-30T00:09:44"/>
    <n v="0"/>
    <n v="9"/>
    <n v="44"/>
    <x v="607"/>
    <x v="10"/>
    <x v="1"/>
    <x v="724"/>
    <x v="152"/>
    <x v="720"/>
    <x v="585"/>
    <n v="368"/>
    <n v="2640"/>
    <x v="67"/>
    <x v="413"/>
    <s v="Vlog"/>
    <x v="16"/>
    <n v="92102"/>
    <x v="6"/>
    <x v="6"/>
    <x v="1"/>
    <x v="1"/>
    <x v="1"/>
    <s v="Mohamad Moosa"/>
  </r>
  <r>
    <s v="KB Tech India"/>
    <s v="https://www.youtube.com/watch?v=0uEZNv1rIlU"/>
    <s v="MS Excel - Full Course | Hindi/ Urdu | KB Tech India"/>
    <d v="1899-12-30T07:52:23"/>
    <n v="7"/>
    <n v="52"/>
    <n v="23"/>
    <x v="608"/>
    <x v="0"/>
    <x v="2"/>
    <x v="725"/>
    <x v="425"/>
    <x v="721"/>
    <x v="336"/>
    <n v="13"/>
    <n v="32300"/>
    <x v="469"/>
    <x v="131"/>
    <s v="Educational"/>
    <x v="6"/>
    <n v="2646231"/>
    <x v="4"/>
    <x v="6"/>
    <x v="0"/>
    <x v="0"/>
    <x v="0"/>
    <s v="Manya Tyagi"/>
  </r>
  <r>
    <s v="Khan GS"/>
    <s v="https://www.youtube.com/watch?v=uz2xLEE4mkk"/>
    <s v="1971 India Pakistan War | Bangladesh | The Indo-Pakistani Wars | How Bangladesh Become a Free Nation"/>
    <d v="1899-12-30T00:35:32"/>
    <n v="0"/>
    <n v="35"/>
    <n v="32"/>
    <x v="609"/>
    <x v="0"/>
    <x v="2"/>
    <x v="726"/>
    <x v="426"/>
    <x v="722"/>
    <x v="586"/>
    <n v="33"/>
    <n v="18400000"/>
    <x v="470"/>
    <x v="414"/>
    <s v="Educational"/>
    <x v="17"/>
    <n v="1794608278"/>
    <x v="0"/>
    <x v="0"/>
    <x v="1"/>
    <x v="1"/>
    <x v="0"/>
    <s v="Himanshi"/>
  </r>
  <r>
    <s v="Khan GS Research Centre"/>
    <s v="https://www.youtube.com/watch?v=HxsQgukyqgE"/>
    <s v="Prison system in India"/>
    <d v="1899-12-30T00:13:57"/>
    <n v="0"/>
    <n v="13"/>
    <n v="57"/>
    <x v="287"/>
    <x v="0"/>
    <x v="2"/>
    <x v="727"/>
    <x v="427"/>
    <x v="723"/>
    <x v="587"/>
    <n v="4"/>
    <n v="18400000"/>
    <x v="267"/>
    <x v="414"/>
    <s v="Educational"/>
    <x v="17"/>
    <n v="1793500467"/>
    <x v="3"/>
    <x v="2"/>
    <x v="1"/>
    <x v="1"/>
    <x v="0"/>
    <s v="Utsav Tiwary"/>
  </r>
  <r>
    <s v="Khan GS Research Centre"/>
    <s v="https://www.youtube.com/watch?v=zedTXnTT8SM"/>
    <s v="Browser | Search Engine | Server | http VS https | Operating System | System Software | Application"/>
    <d v="1899-12-30T00:15:57"/>
    <n v="0"/>
    <n v="15"/>
    <n v="57"/>
    <x v="383"/>
    <x v="0"/>
    <x v="2"/>
    <x v="728"/>
    <x v="428"/>
    <x v="724"/>
    <x v="588"/>
    <n v="12"/>
    <n v="18400000"/>
    <x v="350"/>
    <x v="414"/>
    <s v="Educational"/>
    <x v="6"/>
    <n v="1793500467"/>
    <x v="1"/>
    <x v="4"/>
    <x v="1"/>
    <x v="0"/>
    <x v="0"/>
    <s v="Srikrishna"/>
  </r>
  <r>
    <s v="Kids TV India Hindi Nursery Rhymes"/>
    <s v="https://www.youtube.com/watch?v=z5LuDE7gr-s"/>
    <s v="Ek Mota Hathi, ?? ???? ????, Hindi Nursery Rhyme for Kids"/>
    <d v="1899-12-30T00:02:33"/>
    <n v="0"/>
    <n v="2"/>
    <n v="33"/>
    <x v="610"/>
    <x v="0"/>
    <x v="3"/>
    <x v="729"/>
    <x v="429"/>
    <x v="725"/>
    <x v="38"/>
    <n v="0"/>
    <n v="12400000"/>
    <x v="55"/>
    <x v="415"/>
    <s v="Music"/>
    <x v="6"/>
    <n v="5859728627"/>
    <x v="0"/>
    <x v="0"/>
    <x v="1"/>
    <x v="1"/>
    <x v="0"/>
    <s v="Vaishnavi"/>
  </r>
  <r>
    <s v="Kirana'S Kitchen"/>
    <s v="https://www.youtube.com/watch?v=ZKT8YiiYNak"/>
    <s v="No sauce no cornflour gobi munchurian|Gobi munchurian recipe in kannada|Cabbage munchurian recipe"/>
    <d v="1899-12-30T00:08:24"/>
    <n v="0"/>
    <n v="8"/>
    <n v="24"/>
    <x v="611"/>
    <x v="12"/>
    <x v="4"/>
    <x v="730"/>
    <x v="91"/>
    <x v="726"/>
    <x v="589"/>
    <n v="6"/>
    <n v="387000"/>
    <x v="471"/>
    <x v="416"/>
    <s v="Cooking"/>
    <x v="15"/>
    <n v="411876"/>
    <x v="0"/>
    <x v="0"/>
    <x v="1"/>
    <x v="1"/>
    <x v="0"/>
    <s v="Lydia"/>
  </r>
  <r>
    <s v="KirtiChow"/>
    <s v="https://www.youtube.com/watch?v=wmdlR9fk3O0"/>
    <s v="Getting into a new school experience"/>
    <d v="1899-12-30T00:04:34"/>
    <n v="0"/>
    <n v="4"/>
    <n v="34"/>
    <x v="612"/>
    <x v="0"/>
    <x v="0"/>
    <x v="731"/>
    <x v="360"/>
    <x v="727"/>
    <x v="590"/>
    <n v="80"/>
    <n v="906000"/>
    <x v="472"/>
    <x v="417"/>
    <s v="Educational"/>
    <x v="6"/>
    <n v="78912475"/>
    <x v="6"/>
    <x v="1"/>
    <x v="0"/>
    <x v="0"/>
    <x v="0"/>
    <s v="Praneeth kodam"/>
  </r>
  <r>
    <s v="Knowledge Seekers"/>
    <s v="https://www.youtube.com/watch?v=n_80Mids1Tw"/>
    <s v="Top 10 MBA Colleges in Pune 2021 | Best Mba colleges in Pune 2021"/>
    <d v="1899-12-30T00:15:49"/>
    <n v="0"/>
    <n v="15"/>
    <n v="49"/>
    <x v="613"/>
    <x v="0"/>
    <x v="7"/>
    <x v="732"/>
    <x v="430"/>
    <x v="728"/>
    <x v="409"/>
    <n v="12"/>
    <n v="55700"/>
    <x v="473"/>
    <x v="418"/>
    <s v="Review"/>
    <x v="6"/>
    <n v="7862105"/>
    <x v="4"/>
    <x v="1"/>
    <x v="0"/>
    <x v="0"/>
    <x v="1"/>
    <s v="Sagar Mali"/>
  </r>
  <r>
    <s v="Knowledge Seekers"/>
    <s v="https://www.youtube.com/watch?v=yfuFGYBTVOI"/>
    <s v="IIM Nagpur Campus | IIM Nagpur Mihan Campus Tour and Facilities"/>
    <d v="1899-12-30T00:06:06"/>
    <n v="0"/>
    <n v="6"/>
    <n v="6"/>
    <x v="365"/>
    <x v="0"/>
    <x v="7"/>
    <x v="733"/>
    <x v="431"/>
    <x v="729"/>
    <x v="104"/>
    <n v="20"/>
    <n v="55700"/>
    <x v="474"/>
    <x v="418"/>
    <s v="Review"/>
    <x v="6"/>
    <n v="7862105"/>
    <x v="1"/>
    <x v="6"/>
    <x v="0"/>
    <x v="0"/>
    <x v="1"/>
    <s v="Sagar Mali"/>
  </r>
  <r>
    <s v="Komal Pandey"/>
    <s v="https://www.youtube.com/watch?v=GoU0jdK5rqc"/>
    <s v="How I LOST Weight! | Komal Pandey"/>
    <d v="1899-12-30T00:10:46"/>
    <n v="0"/>
    <n v="10"/>
    <n v="46"/>
    <x v="168"/>
    <x v="0"/>
    <x v="5"/>
    <x v="734"/>
    <x v="357"/>
    <x v="730"/>
    <x v="591"/>
    <n v="12"/>
    <n v="1250000"/>
    <x v="475"/>
    <x v="419"/>
    <s v="Vlog"/>
    <x v="0"/>
    <n v="177222690"/>
    <x v="2"/>
    <x v="3"/>
    <x v="1"/>
    <x v="1"/>
    <x v="1"/>
    <s v="Utsav Tiwary"/>
  </r>
  <r>
    <s v="Komal Pandey"/>
    <s v="https://www.youtube.com/watch?v=d5On5gkBDRI"/>
    <s v="How To Look Sexy Without Wearing Short Clothes! | Komal Pandey"/>
    <d v="1899-12-30T00:03:28"/>
    <n v="0"/>
    <n v="3"/>
    <n v="28"/>
    <x v="473"/>
    <x v="1"/>
    <x v="8"/>
    <x v="735"/>
    <x v="68"/>
    <x v="731"/>
    <x v="592"/>
    <n v="5"/>
    <n v="1250000"/>
    <x v="476"/>
    <x v="419"/>
    <s v="Lifestyle"/>
    <x v="0"/>
    <n v="177222690"/>
    <x v="0"/>
    <x v="0"/>
    <x v="1"/>
    <x v="1"/>
    <x v="0"/>
    <s v="Himanshi"/>
  </r>
  <r>
    <s v="Komal Pandey"/>
    <s v="https://www.youtube.com/watch?v=1d4-PE6qA7s"/>
    <s v="Its normal to show too much skin"/>
    <d v="1899-12-30T00:01:00"/>
    <n v="0"/>
    <n v="1"/>
    <n v="0"/>
    <x v="614"/>
    <x v="0"/>
    <x v="1"/>
    <x v="736"/>
    <x v="246"/>
    <x v="732"/>
    <x v="593"/>
    <n v="56"/>
    <n v="1250000"/>
    <x v="477"/>
    <x v="419"/>
    <s v="Lifestyle"/>
    <x v="0"/>
    <n v="177222690"/>
    <x v="7"/>
    <x v="7"/>
    <x v="1"/>
    <x v="1"/>
    <x v="1"/>
    <s v="Sachin Gautam"/>
  </r>
  <r>
    <s v="Komal Pandey"/>
    <s v="https://www.youtube.com/watch?v=vpBoBF63YHc"/>
    <s v="Oops, I wore summer dresses in winter &amp; didn't feel cold"/>
    <d v="1899-12-30T00:02:08"/>
    <n v="0"/>
    <n v="2"/>
    <n v="8"/>
    <x v="615"/>
    <x v="0"/>
    <x v="1"/>
    <x v="737"/>
    <x v="432"/>
    <x v="733"/>
    <x v="472"/>
    <n v="5"/>
    <n v="1250000"/>
    <x v="478"/>
    <x v="419"/>
    <s v="Lifestyle"/>
    <x v="0"/>
    <n v="177222690"/>
    <x v="8"/>
    <x v="7"/>
    <x v="1"/>
    <x v="1"/>
    <x v="1"/>
    <s v="Sachin Gautam"/>
  </r>
  <r>
    <s v="Komal Pandey"/>
    <s v="https://www.youtube.com/watch?v=MpqJgJe_RhA"/>
    <s v="1 Sweatshirt in 6 ways"/>
    <d v="1899-12-30T00:02:51"/>
    <n v="0"/>
    <n v="2"/>
    <n v="51"/>
    <x v="616"/>
    <x v="0"/>
    <x v="1"/>
    <x v="738"/>
    <x v="29"/>
    <x v="734"/>
    <x v="594"/>
    <n v="34"/>
    <n v="1250000"/>
    <x v="479"/>
    <x v="419"/>
    <s v="Lifestyle"/>
    <x v="0"/>
    <n v="177222690"/>
    <x v="6"/>
    <x v="7"/>
    <x v="1"/>
    <x v="1"/>
    <x v="1"/>
    <s v="Sachin Gautam"/>
  </r>
  <r>
    <s v="Komal Pandey"/>
    <s v="https://www.youtube.com/watch?v=okRXz5MdtME"/>
    <s v="5 Colour block outfits that will help you block bad vibes"/>
    <d v="1899-12-30T00:01:14"/>
    <n v="0"/>
    <n v="1"/>
    <n v="14"/>
    <x v="617"/>
    <x v="0"/>
    <x v="1"/>
    <x v="739"/>
    <x v="169"/>
    <x v="735"/>
    <x v="595"/>
    <n v="28"/>
    <n v="1250000"/>
    <x v="480"/>
    <x v="419"/>
    <s v="Lifestyle"/>
    <x v="0"/>
    <n v="177222690"/>
    <x v="8"/>
    <x v="6"/>
    <x v="1"/>
    <x v="1"/>
    <x v="1"/>
    <s v="Sachin Gautam"/>
  </r>
  <r>
    <s v="Komal Pandey"/>
    <s v="https://www.youtube.com/watch?v=HkgEDEB9h4k"/>
    <s v="Recipe to not look boring in white t-shirt and jeans"/>
    <d v="1899-12-30T00:07:32"/>
    <n v="0"/>
    <n v="7"/>
    <n v="32"/>
    <x v="385"/>
    <x v="0"/>
    <x v="1"/>
    <x v="740"/>
    <x v="35"/>
    <x v="736"/>
    <x v="596"/>
    <n v="23"/>
    <n v="1250000"/>
    <x v="481"/>
    <x v="419"/>
    <s v="Lifestyle"/>
    <x v="0"/>
    <n v="177222690"/>
    <x v="8"/>
    <x v="6"/>
    <x v="1"/>
    <x v="1"/>
    <x v="1"/>
    <s v="Sachin Gautam"/>
  </r>
  <r>
    <s v="Konversations By Inside IIM"/>
    <s v="https://www.youtube.com/watch?v=TkZT0mW7dKs"/>
    <s v="I Did An MBA, Kyunki Job Chahiye Thi | Ft. Mihir M | Ex McKinsey | Piramal | NMIMS Alum"/>
    <d v="1899-12-30T00:23:24"/>
    <n v="0"/>
    <n v="23"/>
    <n v="24"/>
    <x v="341"/>
    <x v="1"/>
    <x v="6"/>
    <x v="741"/>
    <x v="433"/>
    <x v="737"/>
    <x v="597"/>
    <n v="20"/>
    <n v="321000"/>
    <x v="151"/>
    <x v="183"/>
    <s v="Lifestyle"/>
    <x v="6"/>
    <n v="35234305"/>
    <x v="1"/>
    <x v="4"/>
    <x v="0"/>
    <x v="0"/>
    <x v="0"/>
    <s v="Sagar Mali"/>
  </r>
  <r>
    <s v="Koo Koo Tv - Telugu"/>
    <s v="https://www.youtube.com/watch?v=29oRt6d4IXs"/>
    <s v="???? ???? ??????? ????? | Telugu Stories | Telugu Kathalu | Stories in Telugu | Moral Stories"/>
    <d v="1899-12-30T00:10:19"/>
    <n v="0"/>
    <n v="10"/>
    <n v="19"/>
    <x v="525"/>
    <x v="6"/>
    <x v="0"/>
    <x v="742"/>
    <x v="434"/>
    <x v="738"/>
    <x v="100"/>
    <n v="9"/>
    <n v="2320000"/>
    <x v="50"/>
    <x v="420"/>
    <s v="Entertainment"/>
    <x v="12"/>
    <n v="1158670738"/>
    <x v="3"/>
    <x v="3"/>
    <x v="1"/>
    <x v="1"/>
    <x v="0"/>
    <s v="Lydia"/>
  </r>
  <r>
    <s v="Kreative Ladka"/>
    <s v="https://www.youtube.com/watch?v=RU12rbDqCqM"/>
    <s v="The quiet kid"/>
    <d v="1899-12-30T00:09:13"/>
    <n v="0"/>
    <n v="9"/>
    <n v="13"/>
    <x v="618"/>
    <x v="0"/>
    <x v="0"/>
    <x v="743"/>
    <x v="406"/>
    <x v="739"/>
    <x v="598"/>
    <n v="23"/>
    <n v="161000"/>
    <x v="398"/>
    <x v="421"/>
    <s v="Educational"/>
    <x v="6"/>
    <n v="13674499"/>
    <x v="4"/>
    <x v="6"/>
    <x v="0"/>
    <x v="0"/>
    <x v="0"/>
    <s v="Praneeth kodam"/>
  </r>
  <r>
    <s v="Krish Naik"/>
    <s v="https://www.youtube.com/watch?v=k2P_pHQDlp0"/>
    <s v="AI VS ML VS DL VS Data Science"/>
    <d v="1899-12-30T00:09:44"/>
    <n v="0"/>
    <n v="9"/>
    <n v="44"/>
    <x v="607"/>
    <x v="1"/>
    <x v="2"/>
    <x v="744"/>
    <x v="187"/>
    <x v="740"/>
    <x v="599"/>
    <n v="7"/>
    <n v="666000"/>
    <x v="482"/>
    <x v="422"/>
    <s v="Educational"/>
    <x v="15"/>
    <n v="63107057"/>
    <x v="0"/>
    <x v="0"/>
    <x v="1"/>
    <x v="1"/>
    <x v="0"/>
    <s v="Himanshi"/>
  </r>
  <r>
    <s v="Krish Naik"/>
    <s v="https://www.youtube.com/watch?v=lzP14izI4lQ"/>
    <s v="RoadMap With Minimal Skills To Become Data Analyst In 2022"/>
    <d v="1899-12-30T00:11:35"/>
    <n v="0"/>
    <n v="11"/>
    <n v="35"/>
    <x v="27"/>
    <x v="1"/>
    <x v="1"/>
    <x v="745"/>
    <x v="435"/>
    <x v="741"/>
    <x v="600"/>
    <n v="19"/>
    <n v="666000"/>
    <x v="238"/>
    <x v="186"/>
    <s v="Tech"/>
    <x v="15"/>
    <n v="63021132"/>
    <x v="0"/>
    <x v="0"/>
    <x v="0"/>
    <x v="0"/>
    <x v="0"/>
    <s v="roshan kumar sinha"/>
  </r>
  <r>
    <s v="Kritika Goel"/>
    <s v="https://www.youtube.com/watch?v=iQeeqEeAK08"/>
    <s v="How I Became a TRAVEL VLOGGER | Make Money Even if You're Just Starting Out as a YouTuber!"/>
    <d v="1899-12-30T00:17:31"/>
    <n v="0"/>
    <n v="17"/>
    <n v="31"/>
    <x v="619"/>
    <x v="4"/>
    <x v="5"/>
    <x v="746"/>
    <x v="37"/>
    <x v="742"/>
    <x v="601"/>
    <n v="24"/>
    <n v="432000"/>
    <x v="483"/>
    <x v="423"/>
    <s v="Vlog"/>
    <x v="6"/>
    <n v="42506400"/>
    <x v="1"/>
    <x v="1"/>
    <x v="1"/>
    <x v="1"/>
    <x v="0"/>
    <s v="Mohamad Moosa"/>
  </r>
  <r>
    <s v="Kritika Goel"/>
    <s v="https://www.youtube.com/watch?v=ryB764h7ivA"/>
    <s v="Laksadweep travel vlog"/>
    <d v="1899-12-30T00:15:12"/>
    <n v="0"/>
    <n v="15"/>
    <n v="12"/>
    <x v="620"/>
    <x v="1"/>
    <x v="1"/>
    <x v="747"/>
    <x v="432"/>
    <x v="743"/>
    <x v="602"/>
    <n v="9"/>
    <n v="432000"/>
    <x v="484"/>
    <x v="423"/>
    <s v="Vlog"/>
    <x v="6"/>
    <n v="42424751"/>
    <x v="4"/>
    <x v="3"/>
    <x v="0"/>
    <x v="0"/>
    <x v="0"/>
    <s v="Praneeth kodam"/>
  </r>
  <r>
    <s v="Kunal k vlogs"/>
    <s v="https://www.youtube.com/watch?v=FYqd567qgno"/>
    <s v="Manali Tourist Places &amp; Manali Tour Budget | A-Z Plan | Manali Travel Guide | Himachal Pradesh"/>
    <d v="1899-12-30T00:26:14"/>
    <n v="0"/>
    <n v="26"/>
    <n v="14"/>
    <x v="621"/>
    <x v="0"/>
    <x v="0"/>
    <x v="748"/>
    <x v="436"/>
    <x v="744"/>
    <x v="603"/>
    <n v="30"/>
    <n v="24400"/>
    <x v="284"/>
    <x v="273"/>
    <s v="Entertainment"/>
    <x v="6"/>
    <n v="4306222"/>
    <x v="4"/>
    <x v="4"/>
    <x v="1"/>
    <x v="1"/>
    <x v="1"/>
    <s v="Manya Tyagi"/>
  </r>
  <r>
    <s v="Kunal Kushwaha"/>
    <s v="https://www.youtube.com/watch?v=BjIxwyJDbC4"/>
    <s v="Do You Need Visa for Working Remotely?"/>
    <d v="1899-12-30T00:05:50"/>
    <n v="0"/>
    <n v="5"/>
    <n v="50"/>
    <x v="194"/>
    <x v="1"/>
    <x v="2"/>
    <x v="749"/>
    <x v="437"/>
    <x v="745"/>
    <x v="604"/>
    <n v="126"/>
    <n v="304000"/>
    <x v="50"/>
    <x v="424"/>
    <s v="Educational"/>
    <x v="6"/>
    <n v="14742307"/>
    <x v="1"/>
    <x v="7"/>
    <x v="0"/>
    <x v="0"/>
    <x v="0"/>
    <s v="Sagar Mali"/>
  </r>
  <r>
    <s v="Kusha Kapila"/>
    <s v="https://www.youtube.com/watch?v=TUtSrob2ANQ"/>
    <s v="Why Saif Ali Khan is not on Social media"/>
    <d v="1899-12-30T00:08:26"/>
    <n v="0"/>
    <n v="8"/>
    <n v="26"/>
    <x v="362"/>
    <x v="1"/>
    <x v="6"/>
    <x v="750"/>
    <x v="307"/>
    <x v="746"/>
    <x v="605"/>
    <n v="9"/>
    <n v="415000"/>
    <x v="485"/>
    <x v="425"/>
    <s v="Employment"/>
    <x v="0"/>
    <n v="65898746"/>
    <x v="3"/>
    <x v="2"/>
    <x v="0"/>
    <x v="0"/>
    <x v="0"/>
    <s v="roshan kumar sinha"/>
  </r>
  <r>
    <s v="Kutty Lp Studio"/>
    <s v="https://www.youtube.com/watch?v=7nq3fy7Vx38"/>
    <s v="Tamil Latest surer Hit Melody songs "/>
    <d v="1899-12-30T00:38:27"/>
    <n v="0"/>
    <n v="38"/>
    <n v="27"/>
    <x v="622"/>
    <x v="4"/>
    <x v="3"/>
    <x v="751"/>
    <x v="29"/>
    <x v="747"/>
    <x v="606"/>
    <n v="1"/>
    <n v="100000"/>
    <x v="287"/>
    <x v="426"/>
    <s v="Music"/>
    <x v="10"/>
    <n v="20138652"/>
    <x v="0"/>
    <x v="0"/>
    <x v="1"/>
    <x v="1"/>
    <x v="0"/>
    <s v="Lydia"/>
  </r>
  <r>
    <s v="Labour Law Advisor"/>
    <s v="https://www.youtube.com/watch?v=00DRsxH-im8"/>
    <s v="STOP calling this Trading - Biggest &quot;Legal&quot; SCAM"/>
    <d v="1899-12-30T00:09:00"/>
    <n v="0"/>
    <n v="9"/>
    <n v="0"/>
    <x v="458"/>
    <x v="0"/>
    <x v="2"/>
    <x v="752"/>
    <x v="438"/>
    <x v="748"/>
    <x v="607"/>
    <n v="80"/>
    <n v="3610000"/>
    <x v="183"/>
    <x v="427"/>
    <s v="Lifestyle"/>
    <x v="8"/>
    <n v="671909430"/>
    <x v="2"/>
    <x v="2"/>
    <x v="0"/>
    <x v="0"/>
    <x v="0"/>
    <s v="roshan kumar sinha"/>
  </r>
  <r>
    <s v="LeapScholar - Study Abroad Expert "/>
    <s v="https://www.youtube.com/watch?v=DX283suhaFM"/>
    <s v="Most Affordable Countries to Study Abroad | Budget Friendly | Free Education"/>
    <d v="1899-12-30T00:06:52"/>
    <n v="0"/>
    <n v="6"/>
    <n v="52"/>
    <x v="71"/>
    <x v="1"/>
    <x v="2"/>
    <x v="753"/>
    <x v="271"/>
    <x v="749"/>
    <x v="608"/>
    <n v="20"/>
    <n v="190000"/>
    <x v="486"/>
    <x v="428"/>
    <s v="Lifestyle"/>
    <x v="15"/>
    <n v="22461223"/>
    <x v="0"/>
    <x v="0"/>
    <x v="0"/>
    <x v="0"/>
    <x v="0"/>
    <s v="Ameya Nerkar"/>
  </r>
  <r>
    <s v="LeapScholar - Study Abroad Expert "/>
    <s v="https://www.youtube.com/watch?v=QBgGSX2tQig"/>
    <s v="Where to Study Abroad For FREE in 2022 | Leap Scholar"/>
    <d v="1899-12-30T00:06:04"/>
    <n v="0"/>
    <n v="6"/>
    <n v="4"/>
    <x v="39"/>
    <x v="1"/>
    <x v="2"/>
    <x v="754"/>
    <x v="181"/>
    <x v="750"/>
    <x v="609"/>
    <n v="35"/>
    <n v="190000"/>
    <x v="487"/>
    <x v="428"/>
    <s v="Lifestyle"/>
    <x v="15"/>
    <n v="22461223"/>
    <x v="0"/>
    <x v="0"/>
    <x v="0"/>
    <x v="0"/>
    <x v="0"/>
    <s v="Ameya Nerkar"/>
  </r>
  <r>
    <s v="LeapScholar - Study Abroad Expert "/>
    <s v="https://www.youtube.com/watch?v=9JHaPCoMBI4"/>
    <s v="Top Courses in Australia for PR | Expert Hour by LeapScholar"/>
    <d v="1899-12-30T01:00:49"/>
    <n v="1"/>
    <n v="0"/>
    <n v="49"/>
    <x v="623"/>
    <x v="1"/>
    <x v="2"/>
    <x v="755"/>
    <x v="162"/>
    <x v="751"/>
    <x v="172"/>
    <n v="22"/>
    <n v="190000"/>
    <x v="488"/>
    <x v="428"/>
    <s v="Lifestyle"/>
    <x v="15"/>
    <n v="22461223"/>
    <x v="0"/>
    <x v="0"/>
    <x v="0"/>
    <x v="0"/>
    <x v="0"/>
    <s v="Ameya Nerkar"/>
  </r>
  <r>
    <s v="LeapScholar - Study Abroad Expert "/>
    <s v="https://www.youtube.com/watch?v=D-k83V6btSc"/>
    <s v="Education Counsellor Kiran Mahajan is searching for her jersey | LeapScholar"/>
    <d v="1899-12-30T00:00:49"/>
    <n v="0"/>
    <n v="0"/>
    <n v="49"/>
    <x v="624"/>
    <x v="1"/>
    <x v="2"/>
    <x v="756"/>
    <x v="164"/>
    <x v="752"/>
    <x v="610"/>
    <n v="0"/>
    <n v="190000"/>
    <x v="489"/>
    <x v="428"/>
    <s v="Lifestyle"/>
    <x v="15"/>
    <n v="22461223"/>
    <x v="0"/>
    <x v="0"/>
    <x v="0"/>
    <x v="0"/>
    <x v="0"/>
    <s v="Ameya Nerkar"/>
  </r>
  <r>
    <s v="LeapScholar - Study Abroad Expert "/>
    <s v="https://www.youtube.com/watch?v=wRAZN-Ltuz8"/>
    <s v="A Day in Deakin University Melbourne | Leap Scholar ft. @Tushar Bareja"/>
    <d v="1899-12-30T00:02:30"/>
    <n v="0"/>
    <n v="2"/>
    <n v="30"/>
    <x v="625"/>
    <x v="1"/>
    <x v="2"/>
    <x v="757"/>
    <x v="439"/>
    <x v="753"/>
    <x v="278"/>
    <n v="16"/>
    <n v="190000"/>
    <x v="196"/>
    <x v="428"/>
    <s v="Lifestyle"/>
    <x v="15"/>
    <n v="22461223"/>
    <x v="0"/>
    <x v="0"/>
    <x v="0"/>
    <x v="0"/>
    <x v="0"/>
    <s v="Ameya Nerkar"/>
  </r>
  <r>
    <s v="Learn More"/>
    <s v="https://www.youtube.com/watch?v=q85n1RQBjno"/>
    <s v="Excel Tutorial for Beginners in Hindi - Complete Microsoft Excel tutorial in Hindi for Excel users"/>
    <d v="1899-12-30T01:59:21"/>
    <n v="1"/>
    <n v="59"/>
    <n v="21"/>
    <x v="626"/>
    <x v="0"/>
    <x v="2"/>
    <x v="758"/>
    <x v="440"/>
    <x v="754"/>
    <x v="611"/>
    <n v="5"/>
    <n v="1660000"/>
    <x v="490"/>
    <x v="429"/>
    <s v="Educational"/>
    <x v="6"/>
    <n v="79777058"/>
    <x v="2"/>
    <x v="3"/>
    <x v="0"/>
    <x v="0"/>
    <x v="0"/>
    <s v="Manya Tyagi"/>
  </r>
  <r>
    <s v="Learn More"/>
    <s v="https://www.youtube.com/watch?v=edpXYvd-_pQ"/>
    <s v="???? ?? ???? ??, ?? ???? ?? ??? ?? ???? ???? ??????? | Excel tips in hindi 2022"/>
    <d v="1899-12-30T00:29:25"/>
    <n v="0"/>
    <n v="29"/>
    <n v="25"/>
    <x v="627"/>
    <x v="0"/>
    <x v="2"/>
    <x v="759"/>
    <x v="42"/>
    <x v="755"/>
    <x v="321"/>
    <n v="19"/>
    <n v="1067000"/>
    <x v="491"/>
    <x v="429"/>
    <s v="Educational"/>
    <x v="6"/>
    <n v="80811682"/>
    <x v="4"/>
    <x v="3"/>
    <x v="1"/>
    <x v="1"/>
    <x v="0"/>
    <s v="Mahesh"/>
  </r>
  <r>
    <s v="Learn More"/>
    <s v="https://www.youtube.com/watch?v=Nwh4dijvP1Q&amp;t=15s"/>
    <s v="How to copy data from Word to Excel?"/>
    <d v="1899-12-30T00:11:11"/>
    <n v="0"/>
    <n v="11"/>
    <n v="11"/>
    <x v="103"/>
    <x v="0"/>
    <x v="2"/>
    <x v="760"/>
    <x v="111"/>
    <x v="756"/>
    <x v="612"/>
    <n v="14"/>
    <n v="1067000"/>
    <x v="492"/>
    <x v="429"/>
    <s v="Educational"/>
    <x v="6"/>
    <n v="80811682"/>
    <x v="0"/>
    <x v="2"/>
    <x v="1"/>
    <x v="1"/>
    <x v="0"/>
    <s v="Mahesh"/>
  </r>
  <r>
    <s v="Learn With Lokesh Lalwani"/>
    <s v="https://www.youtube.com/watch?v=wX98gCjembg"/>
    <s v="Best Job Opportunity for 2022 | Enter New Year with Money | Lokesh Lalwani"/>
    <d v="1899-12-30T00:09:57"/>
    <n v="0"/>
    <n v="9"/>
    <n v="57"/>
    <x v="320"/>
    <x v="0"/>
    <x v="2"/>
    <x v="761"/>
    <x v="441"/>
    <x v="757"/>
    <x v="613"/>
    <n v="43"/>
    <n v="286000"/>
    <x v="279"/>
    <x v="430"/>
    <s v="Educational"/>
    <x v="6"/>
    <n v="10720798"/>
    <x v="8"/>
    <x v="6"/>
    <x v="1"/>
    <x v="1"/>
    <x v="0"/>
    <s v="Srikrishna"/>
  </r>
  <r>
    <s v="Learn With Lokesh Lalwani"/>
    <s v="https://www.youtube.com/watch?v=2HpiSeDMShM"/>
    <s v="Excel trick to earn rs 1600 in just one hour"/>
    <d v="1899-12-30T00:16:39"/>
    <n v="0"/>
    <n v="16"/>
    <n v="39"/>
    <x v="628"/>
    <x v="0"/>
    <x v="2"/>
    <x v="762"/>
    <x v="216"/>
    <x v="758"/>
    <x v="614"/>
    <n v="17"/>
    <n v="287000"/>
    <x v="94"/>
    <x v="431"/>
    <s v="Vlog"/>
    <x v="6"/>
    <n v="10720798"/>
    <x v="1"/>
    <x v="4"/>
    <x v="0"/>
    <x v="0"/>
    <x v="0"/>
    <s v="Praneeth kodam"/>
  </r>
  <r>
    <s v="Learn With Lokesh Lalwani"/>
    <s v="https://www.youtube.com/watch?v=33NKOIw9Zj8"/>
    <s v="IT Job No Coding - No Experience | 100% placement Guaranteed | Package 6 LPA"/>
    <d v="1899-12-30T00:14:11"/>
    <n v="0"/>
    <n v="14"/>
    <n v="11"/>
    <x v="116"/>
    <x v="0"/>
    <x v="6"/>
    <x v="763"/>
    <x v="442"/>
    <x v="759"/>
    <x v="615"/>
    <n v="18"/>
    <n v="287000"/>
    <x v="50"/>
    <x v="431"/>
    <s v="Employment"/>
    <x v="6"/>
    <n v="10720798"/>
    <x v="4"/>
    <x v="1"/>
    <x v="0"/>
    <x v="0"/>
    <x v="0"/>
    <s v="Sagar Mali"/>
  </r>
  <r>
    <s v="Learnohub"/>
    <s v="https://www.youtube.com/watch?v=wYU8_VFDHbk"/>
    <s v="Oscillations Class 11 Physics "/>
    <d v="1899-12-30T00:34:58"/>
    <n v="0"/>
    <n v="34"/>
    <n v="58"/>
    <x v="629"/>
    <x v="0"/>
    <x v="2"/>
    <x v="764"/>
    <x v="288"/>
    <x v="760"/>
    <x v="616"/>
    <n v="39"/>
    <n v="2340000"/>
    <x v="24"/>
    <x v="432"/>
    <s v="Educational"/>
    <x v="6"/>
    <n v="465988494"/>
    <x v="2"/>
    <x v="3"/>
    <x v="0"/>
    <x v="0"/>
    <x v="0"/>
    <s v="Jayita Mali"/>
  </r>
  <r>
    <s v="Leila Gharani"/>
    <s v="https://www.youtube.com/watch?v=UsdedFoTA68"/>
    <s v="Excel Pivot tables in 10 mins"/>
    <d v="1899-12-30T13:21:00"/>
    <n v="13"/>
    <n v="21"/>
    <n v="0"/>
    <x v="630"/>
    <x v="1"/>
    <x v="2"/>
    <x v="765"/>
    <x v="413"/>
    <x v="761"/>
    <x v="617"/>
    <n v="5"/>
    <n v="1980000"/>
    <x v="493"/>
    <x v="433"/>
    <s v="Educational"/>
    <x v="6"/>
    <n v="167325107"/>
    <x v="4"/>
    <x v="0"/>
    <x v="0"/>
    <x v="0"/>
    <x v="0"/>
    <s v="Diya Kalra"/>
  </r>
  <r>
    <s v="Lesics"/>
    <s v="https://www.youtube.com/watch?v=Iyzpt3bKTTI"/>
    <s v="Understanding Modulation! | ICT #7"/>
    <d v="1899-12-30T00:07:25"/>
    <n v="0"/>
    <n v="7"/>
    <n v="25"/>
    <x v="631"/>
    <x v="1"/>
    <x v="2"/>
    <x v="766"/>
    <x v="370"/>
    <x v="762"/>
    <x v="618"/>
    <n v="8"/>
    <n v="5900000"/>
    <x v="494"/>
    <x v="434"/>
    <s v="Educational"/>
    <x v="6"/>
    <n v="817968652"/>
    <x v="4"/>
    <x v="3"/>
    <x v="0"/>
    <x v="0"/>
    <x v="0"/>
    <s v="Srikrishna"/>
  </r>
  <r>
    <s v="Lesics"/>
    <s v="https://www.youtube.com/watch?v=i0xM23WfIQU"/>
    <s v="Nuclear fuel and Energy | Understanding them Logically"/>
    <d v="1899-12-30T00:07:28"/>
    <n v="0"/>
    <n v="7"/>
    <n v="28"/>
    <x v="632"/>
    <x v="1"/>
    <x v="2"/>
    <x v="767"/>
    <x v="209"/>
    <x v="763"/>
    <x v="619"/>
    <n v="24"/>
    <n v="5900000"/>
    <x v="362"/>
    <x v="434"/>
    <s v="Educational"/>
    <x v="6"/>
    <n v="818145582"/>
    <x v="2"/>
    <x v="3"/>
    <x v="0"/>
    <x v="0"/>
    <x v="0"/>
    <s v="Jayita Mali"/>
  </r>
  <r>
    <s v="Lisa Mishra"/>
    <s v="https://www.youtube.com/watch?v=8OKnt_AOoQs"/>
    <s v="Kabira - Yeh Jawaani Hai Deewani, Arijit Singh (Cover by Lisa Mishra)"/>
    <d v="1899-12-30T00:03:32"/>
    <n v="0"/>
    <n v="3"/>
    <n v="32"/>
    <x v="633"/>
    <x v="0"/>
    <x v="0"/>
    <x v="768"/>
    <x v="443"/>
    <x v="764"/>
    <x v="620"/>
    <n v="16"/>
    <n v="305000"/>
    <x v="495"/>
    <x v="435"/>
    <s v="Music"/>
    <x v="19"/>
    <n v="20956050"/>
    <x v="0"/>
    <x v="0"/>
    <x v="0"/>
    <x v="0"/>
    <x v="0"/>
    <s v="roshan kumar sinha"/>
  </r>
  <r>
    <s v="LIV Comedy"/>
    <s v="https://www.youtube.com/watch?v=jzybbE9Xfx4"/>
    <s v="The Kapil Sharma Show Season _x000a_"/>
    <d v="1899-12-30T00:45:00"/>
    <n v="0"/>
    <n v="45"/>
    <n v="0"/>
    <x v="634"/>
    <x v="0"/>
    <x v="0"/>
    <x v="769"/>
    <x v="444"/>
    <x v="765"/>
    <x v="196"/>
    <n v="0"/>
    <n v="7170000"/>
    <x v="53"/>
    <x v="436"/>
    <s v="Entertainment"/>
    <x v="6"/>
    <n v="3879723890"/>
    <x v="0"/>
    <x v="0"/>
    <x v="1"/>
    <x v="1"/>
    <x v="0"/>
    <s v="Vaishnavi"/>
  </r>
  <r>
    <s v="Live Insaan"/>
    <s v="https://www.youtube.com/watch?v=ojryauzoz90"/>
    <s v="She Was Behind Me All The Time"/>
    <d v="1899-12-30T00:18:54"/>
    <n v="0"/>
    <n v="18"/>
    <n v="54"/>
    <x v="635"/>
    <x v="0"/>
    <x v="0"/>
    <x v="770"/>
    <x v="406"/>
    <x v="766"/>
    <x v="621"/>
    <n v="38"/>
    <n v="9580000"/>
    <x v="86"/>
    <x v="437"/>
    <s v="Entertainment"/>
    <x v="0"/>
    <n v="1764833851"/>
    <x v="4"/>
    <x v="2"/>
    <x v="1"/>
    <x v="0"/>
    <x v="0"/>
    <s v="Manas Ramuka"/>
  </r>
  <r>
    <s v="Logic First Tamil"/>
    <s v="https://www.youtube.com/watch?v=r5IyLq2k2Ps"/>
    <s v="SQL Beginner Full Course in Tamil | Logic First Tamil"/>
    <d v="1899-12-30T03:06:55"/>
    <n v="3"/>
    <n v="6"/>
    <n v="55"/>
    <x v="636"/>
    <x v="4"/>
    <x v="2"/>
    <x v="771"/>
    <x v="105"/>
    <x v="767"/>
    <x v="622"/>
    <n v="18"/>
    <n v="7910000"/>
    <x v="496"/>
    <x v="438"/>
    <s v="Employment"/>
    <x v="10"/>
    <n v="4394444"/>
    <x v="0"/>
    <x v="2"/>
    <x v="1"/>
    <x v="1"/>
    <x v="0"/>
    <s v="Lydia"/>
  </r>
  <r>
    <s v="Lokesh Lalwani"/>
    <s v="https://www.youtube.com/watch?v=dsq818YAS8o"/>
    <s v="Excel Tricks To earn 800 rs. in 15 minutes"/>
    <d v="1899-12-30T00:16:44"/>
    <n v="0"/>
    <n v="16"/>
    <n v="44"/>
    <x v="637"/>
    <x v="0"/>
    <x v="2"/>
    <x v="772"/>
    <x v="224"/>
    <x v="768"/>
    <x v="623"/>
    <n v="40"/>
    <n v="2250000"/>
    <x v="215"/>
    <x v="90"/>
    <s v="Educational"/>
    <x v="6"/>
    <n v="9169093"/>
    <x v="2"/>
    <x v="3"/>
    <x v="0"/>
    <x v="0"/>
    <x v="0"/>
    <s v="Manya Tyagi"/>
  </r>
  <r>
    <s v="Love Babbar"/>
    <s v="https://www.youtube.com/watch?v=H6fmjYndR_E"/>
    <s v="A Day in The Life of A Software Engineer In Hyderabad!"/>
    <d v="1899-12-30T13:14:00"/>
    <n v="13"/>
    <n v="14"/>
    <n v="0"/>
    <x v="638"/>
    <x v="0"/>
    <x v="2"/>
    <x v="773"/>
    <x v="445"/>
    <x v="769"/>
    <x v="359"/>
    <n v="33"/>
    <n v="461000"/>
    <x v="453"/>
    <x v="439"/>
    <s v="Lifestyle"/>
    <x v="12"/>
    <n v="31567994"/>
    <x v="0"/>
    <x v="0"/>
    <x v="1"/>
    <x v="1"/>
    <x v="0"/>
    <s v="Sai Prateek"/>
  </r>
  <r>
    <s v="m4tech"/>
    <s v="https://www.youtube.com/watch?v=oTMZdHfM8Ok"/>
    <s v="Boat making with 10000 Plastic bottles "/>
    <d v="1899-12-30T00:11:52"/>
    <n v="0"/>
    <n v="11"/>
    <n v="52"/>
    <x v="639"/>
    <x v="10"/>
    <x v="1"/>
    <x v="774"/>
    <x v="74"/>
    <x v="770"/>
    <x v="467"/>
    <n v="12"/>
    <n v="8240000"/>
    <x v="497"/>
    <x v="440"/>
    <s v="Educational"/>
    <x v="16"/>
    <n v="1784960824"/>
    <x v="2"/>
    <x v="3"/>
    <x v="1"/>
    <x v="1"/>
    <x v="0"/>
    <s v="Mohamad Moosa"/>
  </r>
  <r>
    <s v="Mable Aarthi"/>
    <s v="https://www.youtube.com/watch?v=ts5LK935S1Q"/>
    <s v="Maybelline Fit Me foundation 330 Toffee Caramel, 335 Classic Tan &amp; 340 Cappucino COMPARISON ???????"/>
    <d v="1899-12-30T00:09:39"/>
    <n v="0"/>
    <n v="9"/>
    <n v="39"/>
    <x v="268"/>
    <x v="4"/>
    <x v="1"/>
    <x v="775"/>
    <x v="37"/>
    <x v="771"/>
    <x v="326"/>
    <n v="4"/>
    <n v="742000"/>
    <x v="498"/>
    <x v="441"/>
    <s v="Lifestyle"/>
    <x v="10"/>
    <n v="28441605"/>
    <x v="3"/>
    <x v="2"/>
    <x v="1"/>
    <x v="1"/>
    <x v="0"/>
    <s v="Lydia"/>
  </r>
  <r>
    <s v="Madam Anthe"/>
    <s v="https://www.youtube.com/watch?v=Aq44p7Gi_3Q"/>
    <s v="Street food "/>
    <d v="1899-12-30T00:24:42"/>
    <n v="0"/>
    <n v="24"/>
    <n v="42"/>
    <x v="640"/>
    <x v="6"/>
    <x v="4"/>
    <x v="776"/>
    <x v="191"/>
    <x v="772"/>
    <x v="624"/>
    <n v="3"/>
    <n v="575000"/>
    <x v="443"/>
    <x v="442"/>
    <s v="Vlog"/>
    <x v="6"/>
    <n v="195984263"/>
    <x v="1"/>
    <x v="4"/>
    <x v="0"/>
    <x v="0"/>
    <x v="0"/>
    <s v="Praneeth kodam"/>
  </r>
  <r>
    <s v="Madan Gowri"/>
    <s v="https://www.youtube.com/watch?v=U-Z-M-J5DRE"/>
    <s v="Rajendra Chola - Greatest Tamil King | Madan Gowri | MG"/>
    <d v="1899-12-30T00:12:53"/>
    <n v="0"/>
    <n v="12"/>
    <n v="53"/>
    <x v="641"/>
    <x v="4"/>
    <x v="5"/>
    <x v="777"/>
    <x v="145"/>
    <x v="773"/>
    <x v="554"/>
    <n v="96"/>
    <n v="645000000"/>
    <x v="139"/>
    <x v="443"/>
    <s v="News"/>
    <x v="10"/>
    <n v="1371625095"/>
    <x v="4"/>
    <x v="4"/>
    <x v="0"/>
    <x v="1"/>
    <x v="1"/>
    <s v="Imran Khan"/>
  </r>
  <r>
    <s v="Made By Mona"/>
    <s v="https://www.youtube.com/watch?v=lXQSuB44dVA"/>
    <s v="Oil control,High Definition Makeup with Affordable Products??Semi Traditional Glam Makeup-Tamil"/>
    <d v="1899-12-30T00:14:26"/>
    <n v="0"/>
    <n v="14"/>
    <n v="26"/>
    <x v="642"/>
    <x v="4"/>
    <x v="1"/>
    <x v="778"/>
    <x v="446"/>
    <x v="774"/>
    <x v="503"/>
    <n v="102"/>
    <n v="367000"/>
    <x v="151"/>
    <x v="444"/>
    <s v="Lifestyle"/>
    <x v="10"/>
    <n v="56902094"/>
    <x v="3"/>
    <x v="2"/>
    <x v="1"/>
    <x v="1"/>
    <x v="0"/>
    <s v="Lydia"/>
  </r>
  <r>
    <s v="Madhur Sharma"/>
    <s v="https://www.youtube.com/watch?v=0DnXOdHRJ5s"/>
    <s v="Kehna Galat Galat x Halka Halka Suroor (Lyrical Video)"/>
    <d v="1899-12-30T00:08:07"/>
    <n v="0"/>
    <n v="8"/>
    <n v="7"/>
    <x v="643"/>
    <x v="0"/>
    <x v="3"/>
    <x v="779"/>
    <x v="115"/>
    <x v="775"/>
    <x v="625"/>
    <n v="19"/>
    <n v="443000"/>
    <x v="212"/>
    <x v="177"/>
    <s v="Music"/>
    <x v="6"/>
    <n v="89972153"/>
    <x v="4"/>
    <x v="3"/>
    <x v="1"/>
    <x v="1"/>
    <x v="0"/>
    <s v="Subha Ranjan Patra"/>
  </r>
  <r>
    <s v="Magicbox Tamil Stories"/>
    <s v="https://www.youtube.com/watch?v=aX2soyxXweo"/>
    <s v="Birth of Krishna ( ??????????? ??????? ) | Sri Krishna Tamil Stories"/>
    <d v="1899-12-30T00:10:15"/>
    <n v="0"/>
    <n v="10"/>
    <n v="15"/>
    <x v="644"/>
    <x v="4"/>
    <x v="0"/>
    <x v="780"/>
    <x v="72"/>
    <x v="776"/>
    <x v="38"/>
    <n v="0"/>
    <n v="2290000"/>
    <x v="499"/>
    <x v="348"/>
    <s v="Entertainment"/>
    <x v="10"/>
    <n v="783234668"/>
    <x v="0"/>
    <x v="0"/>
    <x v="1"/>
    <x v="1"/>
    <x v="0"/>
    <s v="Lydia"/>
  </r>
  <r>
    <s v="Mahathalli"/>
    <s v="https://www.youtube.com/watch?v=OyXxN3d684A"/>
    <s v="How we eat - home v/s office"/>
    <d v="1899-12-30T00:12:11"/>
    <n v="0"/>
    <n v="12"/>
    <n v="11"/>
    <x v="645"/>
    <x v="6"/>
    <x v="0"/>
    <x v="781"/>
    <x v="447"/>
    <x v="777"/>
    <x v="568"/>
    <n v="6"/>
    <n v="1920000"/>
    <x v="500"/>
    <x v="445"/>
    <s v="Entertainment"/>
    <x v="6"/>
    <n v="593004862"/>
    <x v="2"/>
    <x v="2"/>
    <x v="0"/>
    <x v="0"/>
    <x v="0"/>
    <s v="Praneeth kodam"/>
  </r>
  <r>
    <s v="Mahatmaji Technical "/>
    <s v="https://www.youtube.com/watch?v=jFs2w9QmDVg"/>
    <s v="What To Do After 12th Commerce With And Without Maths In 2021 || "/>
    <d v="1899-12-30T00:16:39"/>
    <n v="0"/>
    <n v="16"/>
    <n v="39"/>
    <x v="628"/>
    <x v="0"/>
    <x v="2"/>
    <x v="782"/>
    <x v="4"/>
    <x v="778"/>
    <x v="626"/>
    <n v="17"/>
    <n v="6690000"/>
    <x v="419"/>
    <x v="446"/>
    <s v="Educational"/>
    <x v="6"/>
    <n v="396254401"/>
    <x v="2"/>
    <x v="3"/>
    <x v="0"/>
    <x v="0"/>
    <x v="0"/>
    <s v="Manya Tyagi"/>
  </r>
  <r>
    <s v="Mahendra's"/>
    <s v="https://www.youtube.com/watch?v=KLP6lOn-7Wk"/>
    <s v="UPSSSC PET Paper Analysis"/>
    <d v="1899-12-30T01:48:45"/>
    <n v="1"/>
    <n v="48"/>
    <n v="45"/>
    <x v="646"/>
    <x v="0"/>
    <x v="2"/>
    <x v="783"/>
    <x v="448"/>
    <x v="779"/>
    <x v="38"/>
    <n v="0"/>
    <n v="4270000"/>
    <x v="50"/>
    <x v="447"/>
    <s v="Educational"/>
    <x v="6"/>
    <n v="476755436"/>
    <x v="3"/>
    <x v="2"/>
    <x v="0"/>
    <x v="0"/>
    <x v="0"/>
    <s v="Jayita Mali"/>
  </r>
  <r>
    <s v="Mahesh Studies"/>
    <s v="https://www.youtube.com/watch?v=tTeJ-1zUVeM"/>
    <s v="Geography online classes"/>
    <d v="1899-12-30T00:33:30"/>
    <n v="0"/>
    <n v="33"/>
    <n v="30"/>
    <x v="647"/>
    <x v="6"/>
    <x v="2"/>
    <x v="784"/>
    <x v="22"/>
    <x v="24"/>
    <x v="38"/>
    <n v="0"/>
    <n v="121000"/>
    <x v="501"/>
    <x v="448"/>
    <s v="Educational"/>
    <x v="6"/>
    <n v="6976766"/>
    <x v="6"/>
    <x v="6"/>
    <x v="0"/>
    <x v="0"/>
    <x v="0"/>
    <s v="Praneeth kodam"/>
  </r>
  <r>
    <s v="Mahishivan"/>
    <s v="https://www.youtube.com/watch?v=TwzXj4Tq6_g"/>
    <s v="Revenge prank to shiva "/>
    <d v="1899-12-30T00:22:25"/>
    <n v="0"/>
    <n v="22"/>
    <n v="25"/>
    <x v="648"/>
    <x v="6"/>
    <x v="0"/>
    <x v="785"/>
    <x v="33"/>
    <x v="780"/>
    <x v="167"/>
    <n v="6"/>
    <n v="459000"/>
    <x v="461"/>
    <x v="449"/>
    <s v="Entertainment"/>
    <x v="6"/>
    <n v="104515512"/>
    <x v="4"/>
    <x v="3"/>
    <x v="0"/>
    <x v="0"/>
    <x v="0"/>
    <s v="Praneeth kodam"/>
  </r>
  <r>
    <s v="Malayalam Stories World"/>
    <s v="https://www.youtube.com/watch?v=t5L58DUNqoo"/>
    <s v="???? ?????? ????? ??????????? | Stories in Malayalam | Malayalam Stories | Moral Stories"/>
    <d v="1899-12-30T00:07:29"/>
    <n v="0"/>
    <n v="7"/>
    <n v="29"/>
    <x v="649"/>
    <x v="10"/>
    <x v="0"/>
    <x v="786"/>
    <x v="274"/>
    <x v="781"/>
    <x v="172"/>
    <n v="2"/>
    <n v="108000"/>
    <x v="88"/>
    <x v="450"/>
    <s v="Entertainment"/>
    <x v="16"/>
    <n v="26815191"/>
    <x v="0"/>
    <x v="0"/>
    <x v="1"/>
    <x v="1"/>
    <x v="0"/>
    <s v="Lydia"/>
  </r>
  <r>
    <s v="Malvika Sitlani"/>
    <s v="https://www.youtube.com/watch?v=qTCMBxYk3bA"/>
    <s v="Underwater in MALDIVES! | Part 2 | Malvika Sitlani"/>
    <d v="1899-12-30T00:26:50"/>
    <n v="0"/>
    <n v="26"/>
    <n v="50"/>
    <x v="650"/>
    <x v="1"/>
    <x v="1"/>
    <x v="787"/>
    <x v="33"/>
    <x v="782"/>
    <x v="627"/>
    <n v="8"/>
    <n v="759000"/>
    <x v="502"/>
    <x v="451"/>
    <s v="Lifestyle"/>
    <x v="6"/>
    <n v="114658222"/>
    <x v="2"/>
    <x v="4"/>
    <x v="1"/>
    <x v="1"/>
    <x v="0"/>
    <s v="Diya Kalra"/>
  </r>
  <r>
    <s v="Mana Dunia"/>
    <s v="https://www.youtube.com/watch?v=tKMR40381iM"/>
    <s v="Next level prank on biggBoss contestant maanas &amp; actress tejaswini"/>
    <d v="1899-12-30T00:18:24"/>
    <n v="0"/>
    <n v="18"/>
    <n v="24"/>
    <x v="651"/>
    <x v="6"/>
    <x v="0"/>
    <x v="788"/>
    <x v="359"/>
    <x v="783"/>
    <x v="596"/>
    <n v="4"/>
    <n v="206000"/>
    <x v="136"/>
    <x v="452"/>
    <s v="Entertainment"/>
    <x v="6"/>
    <n v="25952393"/>
    <x v="4"/>
    <x v="4"/>
    <x v="0"/>
    <x v="0"/>
    <x v="0"/>
    <s v="Praneeth kodam"/>
  </r>
  <r>
    <s v="Manhar Seth"/>
    <s v="https://www.youtube.com/watch?v=JnuktFAgTKo"/>
    <s v="Manhar Seth - Everything happens for a Reason"/>
    <d v="1899-12-30T00:04:29"/>
    <n v="0"/>
    <n v="4"/>
    <n v="29"/>
    <x v="583"/>
    <x v="0"/>
    <x v="0"/>
    <x v="789"/>
    <x v="112"/>
    <x v="784"/>
    <x v="628"/>
    <n v="12"/>
    <n v="98800"/>
    <x v="443"/>
    <x v="453"/>
    <s v="Entertainment"/>
    <x v="0"/>
    <n v="5709546"/>
    <x v="0"/>
    <x v="0"/>
    <x v="0"/>
    <x v="0"/>
    <x v="0"/>
    <s v="roshan kumar sinha"/>
  </r>
  <r>
    <s v="Manish Malhotra"/>
    <s v="https://www.youtube.com/watch?v=Yt7z0kMGeug&amp;t=96s"/>
    <s v="The Manish Malhotra Mijwan Couture Fashion Show 2022"/>
    <d v="1899-12-30T00:11:47"/>
    <n v="0"/>
    <n v="11"/>
    <n v="47"/>
    <x v="652"/>
    <x v="0"/>
    <x v="1"/>
    <x v="790"/>
    <x v="1"/>
    <x v="785"/>
    <x v="567"/>
    <n v="4"/>
    <n v="160000"/>
    <x v="503"/>
    <x v="454"/>
    <s v="Employment"/>
    <x v="6"/>
    <n v="25905771"/>
    <x v="4"/>
    <x v="0"/>
    <x v="1"/>
    <x v="1"/>
    <x v="0"/>
    <s v="Vaishnavi"/>
  </r>
  <r>
    <s v="Manmay Dey"/>
    <s v="https://www.youtube.com/watch?v=mud7Ir-f1hw&amp;t=183s"/>
    <s v="mishra weds marandi"/>
    <d v="1899-12-30T00:30:22"/>
    <n v="0"/>
    <n v="30"/>
    <n v="22"/>
    <x v="653"/>
    <x v="8"/>
    <x v="0"/>
    <x v="791"/>
    <x v="339"/>
    <x v="786"/>
    <x v="629"/>
    <n v="38"/>
    <n v="595000"/>
    <x v="41"/>
    <x v="94"/>
    <s v="Entertainment"/>
    <x v="6"/>
    <n v="103127191"/>
    <x v="4"/>
    <x v="4"/>
    <x v="1"/>
    <x v="1"/>
    <x v="0"/>
    <s v="Subha Ranjan Patra"/>
  </r>
  <r>
    <s v="Manmeet.singh"/>
    <s v="https://www.youtube.com/watch?v=cqp6do5_iok"/>
    <s v="Bhangra Bhangra Bhangra | Bow Valley College | Downtown Calgary | International Students"/>
    <d v="1899-12-30T00:05:23"/>
    <n v="0"/>
    <n v="5"/>
    <n v="23"/>
    <x v="328"/>
    <x v="5"/>
    <x v="0"/>
    <x v="792"/>
    <x v="99"/>
    <x v="787"/>
    <x v="630"/>
    <n v="2"/>
    <n v="12300"/>
    <x v="504"/>
    <x v="455"/>
    <s v="Entertainment"/>
    <x v="11"/>
    <n v="3123446"/>
    <x v="0"/>
    <x v="0"/>
    <x v="1"/>
    <x v="1"/>
    <x v="0"/>
    <s v="Himanshi"/>
  </r>
  <r>
    <s v="Manoj Dey"/>
    <s v="https://www.youtube.com/watch?v=3k5sx7ZlNLg"/>
    <s v="Youtube Video Upload Karne Ka Sahi Tarika || How To Upload Video On Youtube ?"/>
    <d v="1899-12-30T00:04:31"/>
    <n v="0"/>
    <n v="4"/>
    <n v="31"/>
    <x v="654"/>
    <x v="0"/>
    <x v="2"/>
    <x v="793"/>
    <x v="449"/>
    <x v="788"/>
    <x v="631"/>
    <n v="19"/>
    <n v="3430000"/>
    <x v="505"/>
    <x v="456"/>
    <s v="Educational"/>
    <x v="9"/>
    <n v="381713878"/>
    <x v="1"/>
    <x v="1"/>
    <x v="1"/>
    <x v="1"/>
    <x v="0"/>
    <s v="Utsav Tiwary"/>
  </r>
  <r>
    <s v="Manoj Dey"/>
    <s v="https://www.youtube.com/watch?v=Nlbc47WyFGQ"/>
    <s v="Youtube Monetization Big Update | Ab 4000 Hrs"/>
    <d v="1899-12-30T00:06:46"/>
    <n v="0"/>
    <n v="6"/>
    <n v="46"/>
    <x v="216"/>
    <x v="0"/>
    <x v="1"/>
    <x v="794"/>
    <x v="74"/>
    <x v="789"/>
    <x v="632"/>
    <n v="151"/>
    <n v="3440000"/>
    <x v="115"/>
    <x v="456"/>
    <s v="Lifestyle"/>
    <x v="6"/>
    <n v="383071593"/>
    <x v="3"/>
    <x v="2"/>
    <x v="1"/>
    <x v="1"/>
    <x v="0"/>
    <s v="Mohamad Moosa"/>
  </r>
  <r>
    <s v="Manoj Saru"/>
    <s v="https://www.youtube.com/watch?v=hIuY3Q8F58Q"/>
    <s v="Fun Unboxing"/>
    <d v="1899-12-30T00:00:59"/>
    <n v="0"/>
    <n v="0"/>
    <n v="59"/>
    <x v="655"/>
    <x v="0"/>
    <x v="0"/>
    <x v="795"/>
    <x v="123"/>
    <x v="790"/>
    <x v="633"/>
    <n v="1"/>
    <n v="4930000"/>
    <x v="395"/>
    <x v="457"/>
    <s v="Educational"/>
    <x v="0"/>
    <n v="1080416820"/>
    <x v="4"/>
    <x v="4"/>
    <x v="1"/>
    <x v="1"/>
    <x v="1"/>
    <s v="Utsav Tiwary"/>
  </r>
  <r>
    <s v="MasterChef Pankaj Bhadouria"/>
    <s v="https://www.youtube.com/watch?v=TIyevS0BT9E"/>
    <s v="Mumbai Style Tawa Pulao Recipe I Street Food "/>
    <d v="1899-12-30T00:12:28"/>
    <n v="0"/>
    <n v="12"/>
    <n v="28"/>
    <x v="43"/>
    <x v="0"/>
    <x v="4"/>
    <x v="796"/>
    <x v="450"/>
    <x v="791"/>
    <x v="408"/>
    <n v="1"/>
    <n v="1190000"/>
    <x v="42"/>
    <x v="458"/>
    <s v="Cooking"/>
    <x v="6"/>
    <n v="155042757"/>
    <x v="3"/>
    <x v="0"/>
    <x v="1"/>
    <x v="1"/>
    <x v="0"/>
    <s v="Vaishnavi"/>
  </r>
  <r>
    <s v="Mausam Nagpal"/>
    <s v="https://www.youtube.com/watch?v=URd9vEg7Eys"/>
    <s v="Apple Recruitment 2022 | Apple Jobs In India | Jobs For 12th Pass | Salary Upto ?40,000 | Latest Job"/>
    <d v="1899-12-30T00:07:44"/>
    <n v="0"/>
    <n v="7"/>
    <n v="44"/>
    <x v="656"/>
    <x v="0"/>
    <x v="6"/>
    <x v="797"/>
    <x v="451"/>
    <x v="792"/>
    <x v="429"/>
    <n v="138"/>
    <n v="176000"/>
    <x v="50"/>
    <x v="459"/>
    <s v="Employment"/>
    <x v="6"/>
    <n v="12489161"/>
    <x v="4"/>
    <x v="0"/>
    <x v="1"/>
    <x v="1"/>
    <x v="0"/>
    <s v="Vaishnavi"/>
  </r>
  <r>
    <s v="MBA Karlo"/>
    <s v="https://www.youtube.com/watch?v=X_LuvKLHrqQ"/>
    <s v="JBIMS MSc Finance 2022 Forms are Out - Admission, Cut-off, Salary | JBIMS Mumbai | MBA Karlo"/>
    <d v="1899-12-30T00:04:42"/>
    <n v="0"/>
    <n v="4"/>
    <n v="42"/>
    <x v="369"/>
    <x v="0"/>
    <x v="7"/>
    <x v="798"/>
    <x v="452"/>
    <x v="793"/>
    <x v="634"/>
    <n v="50"/>
    <n v="2440"/>
    <x v="86"/>
    <x v="460"/>
    <s v="Motivation"/>
    <x v="6"/>
    <n v="221768"/>
    <x v="1"/>
    <x v="1"/>
    <x v="0"/>
    <x v="0"/>
    <x v="1"/>
    <s v="Sagar Mali"/>
  </r>
  <r>
    <s v="MBA Pathshala"/>
    <s v="https://www.youtube.com/watch?v=5u1JU9ouPSI"/>
    <s v="Linear Equations | P-I | Basic to Advanced | CAT XAT IIFT | Udit Saini | | Quantitative Aptitude |"/>
    <d v="1899-12-30T01:17:06"/>
    <n v="1"/>
    <n v="17"/>
    <n v="6"/>
    <x v="657"/>
    <x v="0"/>
    <x v="2"/>
    <x v="799"/>
    <x v="453"/>
    <x v="794"/>
    <x v="44"/>
    <n v="66"/>
    <n v="19000"/>
    <x v="41"/>
    <x v="461"/>
    <s v="Educational"/>
    <x v="6"/>
    <n v="1250064"/>
    <x v="1"/>
    <x v="1"/>
    <x v="0"/>
    <x v="0"/>
    <x v="0"/>
    <s v="Diya Kalra"/>
  </r>
  <r>
    <s v="Medtalks"/>
    <s v="https://www.youtube.com/watch?v=zCbJ1LK6gkU"/>
    <s v="Understanding and Differentiating! NAFLD and NASH"/>
    <d v="1899-12-30T00:03:42"/>
    <n v="0"/>
    <n v="3"/>
    <n v="42"/>
    <x v="598"/>
    <x v="1"/>
    <x v="8"/>
    <x v="800"/>
    <x v="454"/>
    <x v="795"/>
    <x v="53"/>
    <n v="66"/>
    <n v="299000"/>
    <x v="88"/>
    <x v="462"/>
    <s v="Health"/>
    <x v="6"/>
    <n v="59362052"/>
    <x v="1"/>
    <x v="1"/>
    <x v="0"/>
    <x v="0"/>
    <x v="0"/>
    <s v="Jayita Mali"/>
  </r>
  <r>
    <s v="MEE Puch Puch"/>
    <s v="https://www.youtube.com/watch?v=BRT2SAsAv7Y"/>
    <s v="Tumhe bolna pasand hai by MEE PUCH PUCH ??Tumhe hasna pasand hai"/>
    <d v="1899-12-30T00:02:49"/>
    <n v="0"/>
    <n v="2"/>
    <n v="49"/>
    <x v="124"/>
    <x v="8"/>
    <x v="0"/>
    <x v="801"/>
    <x v="148"/>
    <x v="796"/>
    <x v="635"/>
    <n v="28"/>
    <n v="197000"/>
    <x v="50"/>
    <x v="93"/>
    <s v="Entertainment"/>
    <x v="6"/>
    <n v="41210130"/>
    <x v="6"/>
    <x v="6"/>
    <x v="0"/>
    <x v="1"/>
    <x v="1"/>
    <s v="Subha Ranjan Patra"/>
  </r>
  <r>
    <s v="Megha Johari"/>
    <s v="https://www.youtube.com/watch?v=RrDs86ay18U"/>
    <s v="Homecenter, Ajio, Nestasia Haul  Home Decor &amp; Kitchen Serveware Living Alone In India"/>
    <d v="1899-12-30T00:12:14"/>
    <n v="0"/>
    <n v="12"/>
    <n v="14"/>
    <x v="597"/>
    <x v="0"/>
    <x v="1"/>
    <x v="802"/>
    <x v="455"/>
    <x v="797"/>
    <x v="424"/>
    <n v="34"/>
    <n v="3000"/>
    <x v="14"/>
    <x v="463"/>
    <s v="News"/>
    <x v="6"/>
    <n v="858953"/>
    <x v="1"/>
    <x v="4"/>
    <x v="1"/>
    <x v="1"/>
    <x v="0"/>
    <s v="Subha Ranjan Patra"/>
  </r>
  <r>
    <s v="Meghamalhar"/>
    <s v="https://www.youtube.com/watch?v=2aMHLEKQ1Do"/>
    <s v="Malayalam New Love Songs???| #malayalamsongs #lovesong #hitsongs #newsongs #pranayam #nonstopsong"/>
    <d v="1899-12-30T00:41:02"/>
    <n v="0"/>
    <n v="41"/>
    <n v="2"/>
    <x v="658"/>
    <x v="10"/>
    <x v="3"/>
    <x v="803"/>
    <x v="94"/>
    <x v="798"/>
    <x v="636"/>
    <n v="3"/>
    <n v="877000"/>
    <x v="350"/>
    <x v="299"/>
    <s v="Music"/>
    <x v="16"/>
    <n v="1788625"/>
    <x v="0"/>
    <x v="0"/>
    <x v="1"/>
    <x v="1"/>
    <x v="0"/>
    <s v="Lydia"/>
  </r>
  <r>
    <s v="Melisssa Srivastava"/>
    <s v="https://www.youtube.com/watch?v=Is-X3M7MHuU"/>
    <s v="Mashup- Cover by Melissa"/>
    <d v="1899-12-30T04:11:00"/>
    <n v="4"/>
    <n v="11"/>
    <n v="0"/>
    <x v="659"/>
    <x v="0"/>
    <x v="3"/>
    <x v="804"/>
    <x v="456"/>
    <x v="799"/>
    <x v="637"/>
    <n v="14"/>
    <n v="356000"/>
    <x v="386"/>
    <x v="464"/>
    <s v="Music"/>
    <x v="6"/>
    <n v="28985288"/>
    <x v="0"/>
    <x v="0"/>
    <x v="0"/>
    <x v="0"/>
    <x v="1"/>
    <s v="Diya Kalra"/>
  </r>
  <r>
    <s v="Men's Health &amp; Fitness tips"/>
    <s v="https://www.youtube.com/watch?v=r9YLowckoIc"/>
    <s v="10 Simple Eating Habits to Lose Weight Naturally"/>
    <d v="1899-12-30T00:01:35"/>
    <n v="0"/>
    <n v="1"/>
    <n v="35"/>
    <x v="660"/>
    <x v="1"/>
    <x v="8"/>
    <x v="805"/>
    <x v="411"/>
    <x v="800"/>
    <x v="110"/>
    <n v="37"/>
    <n v="458000"/>
    <x v="506"/>
    <x v="465"/>
    <s v="Health"/>
    <x v="6"/>
    <n v="47819739"/>
    <x v="1"/>
    <x v="1"/>
    <x v="0"/>
    <x v="0"/>
    <x v="0"/>
    <s v="Jayita Mali"/>
  </r>
  <r>
    <s v="MensXP"/>
    <s v="https://www.youtube.com/watch?v=W-cUGvO6LLk"/>
    <s v="Honest Review: Kantara (Kannada) movie"/>
    <d v="1899-12-30T16:20:00"/>
    <n v="16"/>
    <n v="20"/>
    <n v="0"/>
    <x v="661"/>
    <x v="0"/>
    <x v="0"/>
    <x v="806"/>
    <x v="457"/>
    <x v="801"/>
    <x v="638"/>
    <n v="36"/>
    <n v="1150000"/>
    <x v="40"/>
    <x v="466"/>
    <s v="Entertainment"/>
    <x v="0"/>
    <n v="260462471"/>
    <x v="0"/>
    <x v="0"/>
    <x v="1"/>
    <x v="1"/>
    <x v="0"/>
    <s v="Sai Prateek"/>
  </r>
  <r>
    <s v="Micro Solutions"/>
    <s v="https://www.youtube.com/watch?v=7wj7UEdLI6U"/>
    <s v="SQL Tutorial For Beginners - Full Course in Hindi | Learn DBMS | Complete MySQL in One Video"/>
    <d v="1899-12-30T02:11:40"/>
    <n v="2"/>
    <n v="11"/>
    <n v="40"/>
    <x v="662"/>
    <x v="0"/>
    <x v="2"/>
    <x v="807"/>
    <x v="329"/>
    <x v="802"/>
    <x v="264"/>
    <n v="5"/>
    <n v="138000"/>
    <x v="507"/>
    <x v="467"/>
    <s v="Employment"/>
    <x v="6"/>
    <n v="8084380"/>
    <x v="2"/>
    <x v="3"/>
    <x v="1"/>
    <x v="1"/>
    <x v="0"/>
    <s v="Lydia"/>
  </r>
  <r>
    <s v="Miss McBlush"/>
    <s v="https://www.youtube.com/watch?v=TpE3llKodUs"/>
    <s v="Meri Pyaari Behna - Behind The Scenes"/>
    <d v="1899-12-30T00:01:44"/>
    <n v="0"/>
    <n v="1"/>
    <n v="44"/>
    <x v="663"/>
    <x v="0"/>
    <x v="3"/>
    <x v="808"/>
    <x v="458"/>
    <x v="803"/>
    <x v="639"/>
    <n v="6"/>
    <n v="1640000"/>
    <x v="390"/>
    <x v="468"/>
    <s v="Lifestyle"/>
    <x v="2"/>
    <n v="142102094"/>
    <x v="1"/>
    <x v="6"/>
    <x v="0"/>
    <x v="1"/>
    <x v="1"/>
    <s v="roshan kumar sinha"/>
  </r>
  <r>
    <s v="Mithili  thakur"/>
    <s v="https://www.youtube.com/watch?v=DEGcIi9aij8"/>
    <s v="Aigiri Nandini (Mahisasurmardini Stotram) Maithili Thakur"/>
    <d v="1899-12-30T00:12:15"/>
    <n v="0"/>
    <n v="12"/>
    <n v="15"/>
    <x v="664"/>
    <x v="0"/>
    <x v="1"/>
    <x v="809"/>
    <x v="84"/>
    <x v="804"/>
    <x v="640"/>
    <n v="13"/>
    <n v="38300000"/>
    <x v="508"/>
    <x v="469"/>
    <s v="Lifestyle"/>
    <x v="6"/>
    <n v="51230088"/>
    <x v="4"/>
    <x v="1"/>
    <x v="0"/>
    <x v="0"/>
    <x v="0"/>
    <s v="Sagar Mali"/>
  </r>
  <r>
    <s v="Mj'S Maths And Stats [Mj_Magic_Studio]"/>
    <s v="https://www.youtube.com/watch?v=8hLeFLYhwzk"/>
    <s v="AMCAT - Aptitude Questions with Solutions - 2022/2023 - YouTube"/>
    <d v="1899-12-30T00:53:22"/>
    <n v="0"/>
    <n v="53"/>
    <n v="22"/>
    <x v="665"/>
    <x v="1"/>
    <x v="2"/>
    <x v="810"/>
    <x v="4"/>
    <x v="805"/>
    <x v="330"/>
    <n v="7"/>
    <n v="25000"/>
    <x v="215"/>
    <x v="470"/>
    <s v="Employment"/>
    <x v="6"/>
    <n v="1879398"/>
    <x v="4"/>
    <x v="6"/>
    <x v="0"/>
    <x v="1"/>
    <x v="1"/>
    <s v="Lydia"/>
  </r>
  <r>
    <s v="Mocomikids"/>
    <s v="https://www.youtube.com/watch?v=B8CPd_UhyGc"/>
    <s v="Aurangzeb - the mughal emperor"/>
    <d v="1899-12-30T00:04:49"/>
    <n v="0"/>
    <n v="4"/>
    <n v="49"/>
    <x v="414"/>
    <x v="1"/>
    <x v="2"/>
    <x v="811"/>
    <x v="364"/>
    <x v="806"/>
    <x v="38"/>
    <n v="0"/>
    <n v="604000"/>
    <x v="509"/>
    <x v="471"/>
    <s v="Educational"/>
    <x v="6"/>
    <n v="218598371"/>
    <x v="1"/>
    <x v="4"/>
    <x v="0"/>
    <x v="0"/>
    <x v="0"/>
    <s v="Praneeth kodam"/>
  </r>
  <r>
    <s v="Mohit Chhikara"/>
    <s v="https://www.youtube.com/watch?v=fXMDHZozEzo"/>
    <s v="Accidentally Met RAKHI SAWANT At Lokhandwala Market"/>
    <d v="1899-12-30T00:06:38"/>
    <n v="0"/>
    <n v="6"/>
    <n v="38"/>
    <x v="130"/>
    <x v="0"/>
    <x v="5"/>
    <x v="812"/>
    <x v="242"/>
    <x v="807"/>
    <x v="641"/>
    <n v="7"/>
    <n v="1610000"/>
    <x v="510"/>
    <x v="472"/>
    <s v="Vlog"/>
    <x v="0"/>
    <n v="269172319"/>
    <x v="0"/>
    <x v="0"/>
    <x v="1"/>
    <x v="1"/>
    <x v="0"/>
    <s v="Himanshi"/>
  </r>
  <r>
    <s v="Money Pechu"/>
    <s v="https://www.youtube.com/watch?v=XcY9HFgvRgk"/>
    <s v="30 ???????????? ???????? ?????? ????? ???????????!!! ????? ????????????? ????? ???????????!!"/>
    <d v="1899-12-30T00:18:01"/>
    <n v="0"/>
    <n v="18"/>
    <n v="1"/>
    <x v="533"/>
    <x v="4"/>
    <x v="10"/>
    <x v="813"/>
    <x v="152"/>
    <x v="808"/>
    <x v="612"/>
    <n v="21"/>
    <n v="772000"/>
    <x v="321"/>
    <x v="473"/>
    <s v="Share Market"/>
    <x v="10"/>
    <n v="98630333"/>
    <x v="2"/>
    <x v="2"/>
    <x v="0"/>
    <x v="0"/>
    <x v="0"/>
    <s v="Mohamad Moosa"/>
  </r>
  <r>
    <s v="Money Purse Talks"/>
    <s v="https://www.youtube.com/watch?v=oBpUpit5Zbc"/>
    <s v="Recession"/>
    <d v="1899-12-30T09:25:00"/>
    <n v="9"/>
    <n v="25"/>
    <n v="0"/>
    <x v="666"/>
    <x v="6"/>
    <x v="10"/>
    <x v="814"/>
    <x v="459"/>
    <x v="809"/>
    <x v="642"/>
    <n v="25"/>
    <n v="51900"/>
    <x v="149"/>
    <x v="474"/>
    <s v="Share Market"/>
    <x v="12"/>
    <n v="1241820"/>
    <x v="0"/>
    <x v="0"/>
    <x v="0"/>
    <x v="0"/>
    <x v="0"/>
    <s v="Sai Prateek"/>
  </r>
  <r>
    <s v="moneycontrol "/>
    <s v="https://www.youtube.com/watch?v=GoRWGwoKSE"/>
    <s v="Stock Market Live: Bajar Gupshup"/>
    <d v="1899-12-30T00:05:50"/>
    <n v="0"/>
    <n v="5"/>
    <n v="50"/>
    <x v="194"/>
    <x v="0"/>
    <x v="10"/>
    <x v="815"/>
    <x v="460"/>
    <x v="810"/>
    <x v="206"/>
    <n v="12"/>
    <n v="599000"/>
    <x v="55"/>
    <x v="475"/>
    <s v="Share Market"/>
    <x v="6"/>
    <n v="86868729"/>
    <x v="2"/>
    <x v="0"/>
    <x v="1"/>
    <x v="1"/>
    <x v="0"/>
    <s v="Vaishnavi"/>
  </r>
  <r>
    <s v="Moni’s Passion"/>
    <s v="https://www.youtube.com/watch?v=Ve7PGOzs7v4"/>
    <s v="Gold New Pola For Sankha From 2 Gram"/>
    <d v="1899-12-30T00:27:16"/>
    <n v="0"/>
    <n v="27"/>
    <n v="16"/>
    <x v="667"/>
    <x v="2"/>
    <x v="1"/>
    <x v="816"/>
    <x v="461"/>
    <x v="811"/>
    <x v="643"/>
    <n v="17"/>
    <n v="275000"/>
    <x v="50"/>
    <x v="476"/>
    <s v="Lifestyle"/>
    <x v="6"/>
    <n v="87480629"/>
    <x v="1"/>
    <x v="4"/>
    <x v="0"/>
    <x v="1"/>
    <x v="1"/>
    <s v="Subha Ranjan Patra"/>
  </r>
  <r>
    <s v="Monkey Magic"/>
    <s v="https://www.youtube.com/watch?v=qoXB59NlNFY"/>
    <s v="I went to Ladakh (36+ Hours) in a local HRTC Bus"/>
    <d v="1899-12-30T15:48:00"/>
    <n v="15"/>
    <n v="48"/>
    <n v="0"/>
    <x v="668"/>
    <x v="0"/>
    <x v="1"/>
    <x v="817"/>
    <x v="462"/>
    <x v="812"/>
    <x v="644"/>
    <n v="19"/>
    <n v="1360000"/>
    <x v="41"/>
    <x v="477"/>
    <s v="Vlog"/>
    <x v="0"/>
    <n v="349899800"/>
    <x v="0"/>
    <x v="0"/>
    <x v="1"/>
    <x v="1"/>
    <x v="0"/>
    <s v="Sai Prateek"/>
  </r>
  <r>
    <s v="Mortal"/>
    <s v="https://www.youtube.com/watch?v=Eul0ePFkHyw"/>
    <s v="Every PUBG player will watch this Ending."/>
    <d v="1899-12-30T00:03:13"/>
    <n v="0"/>
    <n v="3"/>
    <n v="13"/>
    <x v="600"/>
    <x v="0"/>
    <x v="0"/>
    <x v="818"/>
    <x v="85"/>
    <x v="813"/>
    <x v="645"/>
    <n v="14"/>
    <n v="7010000"/>
    <x v="511"/>
    <x v="478"/>
    <s v="Entertainment"/>
    <x v="2"/>
    <n v="1177390977"/>
    <x v="0"/>
    <x v="0"/>
    <x v="1"/>
    <x v="1"/>
    <x v="0"/>
    <s v="Himanshi"/>
  </r>
  <r>
    <s v="Mortal"/>
    <s v="https://www.youtube.com/watch?v=CD_atOEJimc"/>
    <s v="ULTIMATE ROAST BATTLE *MORTAL VS REGALTOS* 😁"/>
    <d v="1899-12-30T00:09:32"/>
    <n v="0"/>
    <n v="9"/>
    <n v="32"/>
    <x v="278"/>
    <x v="0"/>
    <x v="0"/>
    <x v="819"/>
    <x v="79"/>
    <x v="814"/>
    <x v="122"/>
    <n v="10"/>
    <n v="7010000"/>
    <x v="193"/>
    <x v="478"/>
    <s v="Entertainment"/>
    <x v="6"/>
    <n v="1177390977"/>
    <x v="1"/>
    <x v="1"/>
    <x v="1"/>
    <x v="1"/>
    <x v="0"/>
    <s v="Srikrishna"/>
  </r>
  <r>
    <s v="Mortal"/>
    <s v="https://www.youtube.com/watch?v=8uStOuyb-ms"/>
    <s v="Crewmate Diya Toh Me 3Rd Impostor #Mortalarmy"/>
    <d v="1899-12-30T04:02:50"/>
    <n v="4"/>
    <n v="2"/>
    <n v="50"/>
    <x v="669"/>
    <x v="0"/>
    <x v="0"/>
    <x v="820"/>
    <x v="99"/>
    <x v="815"/>
    <x v="606"/>
    <n v="3"/>
    <n v="7010000"/>
    <x v="50"/>
    <x v="478"/>
    <s v="Entertainment"/>
    <x v="2"/>
    <n v="1177871988"/>
    <x v="4"/>
    <x v="2"/>
    <x v="1"/>
    <x v="0"/>
    <x v="0"/>
    <s v="Manas Ramuka"/>
  </r>
  <r>
    <s v="mosambi"/>
    <s v="https://www.youtube.com/watch?v=eFBPvjBmasI"/>
    <s v="Enderman ki real story"/>
    <d v="1899-12-30T00:12:04"/>
    <n v="0"/>
    <n v="12"/>
    <n v="4"/>
    <x v="576"/>
    <x v="0"/>
    <x v="0"/>
    <x v="821"/>
    <x v="105"/>
    <x v="816"/>
    <x v="646"/>
    <n v="17"/>
    <n v="1780000"/>
    <x v="24"/>
    <x v="479"/>
    <s v="Entertainment"/>
    <x v="6"/>
    <n v="199168017"/>
    <x v="6"/>
    <x v="6"/>
    <x v="0"/>
    <x v="0"/>
    <x v="0"/>
    <s v="Praneeth kodam"/>
  </r>
  <r>
    <s v="Mostly Sane"/>
    <s v="https://www.youtube.com/watch?v=ZuC1VcZ6a9w"/>
    <s v="Pretty Fit | EP 1 with Neha Kakkar"/>
    <d v="1899-12-30T00:23:31"/>
    <n v="0"/>
    <n v="23"/>
    <n v="31"/>
    <x v="670"/>
    <x v="0"/>
    <x v="0"/>
    <x v="822"/>
    <x v="463"/>
    <x v="817"/>
    <x v="647"/>
    <n v="3"/>
    <n v="6750000"/>
    <x v="217"/>
    <x v="480"/>
    <s v="Entertainment"/>
    <x v="2"/>
    <n v="1138043844"/>
    <x v="0"/>
    <x v="0"/>
    <x v="1"/>
    <x v="1"/>
    <x v="0"/>
    <s v="Himanshi"/>
  </r>
  <r>
    <s v="Mostly Sane"/>
    <s v="https://www.youtube.com/watch?v=LyM6NKBosjQ"/>
    <s v="If My Mirror Could Talk"/>
    <d v="1899-12-30T00:05:20"/>
    <n v="0"/>
    <n v="5"/>
    <n v="20"/>
    <x v="671"/>
    <x v="0"/>
    <x v="0"/>
    <x v="823"/>
    <x v="339"/>
    <x v="818"/>
    <x v="648"/>
    <n v="6"/>
    <n v="6750000"/>
    <x v="126"/>
    <x v="480"/>
    <s v="Lifestyle"/>
    <x v="6"/>
    <n v="1138043844"/>
    <x v="2"/>
    <x v="4"/>
    <x v="1"/>
    <x v="1"/>
    <x v="0"/>
    <s v="Jayita Mali"/>
  </r>
  <r>
    <s v="Mostly Sane"/>
    <s v="https://www.youtube.com/watch?v=0PO8u5-6wN4"/>
    <s v="The Boys Answered Your Questions This Week!! | #SawaalSaturday | MostlySane"/>
    <d v="1899-12-30T14:44:00"/>
    <n v="14"/>
    <n v="44"/>
    <n v="0"/>
    <x v="672"/>
    <x v="1"/>
    <x v="0"/>
    <x v="824"/>
    <x v="65"/>
    <x v="819"/>
    <x v="649"/>
    <n v="19"/>
    <n v="6760000"/>
    <x v="512"/>
    <x v="480"/>
    <s v="Entertainment"/>
    <x v="6"/>
    <n v="1140148002"/>
    <x v="6"/>
    <x v="1"/>
    <x v="0"/>
    <x v="0"/>
    <x v="0"/>
    <s v="Diya Kalra"/>
  </r>
  <r>
    <s v="Mostly Sane"/>
    <s v="https://www.youtube.com/watch?v=BVqXTc17Rqc"/>
    <s v="In Conversation With Melinda French Gates | #RealTalkTuesday | MostlySane"/>
    <d v="1899-12-30T08:42:00"/>
    <n v="8"/>
    <n v="42"/>
    <n v="0"/>
    <x v="673"/>
    <x v="1"/>
    <x v="0"/>
    <x v="825"/>
    <x v="272"/>
    <x v="820"/>
    <x v="247"/>
    <n v="21"/>
    <n v="6760000"/>
    <x v="132"/>
    <x v="480"/>
    <s v="Entertainment"/>
    <x v="6"/>
    <n v="1140148002"/>
    <x v="6"/>
    <x v="1"/>
    <x v="0"/>
    <x v="0"/>
    <x v="0"/>
    <s v="Diya Kalra"/>
  </r>
  <r>
    <s v="Mostly Sane"/>
    <s v="https://www.youtube.com/watch?v=l23D-rGRnAc"/>
    <s v="Mismatched Promotions Vlog! | Mostlysane"/>
    <d v="1899-12-30T00:11:16"/>
    <n v="0"/>
    <n v="11"/>
    <n v="16"/>
    <x v="259"/>
    <x v="0"/>
    <x v="0"/>
    <x v="826"/>
    <x v="51"/>
    <x v="821"/>
    <x v="499"/>
    <n v="129"/>
    <n v="6750000"/>
    <x v="14"/>
    <x v="480"/>
    <s v="Entertainment"/>
    <x v="2"/>
    <n v="1138206801"/>
    <x v="6"/>
    <x v="3"/>
    <x v="1"/>
    <x v="0"/>
    <x v="0"/>
    <s v="Manas Ramuka"/>
  </r>
  <r>
    <s v="Motivational Shorts"/>
    <s v="https://www.youtube.com/watch?v=i9VnazVOUa4"/>
    <s v="Meet Khan Sir with Sandeep Maheshwari Sir"/>
    <d v="1899-12-30T22:33:00"/>
    <n v="22"/>
    <n v="33"/>
    <n v="0"/>
    <x v="674"/>
    <x v="0"/>
    <x v="1"/>
    <x v="827"/>
    <x v="464"/>
    <x v="822"/>
    <x v="650"/>
    <n v="17"/>
    <n v="304000"/>
    <x v="269"/>
    <x v="481"/>
    <s v="Lifestyle"/>
    <x v="6"/>
    <n v="65772606"/>
    <x v="2"/>
    <x v="0"/>
    <x v="1"/>
    <x v="1"/>
    <x v="0"/>
    <s v="Diya Kalra"/>
  </r>
  <r>
    <s v="Moto Zip"/>
    <s v="https://www.youtube.com/watch?v=7PJqzus9i6k"/>
    <s v="Mahindra XUV 400 EV full review by Motozip"/>
    <d v="1899-12-30T00:10:04"/>
    <n v="0"/>
    <n v="10"/>
    <n v="4"/>
    <x v="14"/>
    <x v="0"/>
    <x v="0"/>
    <x v="828"/>
    <x v="465"/>
    <x v="823"/>
    <x v="651"/>
    <n v="399"/>
    <n v="2610000"/>
    <x v="183"/>
    <x v="146"/>
    <s v="Entertainment"/>
    <x v="6"/>
    <n v="203171516"/>
    <x v="1"/>
    <x v="1"/>
    <x v="1"/>
    <x v="1"/>
    <x v="0"/>
    <s v="Manya Tyagi"/>
  </r>
  <r>
    <s v="MotorOctane"/>
    <s v="https://www.youtube.com/watch?v=mongXLCje2I"/>
    <s v="This Beast SUV should replace Endeavour."/>
    <d v="1899-12-30T00:09:21"/>
    <n v="0"/>
    <n v="9"/>
    <n v="21"/>
    <x v="675"/>
    <x v="0"/>
    <x v="0"/>
    <x v="829"/>
    <x v="24"/>
    <x v="824"/>
    <x v="501"/>
    <n v="122"/>
    <n v="2800000"/>
    <x v="215"/>
    <x v="162"/>
    <s v="Entertainment"/>
    <x v="6"/>
    <n v="680990231"/>
    <x v="1"/>
    <x v="1"/>
    <x v="1"/>
    <x v="1"/>
    <x v="0"/>
    <s v="Manya Tyagi"/>
  </r>
  <r>
    <s v="motors"/>
    <s v="https://www.youtube.com/watch?v=zgEtuSZ5uPk"/>
    <s v="Best Rs 15 lakh SUV in India to buy "/>
    <d v="1899-12-30T00:44:52"/>
    <n v="0"/>
    <n v="44"/>
    <n v="52"/>
    <x v="676"/>
    <x v="0"/>
    <x v="7"/>
    <x v="830"/>
    <x v="116"/>
    <x v="825"/>
    <x v="373"/>
    <n v="45"/>
    <n v="2840000"/>
    <x v="42"/>
    <x v="482"/>
    <s v="Review"/>
    <x v="6"/>
    <n v="701566102"/>
    <x v="3"/>
    <x v="0"/>
    <x v="1"/>
    <x v="1"/>
    <x v="0"/>
    <s v="Vaishnavi"/>
  </r>
  <r>
    <s v="MotoVlogger Jannu Stuntz"/>
    <s v="https://www.youtube.com/watch?v=cDqGQBPid-8"/>
    <s v="Aj toh Bawal ride ho gaye|| @MotoVlogger Jannu Stuntz || back training workout"/>
    <d v="1899-12-30T00:10:31"/>
    <n v="0"/>
    <n v="10"/>
    <n v="31"/>
    <x v="98"/>
    <x v="0"/>
    <x v="0"/>
    <x v="831"/>
    <x v="63"/>
    <x v="826"/>
    <x v="652"/>
    <n v="1"/>
    <n v="558000"/>
    <x v="432"/>
    <x v="305"/>
    <s v="Entertainment"/>
    <x v="6"/>
    <n v="45304891"/>
    <x v="6"/>
    <x v="6"/>
    <x v="1"/>
    <x v="1"/>
    <x v="0"/>
    <s v="Manya Tyagi"/>
  </r>
  <r>
    <s v="Mountain Trekker"/>
    <s v="https://www.youtube.com/watch?v=fMc1nBIUY8I"/>
    <s v="See how Thai police treats an Indian Tourist!"/>
    <d v="1899-12-30T00:11:34"/>
    <n v="0"/>
    <n v="11"/>
    <n v="34"/>
    <x v="677"/>
    <x v="0"/>
    <x v="5"/>
    <x v="832"/>
    <x v="28"/>
    <x v="827"/>
    <x v="303"/>
    <n v="11"/>
    <n v="1570000"/>
    <x v="513"/>
    <x v="483"/>
    <s v="Vlog"/>
    <x v="0"/>
    <n v="220028983"/>
    <x v="3"/>
    <x v="2"/>
    <x v="1"/>
    <x v="1"/>
    <x v="1"/>
    <s v="Utsav Tiwary"/>
  </r>
  <r>
    <s v="Movies Insight Hindi"/>
    <s v="https://www.youtube.com/watch?v=UMZv8M6_wHU"/>
    <s v="Squid Game (2021) Explained in Hindi"/>
    <d v="1899-12-30T00:23:38"/>
    <n v="0"/>
    <n v="23"/>
    <n v="38"/>
    <x v="678"/>
    <x v="0"/>
    <x v="2"/>
    <x v="833"/>
    <x v="85"/>
    <x v="828"/>
    <x v="653"/>
    <n v="2"/>
    <n v="4880000"/>
    <x v="514"/>
    <x v="182"/>
    <s v="Entertainment"/>
    <x v="6"/>
    <n v="1805643605"/>
    <x v="3"/>
    <x v="2"/>
    <x v="0"/>
    <x v="1"/>
    <x v="1"/>
    <s v="roshan kumar sinha"/>
  </r>
  <r>
    <s v="Mr &amp; Mrs Choudhary"/>
    <s v="https://www.youtube.com/watch?v=rMinzGl28sA"/>
    <s v="RAJA IS BACK | Choudhary Family Completed | Khushi Punjaban | Vivek Choudhary"/>
    <d v="1899-12-30T00:18:59"/>
    <n v="0"/>
    <n v="18"/>
    <n v="59"/>
    <x v="679"/>
    <x v="0"/>
    <x v="5"/>
    <x v="834"/>
    <x v="466"/>
    <x v="829"/>
    <x v="654"/>
    <n v="40"/>
    <n v="4320000"/>
    <x v="82"/>
    <x v="484"/>
    <s v="Vlog"/>
    <x v="21"/>
    <n v="1191815866"/>
    <x v="0"/>
    <x v="0"/>
    <x v="1"/>
    <x v="1"/>
    <x v="0"/>
    <s v="Himanshi"/>
  </r>
  <r>
    <s v="Mr &amp; Mrs. Singhania"/>
    <s v="https://www.youtube.com/watch?v=iJBP3N0NUYI"/>
    <s v="Humara phela KARWA CHAUTH special | Part 2 | Vlog #17 | Mr &amp; Mrs. Singhania"/>
    <d v="1899-12-30T00:16:59"/>
    <n v="0"/>
    <n v="16"/>
    <n v="59"/>
    <x v="528"/>
    <x v="0"/>
    <x v="5"/>
    <x v="835"/>
    <x v="86"/>
    <x v="830"/>
    <x v="655"/>
    <n v="18"/>
    <n v="529000"/>
    <x v="515"/>
    <x v="480"/>
    <s v="Vlog"/>
    <x v="21"/>
    <n v="154413236"/>
    <x v="0"/>
    <x v="0"/>
    <x v="1"/>
    <x v="1"/>
    <x v="0"/>
    <s v="Himanshi"/>
  </r>
  <r>
    <s v="Mr Mrs Narula"/>
    <s v="https://www.youtube.com/watch?v=Q1KlNHxl45s"/>
    <s v="Ik Saal (Official Song) Anniversary Special Ft. Mr Mrs Narula | Magic | Mehak Jain | Punjabi Songs"/>
    <d v="1899-12-30T00:02:58"/>
    <n v="0"/>
    <n v="2"/>
    <n v="58"/>
    <x v="680"/>
    <x v="5"/>
    <x v="3"/>
    <x v="836"/>
    <x v="467"/>
    <x v="831"/>
    <x v="656"/>
    <n v="7"/>
    <n v="1560000"/>
    <x v="516"/>
    <x v="87"/>
    <s v="Vlog"/>
    <x v="11"/>
    <n v="267924001"/>
    <x v="0"/>
    <x v="0"/>
    <x v="1"/>
    <x v="1"/>
    <x v="0"/>
    <s v="Himanshi"/>
  </r>
  <r>
    <s v="MR. INDIAN HACKER"/>
    <s v="https://www.youtube.com/watch?v=wqvncnLh_0c"/>
    <s v="Running Bike On Water - 100% Working Trick"/>
    <d v="1899-12-30T00:10:01"/>
    <n v="0"/>
    <n v="10"/>
    <n v="1"/>
    <x v="260"/>
    <x v="0"/>
    <x v="2"/>
    <x v="837"/>
    <x v="0"/>
    <x v="832"/>
    <x v="657"/>
    <n v="6"/>
    <n v="28300000"/>
    <x v="517"/>
    <x v="485"/>
    <s v="Educational"/>
    <x v="8"/>
    <n v="4897036790"/>
    <x v="8"/>
    <x v="7"/>
    <x v="0"/>
    <x v="1"/>
    <x v="1"/>
    <s v="Utsav Tiwary"/>
  </r>
  <r>
    <s v="MR. INDIAN HACKER"/>
    <s v="https://www.youtube.com/watch?v=4O8Qp2NwW_k"/>
    <s v="1.5 Lakh Drone Vs VIP - Top Diwali Experiments "/>
    <d v="1899-12-30T00:10:07"/>
    <n v="0"/>
    <n v="10"/>
    <n v="7"/>
    <x v="337"/>
    <x v="0"/>
    <x v="2"/>
    <x v="838"/>
    <x v="468"/>
    <x v="833"/>
    <x v="658"/>
    <n v="41"/>
    <n v="28800000"/>
    <x v="86"/>
    <x v="486"/>
    <s v="Educational"/>
    <x v="6"/>
    <n v="4912164112"/>
    <x v="2"/>
    <x v="3"/>
    <x v="0"/>
    <x v="0"/>
    <x v="0"/>
    <s v="Jayita Mali"/>
  </r>
  <r>
    <s v="Mr. MNV"/>
    <s v="https://www.youtube.com/watch?v=I8a8qB7y5nM"/>
    <s v="| “TRIBUTE TO BINDRAKHIA JI” | Mr.MNV | ft. NANU HAYER| by GUPZ SEHRA |"/>
    <d v="1899-12-30T00:01:58"/>
    <n v="0"/>
    <n v="1"/>
    <n v="58"/>
    <x v="681"/>
    <x v="5"/>
    <x v="0"/>
    <x v="839"/>
    <x v="469"/>
    <x v="834"/>
    <x v="659"/>
    <n v="5"/>
    <n v="869000"/>
    <x v="518"/>
    <x v="487"/>
    <s v="Vlog"/>
    <x v="11"/>
    <n v="265672830"/>
    <x v="0"/>
    <x v="0"/>
    <x v="1"/>
    <x v="1"/>
    <x v="0"/>
    <s v="Himanshi"/>
  </r>
  <r>
    <s v="MrGamerJay"/>
    <s v="https://www.youtube.com/watch?v=11wb9sbYgGA"/>
    <s v="Best survival base"/>
    <d v="1899-12-30T00:10:14"/>
    <n v="0"/>
    <n v="10"/>
    <n v="14"/>
    <x v="250"/>
    <x v="0"/>
    <x v="0"/>
    <x v="840"/>
    <x v="189"/>
    <x v="835"/>
    <x v="239"/>
    <n v="14"/>
    <n v="1410000"/>
    <x v="42"/>
    <x v="488"/>
    <s v="Entertainment"/>
    <x v="6"/>
    <n v="198782119"/>
    <x v="1"/>
    <x v="4"/>
    <x v="0"/>
    <x v="0"/>
    <x v="0"/>
    <s v="Praneeth kodam"/>
  </r>
  <r>
    <s v="MSK"/>
    <s v="https://www.youtube.com/watch?v=2LgKPtbRne8"/>
    <s v="Thar Se Uttarakhand Aate Hii Khatarnaak Landslide Dekhne Ko Mila"/>
    <d v="1899-12-30T00:11:29"/>
    <n v="0"/>
    <n v="11"/>
    <n v="29"/>
    <x v="479"/>
    <x v="0"/>
    <x v="0"/>
    <x v="841"/>
    <x v="188"/>
    <x v="836"/>
    <x v="660"/>
    <n v="12"/>
    <n v="1680000"/>
    <x v="432"/>
    <x v="489"/>
    <s v="Entertainment"/>
    <x v="6"/>
    <n v="335344995"/>
    <x v="1"/>
    <x v="1"/>
    <x v="1"/>
    <x v="1"/>
    <x v="0"/>
    <s v="Manya Tyagi"/>
  </r>
  <r>
    <s v="MSK Vlogs"/>
    <s v="https://www.youtube.com/watch?v=Rqmxf2Ud0V4"/>
    <s v="Manali to Keylong | Rohtang Pass || Ladakh Trip 2017 ~Ep.03"/>
    <d v="1899-12-30T00:29:24"/>
    <n v="0"/>
    <n v="29"/>
    <n v="24"/>
    <x v="682"/>
    <x v="0"/>
    <x v="5"/>
    <x v="842"/>
    <x v="138"/>
    <x v="837"/>
    <x v="661"/>
    <n v="8"/>
    <n v="1700000"/>
    <x v="519"/>
    <x v="490"/>
    <s v="Vlog"/>
    <x v="2"/>
    <n v="343054542"/>
    <x v="0"/>
    <x v="0"/>
    <x v="1"/>
    <x v="1"/>
    <x v="0"/>
    <s v="Himanshi"/>
  </r>
  <r>
    <s v="Mukti Gautam"/>
    <s v="https://www.youtube.com/watch?v=aTGb9NEH2NI"/>
    <s v="BEST Aerobics WORKOUT At HOME || 15 MIN Workout for WEIGHT LOSS"/>
    <d v="1899-12-30T00:15:22"/>
    <n v="0"/>
    <n v="15"/>
    <n v="22"/>
    <x v="442"/>
    <x v="0"/>
    <x v="1"/>
    <x v="843"/>
    <x v="470"/>
    <x v="838"/>
    <x v="662"/>
    <n v="2"/>
    <n v="1040000"/>
    <x v="520"/>
    <x v="491"/>
    <s v="Lifestyle"/>
    <x v="11"/>
    <n v="97444242"/>
    <x v="3"/>
    <x v="2"/>
    <x v="1"/>
    <x v="1"/>
    <x v="1"/>
    <s v="Utsav Tiwary"/>
  </r>
  <r>
    <s v="Mumbaiker nikhil"/>
    <s v="https://www.youtube.com/watch?v=xFeX9OdScDc"/>
    <s v="SOLO RIDE AFTER A LONG TIME AND GOOGLE MAP NE BATKA DIYA."/>
    <d v="1899-12-30T00:17:04"/>
    <n v="0"/>
    <n v="17"/>
    <n v="4"/>
    <x v="114"/>
    <x v="0"/>
    <x v="1"/>
    <x v="844"/>
    <x v="10"/>
    <x v="839"/>
    <x v="414"/>
    <n v="16"/>
    <n v="393000"/>
    <x v="93"/>
    <x v="454"/>
    <s v="Vlog"/>
    <x v="2"/>
    <n v="1457042541"/>
    <x v="2"/>
    <x v="3"/>
    <x v="1"/>
    <x v="0"/>
    <x v="0"/>
    <s v="Ayush Chakraborthy"/>
  </r>
  <r>
    <s v="Mumbaiker nikhil"/>
    <s v="https://www.youtube.com/watch?v=4G9tLXhzDLc"/>
    <s v="ONLY ONE IN INDIA &amp; COST 49 Lakhs"/>
    <d v="1899-12-30T00:10:26"/>
    <n v="0"/>
    <n v="10"/>
    <n v="26"/>
    <x v="683"/>
    <x v="0"/>
    <x v="5"/>
    <x v="845"/>
    <x v="471"/>
    <x v="840"/>
    <x v="663"/>
    <n v="11"/>
    <n v="3930000"/>
    <x v="397"/>
    <x v="492"/>
    <s v="Vlog"/>
    <x v="2"/>
    <n v="1452279421"/>
    <x v="0"/>
    <x v="0"/>
    <x v="1"/>
    <x v="1"/>
    <x v="0"/>
    <s v="Himanshi"/>
  </r>
  <r>
    <s v="Mumbaiker nikhil"/>
    <s v="https://www.youtube.com/watch?v=4hAlEQkO0yY"/>
    <s v="THE JOKERS STAIRS !!!"/>
    <d v="1899-12-30T00:18:14"/>
    <n v="0"/>
    <n v="18"/>
    <n v="14"/>
    <x v="684"/>
    <x v="0"/>
    <x v="5"/>
    <x v="846"/>
    <x v="349"/>
    <x v="841"/>
    <x v="664"/>
    <n v="28"/>
    <n v="3930000"/>
    <x v="521"/>
    <x v="454"/>
    <s v="Vlog"/>
    <x v="2"/>
    <n v="1451530886"/>
    <x v="2"/>
    <x v="3"/>
    <x v="1"/>
    <x v="1"/>
    <x v="0"/>
    <s v="Abhishek Sabne"/>
  </r>
  <r>
    <s v="Mumbaiker nikhil"/>
    <s v="https://www.youtube.com/watch?v=2ZM_fqN4Irw"/>
    <s v="KARNE KA THO STYLE MAI KARNEKA WARNA NAHI KARNEKA !!"/>
    <d v="1899-12-30T00:21:20"/>
    <n v="0"/>
    <n v="21"/>
    <n v="20"/>
    <x v="685"/>
    <x v="0"/>
    <x v="5"/>
    <x v="847"/>
    <x v="472"/>
    <x v="842"/>
    <x v="665"/>
    <n v="31"/>
    <n v="3930000"/>
    <x v="522"/>
    <x v="454"/>
    <s v="Vlog"/>
    <x v="2"/>
    <n v="1451530886"/>
    <x v="2"/>
    <x v="3"/>
    <x v="1"/>
    <x v="1"/>
    <x v="0"/>
    <s v="Abhishek Sabne"/>
  </r>
  <r>
    <s v="Mumbaiker nikhil"/>
    <s v="https://www.youtube.com/watch?v=aAhoQQ_WysQ"/>
    <s v="EMIRATES BUSINESS CLASS TO CANADA !!!"/>
    <d v="1899-12-30T00:17:30"/>
    <n v="0"/>
    <n v="17"/>
    <n v="30"/>
    <x v="488"/>
    <x v="0"/>
    <x v="5"/>
    <x v="848"/>
    <x v="206"/>
    <x v="843"/>
    <x v="666"/>
    <n v="21"/>
    <n v="3930000"/>
    <x v="523"/>
    <x v="454"/>
    <s v="Vlog"/>
    <x v="2"/>
    <n v="1451530886"/>
    <x v="2"/>
    <x v="3"/>
    <x v="1"/>
    <x v="1"/>
    <x v="0"/>
    <s v="Abhishek Sabne"/>
  </r>
  <r>
    <s v="Mumbaiker nikhil"/>
    <s v="https://www.youtube.com/watch?v=_eJvlW8HGS8"/>
    <s v="INDIAN PARENTS CHILLING WITH CANADIAN BABY "/>
    <d v="1899-12-30T00:12:19"/>
    <n v="0"/>
    <n v="12"/>
    <n v="19"/>
    <x v="686"/>
    <x v="0"/>
    <x v="5"/>
    <x v="849"/>
    <x v="10"/>
    <x v="844"/>
    <x v="667"/>
    <n v="14"/>
    <n v="3930000"/>
    <x v="331"/>
    <x v="454"/>
    <s v="Vlog"/>
    <x v="2"/>
    <n v="1451530886"/>
    <x v="2"/>
    <x v="3"/>
    <x v="1"/>
    <x v="1"/>
    <x v="0"/>
    <s v="Abhishek Sabne"/>
  </r>
  <r>
    <s v="Mumbaiker nikhil"/>
    <s v="https://www.youtube.com/watch?v=iCDQDFIB8BI"/>
    <s v="Yeh Kya Hogaya Hamare Sath | Total Surprise"/>
    <d v="1899-12-30T00:10:20"/>
    <n v="0"/>
    <n v="10"/>
    <n v="20"/>
    <x v="687"/>
    <x v="0"/>
    <x v="0"/>
    <x v="850"/>
    <x v="4"/>
    <x v="845"/>
    <x v="552"/>
    <n v="18"/>
    <n v="3930000"/>
    <x v="14"/>
    <x v="454"/>
    <s v="Vlog"/>
    <x v="2"/>
    <n v="1452625953"/>
    <x v="1"/>
    <x v="1"/>
    <x v="1"/>
    <x v="0"/>
    <x v="0"/>
    <s v="Manas Ramuka"/>
  </r>
  <r>
    <s v="Mumbaiker nikhil"/>
    <s v="https://www.youtube.com/watch?v=vDdXGqMjAyA"/>
    <s v="EK HI DIN MAI KYA KYA DHEKNA PADA | BAGWAN NE BACHA LIYE"/>
    <d v="1899-12-30T00:11:03"/>
    <n v="0"/>
    <n v="11"/>
    <n v="3"/>
    <x v="688"/>
    <x v="0"/>
    <x v="5"/>
    <x v="851"/>
    <x v="20"/>
    <x v="846"/>
    <x v="668"/>
    <n v="21"/>
    <n v="3930000"/>
    <x v="24"/>
    <x v="454"/>
    <s v="Vlog"/>
    <x v="2"/>
    <n v="1451530886"/>
    <x v="2"/>
    <x v="3"/>
    <x v="1"/>
    <x v="1"/>
    <x v="0"/>
    <s v="Abhishek Sabne"/>
  </r>
  <r>
    <s v="Mum's Academy"/>
    <s v="https://www.youtube.com/watch?v=0y4vrzB7mTw"/>
    <s v="Introduction to india"/>
    <d v="1899-12-30T00:08:45"/>
    <n v="0"/>
    <n v="8"/>
    <n v="45"/>
    <x v="689"/>
    <x v="0"/>
    <x v="2"/>
    <x v="852"/>
    <x v="473"/>
    <x v="847"/>
    <x v="669"/>
    <n v="10"/>
    <n v="731"/>
    <x v="524"/>
    <x v="226"/>
    <s v="Educational"/>
    <x v="6"/>
    <n v="164498"/>
    <x v="8"/>
    <x v="1"/>
    <x v="0"/>
    <x v="0"/>
    <x v="0"/>
    <s v="Praneeth kodam"/>
  </r>
  <r>
    <s v="Munawar Faruqui"/>
    <s v="https://www.youtube.com/watch?v=gxfrdy8xL_w"/>
    <s v="Khatron Ke Khiladi, First Love &amp; Pandemic || Stand-up Comedy by Munawar Faruqui || 2022"/>
    <d v="1899-12-30T00:05:33"/>
    <n v="0"/>
    <n v="5"/>
    <n v="33"/>
    <x v="429"/>
    <x v="0"/>
    <x v="0"/>
    <x v="853"/>
    <x v="87"/>
    <x v="848"/>
    <x v="155"/>
    <n v="5"/>
    <n v="332000"/>
    <x v="461"/>
    <x v="493"/>
    <s v="Entertainment"/>
    <x v="6"/>
    <n v="11151330"/>
    <x v="4"/>
    <x v="4"/>
    <x v="1"/>
    <x v="1"/>
    <x v="0"/>
    <s v="Manya Tyagi"/>
  </r>
  <r>
    <s v="Music 4Suraj"/>
    <s v="https://www.youtube.com/watch?v=1tP4XBNNYWU"/>
    <s v="Hindi_Romantic_Songs _ ??????? ?????? ???? __ ?????_???_??????_??_????_????_???_??? __ 90_s_Hits_70K"/>
    <d v="1899-12-30T00:37:55"/>
    <n v="0"/>
    <n v="37"/>
    <n v="55"/>
    <x v="690"/>
    <x v="0"/>
    <x v="3"/>
    <x v="854"/>
    <x v="315"/>
    <x v="849"/>
    <x v="197"/>
    <n v="0"/>
    <n v="819000"/>
    <x v="88"/>
    <x v="494"/>
    <s v="Music"/>
    <x v="6"/>
    <n v="50737074"/>
    <x v="2"/>
    <x v="0"/>
    <x v="1"/>
    <x v="1"/>
    <x v="0"/>
    <s v="Lydia"/>
  </r>
  <r>
    <s v="Music Master | Tamil Songs | Ilayaraja"/>
    <s v="https://www.youtube.com/watch?v=gLIC_mTk2eg"/>
    <s v="Ilayaraja 90s Songs Collection | Audio Jukebox | Vol 2 | Ilayaraja Love Hit Songs | Music Master"/>
    <d v="1899-12-30T00:52:59"/>
    <n v="0"/>
    <n v="52"/>
    <n v="59"/>
    <x v="560"/>
    <x v="4"/>
    <x v="3"/>
    <x v="855"/>
    <x v="474"/>
    <x v="850"/>
    <x v="670"/>
    <n v="1"/>
    <n v="2160000"/>
    <x v="411"/>
    <x v="237"/>
    <s v="Music"/>
    <x v="10"/>
    <n v="1215836664"/>
    <x v="0"/>
    <x v="0"/>
    <x v="1"/>
    <x v="1"/>
    <x v="0"/>
    <s v="Lydia"/>
  </r>
  <r>
    <s v="Music Multiple World"/>
    <s v="https://www.youtube.com/watch?v=SMuCrqDvVGY"/>
    <s v="malayalam tamil hit songs in flute instrument ??2022... tnku for all supporting????"/>
    <d v="1899-12-30T01:01:43"/>
    <n v="1"/>
    <n v="1"/>
    <n v="43"/>
    <x v="691"/>
    <x v="10"/>
    <x v="3"/>
    <x v="856"/>
    <x v="475"/>
    <x v="851"/>
    <x v="248"/>
    <n v="51"/>
    <n v="146"/>
    <x v="157"/>
    <x v="495"/>
    <s v="Music"/>
    <x v="16"/>
    <n v="21253"/>
    <x v="3"/>
    <x v="3"/>
    <x v="1"/>
    <x v="1"/>
    <x v="0"/>
    <s v="Lydia"/>
  </r>
  <r>
    <s v="Must Visit Places"/>
    <s v="https://www.youtube.com/watch?v=uk_xZN4ajCY"/>
    <s v="Best places to visit in Delhi | Delhi Tourism | ?????? ??? ????? ?? ?????? ?????"/>
    <d v="1899-12-30T00:07:16"/>
    <n v="0"/>
    <n v="7"/>
    <n v="16"/>
    <x v="692"/>
    <x v="0"/>
    <x v="1"/>
    <x v="857"/>
    <x v="476"/>
    <x v="852"/>
    <x v="671"/>
    <n v="6"/>
    <n v="198000"/>
    <x v="525"/>
    <x v="496"/>
    <s v="Lifestyle"/>
    <x v="6"/>
    <n v="21451173"/>
    <x v="2"/>
    <x v="2"/>
    <x v="0"/>
    <x v="0"/>
    <x v="0"/>
    <s v="Ameya Nerkar"/>
  </r>
  <r>
    <s v="Must Visit Places"/>
    <s v="https://www.youtube.com/watch?v=J5hYmjiSUY8"/>
    <s v="Vaishno devi yatra complete information &amp; latest update 2021 | ?????? ???? ?????? ?? ??????? ???????"/>
    <d v="1899-12-30T00:06:27"/>
    <n v="0"/>
    <n v="6"/>
    <n v="27"/>
    <x v="693"/>
    <x v="0"/>
    <x v="1"/>
    <x v="858"/>
    <x v="181"/>
    <x v="853"/>
    <x v="672"/>
    <n v="41"/>
    <n v="198000"/>
    <x v="526"/>
    <x v="496"/>
    <s v="Lifestyle"/>
    <x v="6"/>
    <n v="21451173"/>
    <x v="3"/>
    <x v="2"/>
    <x v="0"/>
    <x v="0"/>
    <x v="0"/>
    <s v="Ameya Nerkar"/>
  </r>
  <r>
    <s v="Must Visit Places"/>
    <s v="https://www.youtube.com/watch?v=wKPw8V_r080"/>
    <s v="Weekend trip to Rishikesh with budget | Top best places in Rishikesh | Rishikesh tour | Haridwar"/>
    <d v="1899-12-30T00:04:54"/>
    <n v="0"/>
    <n v="4"/>
    <n v="54"/>
    <x v="694"/>
    <x v="0"/>
    <x v="1"/>
    <x v="859"/>
    <x v="388"/>
    <x v="854"/>
    <x v="110"/>
    <n v="47"/>
    <n v="198000"/>
    <x v="462"/>
    <x v="496"/>
    <s v="Lifestyle"/>
    <x v="6"/>
    <n v="21451173"/>
    <x v="2"/>
    <x v="3"/>
    <x v="0"/>
    <x v="1"/>
    <x v="1"/>
    <s v="Ameya Nerkar"/>
  </r>
  <r>
    <s v="Must Visit Places"/>
    <s v="https://www.youtube.com/watch?v=x7zBmRdVYLA"/>
    <s v="Monsoon me ghumne ke pramukh sthan | 10 Best places to visit in monsoon in India | Must Visit Places"/>
    <d v="1899-12-30T00:05:36"/>
    <n v="0"/>
    <n v="5"/>
    <n v="36"/>
    <x v="371"/>
    <x v="0"/>
    <x v="1"/>
    <x v="860"/>
    <x v="166"/>
    <x v="855"/>
    <x v="53"/>
    <n v="20"/>
    <n v="198000"/>
    <x v="453"/>
    <x v="496"/>
    <s v="Lifestyle"/>
    <x v="6"/>
    <n v="21451173"/>
    <x v="4"/>
    <x v="4"/>
    <x v="0"/>
    <x v="1"/>
    <x v="1"/>
    <s v="Ameya Nerkar"/>
  </r>
  <r>
    <s v="Must Visit Places"/>
    <s v="https://www.youtube.com/watch?v=5oLAhu6O7t8"/>
    <s v="Statue of Unity Complete Tour Guide 2022 | Statue of Unity Gujarat Trip | ?????? ?? ??????"/>
    <d v="1899-12-30T00:05:55"/>
    <n v="0"/>
    <n v="5"/>
    <n v="55"/>
    <x v="248"/>
    <x v="0"/>
    <x v="1"/>
    <x v="861"/>
    <x v="477"/>
    <x v="856"/>
    <x v="196"/>
    <n v="52"/>
    <n v="198000"/>
    <x v="527"/>
    <x v="496"/>
    <s v="Lifestyle"/>
    <x v="6"/>
    <n v="21451173"/>
    <x v="2"/>
    <x v="3"/>
    <x v="0"/>
    <x v="0"/>
    <x v="0"/>
    <s v="Ameya Nerkar"/>
  </r>
  <r>
    <s v="My country My Ride"/>
    <s v="https://www.youtube.com/watch?v=xVwgyebWDOA"/>
    <s v="Range Rover VELAR IS HERE FINALLY"/>
    <d v="1899-12-30T00:12:15"/>
    <n v="0"/>
    <n v="12"/>
    <n v="15"/>
    <x v="664"/>
    <x v="0"/>
    <x v="0"/>
    <x v="862"/>
    <x v="229"/>
    <x v="857"/>
    <x v="673"/>
    <n v="322"/>
    <n v="4690000"/>
    <x v="331"/>
    <x v="497"/>
    <s v="Entertainment"/>
    <x v="6"/>
    <n v="461899439"/>
    <x v="1"/>
    <x v="1"/>
    <x v="1"/>
    <x v="1"/>
    <x v="0"/>
    <s v="Manya Tyagi"/>
  </r>
  <r>
    <s v="My Live Support"/>
    <s v="https://www.youtube.com/watch?v=z5Y6qetYZ14"/>
    <s v="MS Excel Full Course For Free with Certificate | Hindi"/>
    <d v="1899-12-30T10:08:31"/>
    <n v="10"/>
    <n v="8"/>
    <n v="31"/>
    <x v="695"/>
    <x v="0"/>
    <x v="2"/>
    <x v="863"/>
    <x v="20"/>
    <x v="858"/>
    <x v="674"/>
    <n v="5"/>
    <n v="353000"/>
    <x v="528"/>
    <x v="132"/>
    <s v="Educational"/>
    <x v="6"/>
    <n v="27000314"/>
    <x v="4"/>
    <x v="4"/>
    <x v="0"/>
    <x v="0"/>
    <x v="0"/>
    <s v="Manya Tyagi"/>
  </r>
  <r>
    <s v="My Village Show"/>
    <s v="https://www.youtube.com/watch?v=18Kft7GnyJg"/>
    <s v="Gangavva tho kaluvapothe ft. dhethadi harika"/>
    <d v="1899-12-30T00:16:52"/>
    <n v="0"/>
    <n v="16"/>
    <n v="52"/>
    <x v="696"/>
    <x v="6"/>
    <x v="0"/>
    <x v="864"/>
    <x v="478"/>
    <x v="859"/>
    <x v="675"/>
    <n v="3"/>
    <n v="2500000"/>
    <x v="529"/>
    <x v="498"/>
    <s v="Entertainment"/>
    <x v="6"/>
    <n v="694844503"/>
    <x v="2"/>
    <x v="2"/>
    <x v="0"/>
    <x v="0"/>
    <x v="0"/>
    <s v="Praneeth kodam"/>
  </r>
  <r>
    <s v="mybigguide"/>
    <s v="https://www.youtube.com/watch?v=b0Ahsovnk0E"/>
    <s v="Microsoft Excel in Just 60 minutes 2022 - Excel User Should Know - Complete Excel Tutorial Hindi"/>
    <d v="1899-12-30T00:58:58"/>
    <n v="0"/>
    <n v="58"/>
    <n v="58"/>
    <x v="697"/>
    <x v="0"/>
    <x v="2"/>
    <x v="865"/>
    <x v="479"/>
    <x v="860"/>
    <x v="676"/>
    <n v="5"/>
    <n v="2990000"/>
    <x v="530"/>
    <x v="499"/>
    <s v="Educational"/>
    <x v="6"/>
    <n v="220356097"/>
    <x v="3"/>
    <x v="2"/>
    <x v="0"/>
    <x v="0"/>
    <x v="0"/>
    <s v="Manya Tyagi"/>
  </r>
  <r>
    <s v="Mycodeschool"/>
    <s v="https://www.youtube.com/watch?v=V42FBiohc6c"/>
    <s v="Time complexity of a computer program"/>
    <d v="1899-12-30T00:09:42"/>
    <n v="0"/>
    <n v="9"/>
    <n v="42"/>
    <x v="53"/>
    <x v="1"/>
    <x v="2"/>
    <x v="866"/>
    <x v="142"/>
    <x v="861"/>
    <x v="584"/>
    <n v="4"/>
    <n v="690000"/>
    <x v="531"/>
    <x v="97"/>
    <s v="Educational"/>
    <x v="14"/>
    <n v="61129386"/>
    <x v="2"/>
    <x v="4"/>
    <x v="0"/>
    <x v="0"/>
    <x v="0"/>
    <s v="Pardeep"/>
  </r>
  <r>
    <s v="Mycodeschool"/>
    <s v="https://www.youtube.com/watch?v=vcQIFT79_50"/>
    <s v="Linked List - Implementation in C/C++"/>
    <d v="1899-12-30T00:13:58"/>
    <n v="0"/>
    <n v="13"/>
    <n v="58"/>
    <x v="353"/>
    <x v="1"/>
    <x v="2"/>
    <x v="867"/>
    <x v="7"/>
    <x v="862"/>
    <x v="677"/>
    <n v="4"/>
    <n v="690000"/>
    <x v="532"/>
    <x v="97"/>
    <s v="Educational"/>
    <x v="14"/>
    <n v="61129386"/>
    <x v="4"/>
    <x v="4"/>
    <x v="0"/>
    <x v="0"/>
    <x v="0"/>
    <s v="Pardeep"/>
  </r>
  <r>
    <s v="Mycodeschool"/>
    <s v="https://www.youtube.com/watch?v=COk73cpQbFQ"/>
    <s v="Quicksort algorithm"/>
    <d v="1899-12-30T00:20:39"/>
    <n v="0"/>
    <n v="20"/>
    <n v="39"/>
    <x v="698"/>
    <x v="1"/>
    <x v="2"/>
    <x v="868"/>
    <x v="281"/>
    <x v="863"/>
    <x v="571"/>
    <n v="6"/>
    <n v="690000"/>
    <x v="533"/>
    <x v="97"/>
    <s v="Educational"/>
    <x v="14"/>
    <n v="61129386"/>
    <x v="4"/>
    <x v="4"/>
    <x v="0"/>
    <x v="0"/>
    <x v="0"/>
    <s v="Pardeep"/>
  </r>
  <r>
    <s v="Mycodeschool"/>
    <s v="https://www.youtube.com/watch?v=XuCbpw6Bj1U"/>
    <s v="Data structures: Introduction to Queues"/>
    <d v="1899-12-30T00:09:18"/>
    <n v="0"/>
    <n v="9"/>
    <n v="18"/>
    <x v="699"/>
    <x v="1"/>
    <x v="2"/>
    <x v="869"/>
    <x v="190"/>
    <x v="864"/>
    <x v="224"/>
    <n v="3"/>
    <n v="690000"/>
    <x v="534"/>
    <x v="97"/>
    <s v="Educational"/>
    <x v="14"/>
    <n v="61129386"/>
    <x v="2"/>
    <x v="1"/>
    <x v="0"/>
    <x v="0"/>
    <x v="0"/>
    <s v="Pardeep"/>
  </r>
  <r>
    <s v="Mycodeschool"/>
    <s v="https://www.youtube.com/watch?v=COZK7NATh4k"/>
    <s v="Binary search tree - Implementation in C/C++"/>
    <d v="1899-12-30T00:18:35"/>
    <n v="0"/>
    <n v="18"/>
    <n v="35"/>
    <x v="700"/>
    <x v="1"/>
    <x v="2"/>
    <x v="870"/>
    <x v="15"/>
    <x v="865"/>
    <x v="678"/>
    <n v="5"/>
    <n v="690000"/>
    <x v="535"/>
    <x v="97"/>
    <s v="Educational"/>
    <x v="14"/>
    <n v="61129386"/>
    <x v="1"/>
    <x v="4"/>
    <x v="0"/>
    <x v="0"/>
    <x v="0"/>
    <s v="Pardeep"/>
  </r>
  <r>
    <s v="Mycodeschool"/>
    <s v="https://www.youtube.com/watch?v=vvpDbhqPrww"/>
    <s v="Using Arithmetic Operators - C Programming Tutorial 07"/>
    <d v="1899-12-30T00:16:11"/>
    <n v="0"/>
    <n v="16"/>
    <n v="11"/>
    <x v="701"/>
    <x v="1"/>
    <x v="2"/>
    <x v="871"/>
    <x v="249"/>
    <x v="866"/>
    <x v="643"/>
    <n v="3"/>
    <n v="690000"/>
    <x v="536"/>
    <x v="97"/>
    <s v="Educational"/>
    <x v="14"/>
    <n v="61129386"/>
    <x v="2"/>
    <x v="4"/>
    <x v="0"/>
    <x v="0"/>
    <x v="0"/>
    <s v="Pardeep"/>
  </r>
  <r>
    <s v="Mycodeschool"/>
    <s v="https://www.youtube.com/watch?v=k1wraWzqtvQ"/>
    <s v="Graph Representation part 03 - Adjacency List"/>
    <d v="1899-12-30T00:27:50"/>
    <n v="0"/>
    <n v="27"/>
    <n v="50"/>
    <x v="434"/>
    <x v="1"/>
    <x v="2"/>
    <x v="872"/>
    <x v="480"/>
    <x v="867"/>
    <x v="679"/>
    <n v="17"/>
    <n v="690000"/>
    <x v="537"/>
    <x v="97"/>
    <s v="Educational"/>
    <x v="14"/>
    <n v="61129386"/>
    <x v="4"/>
    <x v="1"/>
    <x v="0"/>
    <x v="0"/>
    <x v="0"/>
    <s v="Pardeep"/>
  </r>
  <r>
    <s v="Mythpat"/>
    <s v="https://www.youtube.com/watch?v=4yeq8yyWdwQ"/>
    <s v="FUNNIEST tiktoks EVER"/>
    <d v="1899-12-30T00:09:17"/>
    <n v="0"/>
    <n v="9"/>
    <n v="17"/>
    <x v="702"/>
    <x v="0"/>
    <x v="0"/>
    <x v="873"/>
    <x v="130"/>
    <x v="868"/>
    <x v="680"/>
    <n v="15"/>
    <n v="12600000"/>
    <x v="33"/>
    <x v="335"/>
    <s v="Vlog"/>
    <x v="2"/>
    <n v="2687498245"/>
    <x v="0"/>
    <x v="0"/>
    <x v="1"/>
    <x v="1"/>
    <x v="0"/>
    <s v="Himanshi"/>
  </r>
  <r>
    <s v="Mythpat"/>
    <s v="https://www.youtube.com/watch?v=4jlWFqWzLRY"/>
    <s v="when a NOOB plays Getting Over It"/>
    <d v="1899-12-30T00:10:59"/>
    <n v="0"/>
    <n v="10"/>
    <n v="59"/>
    <x v="703"/>
    <x v="0"/>
    <x v="0"/>
    <x v="874"/>
    <x v="286"/>
    <x v="869"/>
    <x v="681"/>
    <n v="68"/>
    <n v="12600000"/>
    <x v="265"/>
    <x v="335"/>
    <s v="Entertainment"/>
    <x v="2"/>
    <n v="2687498245"/>
    <x v="4"/>
    <x v="4"/>
    <x v="1"/>
    <x v="1"/>
    <x v="0"/>
    <s v="Utsav Tiwary"/>
  </r>
  <r>
    <s v="Mythpat"/>
    <s v="https://www.youtube.com/watch?v=buyX6wWKbGk"/>
    <s v="I Made A World Record In Getting Over It!"/>
    <d v="1899-12-30T00:05:22"/>
    <n v="0"/>
    <n v="5"/>
    <n v="22"/>
    <x v="255"/>
    <x v="0"/>
    <x v="0"/>
    <x v="875"/>
    <x v="226"/>
    <x v="870"/>
    <x v="682"/>
    <n v="91"/>
    <n v="12600000"/>
    <x v="50"/>
    <x v="335"/>
    <s v="Entertainment"/>
    <x v="2"/>
    <n v="2689053528"/>
    <x v="4"/>
    <x v="2"/>
    <x v="1"/>
    <x v="0"/>
    <x v="0"/>
    <s v="Manas Ramuka"/>
  </r>
  <r>
    <s v="Narendra modi"/>
    <s v="https://www.youtube.com/watch?v=qw8xHDvGDJs"/>
    <s v="PM Modi addresses public meeting in Anand, Gujarat"/>
    <d v="1899-12-30T06:34:00"/>
    <n v="6"/>
    <n v="34"/>
    <n v="0"/>
    <x v="704"/>
    <x v="0"/>
    <x v="0"/>
    <x v="876"/>
    <x v="110"/>
    <x v="871"/>
    <x v="683"/>
    <n v="13"/>
    <n v="13000000"/>
    <x v="151"/>
    <x v="500"/>
    <s v="News"/>
    <x v="6"/>
    <n v="2568184662"/>
    <x v="0"/>
    <x v="0"/>
    <x v="1"/>
    <x v="0"/>
    <x v="0"/>
    <s v="Ayush Chakraborthy"/>
  </r>
  <r>
    <s v="National Geographic India"/>
    <s v="https://www.youtube.com/watch?v=MbeEstkKLXI"/>
    <s v="The Great Indian Election | Premiering 15th August at 1 PM &amp; 8 PM"/>
    <d v="1899-12-30T00:00:30"/>
    <n v="0"/>
    <n v="0"/>
    <n v="30"/>
    <x v="318"/>
    <x v="0"/>
    <x v="1"/>
    <x v="877"/>
    <x v="481"/>
    <x v="872"/>
    <x v="684"/>
    <n v="0"/>
    <n v="218000"/>
    <x v="538"/>
    <x v="501"/>
    <s v="Educational"/>
    <x v="18"/>
    <n v="43563894"/>
    <x v="3"/>
    <x v="2"/>
    <x v="1"/>
    <x v="1"/>
    <x v="0"/>
    <s v="Ameya Nerkar"/>
  </r>
  <r>
    <s v="National Geographic India"/>
    <s v="https://www.youtube.com/watch?v=YqRfoCY4pHU"/>
    <s v="On Duty 24/7: Nation’s Pride | #IndependenceDay | National Geographic"/>
    <d v="1899-12-30T00:08:09"/>
    <n v="0"/>
    <n v="8"/>
    <n v="9"/>
    <x v="705"/>
    <x v="0"/>
    <x v="1"/>
    <x v="878"/>
    <x v="482"/>
    <x v="873"/>
    <x v="340"/>
    <n v="7"/>
    <n v="218000"/>
    <x v="29"/>
    <x v="501"/>
    <s v="Educational"/>
    <x v="18"/>
    <n v="43563894"/>
    <x v="3"/>
    <x v="2"/>
    <x v="0"/>
    <x v="0"/>
    <x v="0"/>
    <s v="Ameya Nerkar"/>
  </r>
  <r>
    <s v="National Geographic India"/>
    <s v="https://www.youtube.com/watch?v=Q0gYQrebGwY"/>
    <s v="The Mighty River | Ganga: River From The Skies | National Geographic"/>
    <d v="1899-12-30T00:04:44"/>
    <n v="0"/>
    <n v="4"/>
    <n v="44"/>
    <x v="706"/>
    <x v="0"/>
    <x v="1"/>
    <x v="879"/>
    <x v="432"/>
    <x v="874"/>
    <x v="685"/>
    <n v="10"/>
    <n v="218000"/>
    <x v="230"/>
    <x v="501"/>
    <s v="Educational"/>
    <x v="18"/>
    <n v="43563894"/>
    <x v="3"/>
    <x v="2"/>
    <x v="0"/>
    <x v="0"/>
    <x v="0"/>
    <s v="Ameya Nerkar"/>
  </r>
  <r>
    <s v="National Geographic India"/>
    <s v="https://www.youtube.com/watch?v=av_mMx-VuZc"/>
    <s v="Timber Trail Rescue | India's Incredible Rescue Ops | Premieres 9th Sep, 8 PM | National Geographic"/>
    <d v="1899-12-30T00:00:30"/>
    <n v="0"/>
    <n v="0"/>
    <n v="30"/>
    <x v="318"/>
    <x v="0"/>
    <x v="1"/>
    <x v="880"/>
    <x v="483"/>
    <x v="875"/>
    <x v="58"/>
    <n v="13"/>
    <n v="218000"/>
    <x v="539"/>
    <x v="501"/>
    <s v="Educational"/>
    <x v="18"/>
    <n v="43563894"/>
    <x v="2"/>
    <x v="3"/>
    <x v="0"/>
    <x v="1"/>
    <x v="1"/>
    <s v="Ameya Nerkar"/>
  </r>
  <r>
    <s v="National Geographic India"/>
    <s v="https://www.youtube.com/watch?v=X-PR_YUjHOA"/>
    <s v="Valiant Efforts of The Indian Air Force | #IndianAirforceDay | #NatGeoIndia"/>
    <d v="1899-12-30T00:06:40"/>
    <n v="0"/>
    <n v="6"/>
    <n v="40"/>
    <x v="213"/>
    <x v="0"/>
    <x v="1"/>
    <x v="881"/>
    <x v="252"/>
    <x v="876"/>
    <x v="479"/>
    <n v="8"/>
    <n v="218000"/>
    <x v="429"/>
    <x v="501"/>
    <s v="Educational"/>
    <x v="18"/>
    <n v="43563894"/>
    <x v="2"/>
    <x v="2"/>
    <x v="0"/>
    <x v="0"/>
    <x v="0"/>
    <s v="Ameya Nerkar"/>
  </r>
  <r>
    <s v="Nayi Zindagi"/>
    <s v="https://www.youtube.com/watch?v=hfVNOUMU5FM"/>
    <s v="51 shaktipeeth of mata sati"/>
    <d v="1899-12-30T00:13:37"/>
    <n v="0"/>
    <n v="13"/>
    <n v="37"/>
    <x v="707"/>
    <x v="0"/>
    <x v="1"/>
    <x v="882"/>
    <x v="284"/>
    <x v="877"/>
    <x v="686"/>
    <n v="6"/>
    <n v="169000"/>
    <x v="247"/>
    <x v="502"/>
    <s v="Lifestyle"/>
    <x v="6"/>
    <n v="21837302"/>
    <x v="3"/>
    <x v="0"/>
    <x v="1"/>
    <x v="1"/>
    <x v="0"/>
    <s v="Subha Ranjan Patra"/>
  </r>
  <r>
    <s v="Neha Kakkar"/>
    <s v="https://www.youtube.com/watch?v=eIhXjRqUVss"/>
    <s v="Chand Ne Kaho | Neha Kakkar | Sachin Jigar"/>
    <d v="1899-12-30T00:01:38"/>
    <n v="0"/>
    <n v="1"/>
    <n v="38"/>
    <x v="708"/>
    <x v="0"/>
    <x v="0"/>
    <x v="883"/>
    <x v="188"/>
    <x v="878"/>
    <x v="687"/>
    <n v="43"/>
    <n v="13700000"/>
    <x v="462"/>
    <x v="503"/>
    <s v="Entertainment"/>
    <x v="6"/>
    <n v="1866408856"/>
    <x v="0"/>
    <x v="0"/>
    <x v="1"/>
    <x v="1"/>
    <x v="0"/>
    <s v="Vaishnavi"/>
  </r>
  <r>
    <s v="Neon Man"/>
    <s v="https://www.youtube.com/watch?v=fJ3LrTl5yno"/>
    <s v="Emiway Vs Raftaar, Divine &amp; MC Stan Drama | Raftaar Response | Emiway Bantai Full Drama EXPLAINED! |"/>
    <d v="1899-12-30T00:04:43"/>
    <n v="0"/>
    <n v="4"/>
    <n v="43"/>
    <x v="709"/>
    <x v="0"/>
    <x v="0"/>
    <x v="884"/>
    <x v="384"/>
    <x v="879"/>
    <x v="688"/>
    <n v="11"/>
    <n v="1750000"/>
    <x v="540"/>
    <x v="504"/>
    <s v="Entertainment"/>
    <x v="9"/>
    <n v="436261485"/>
    <x v="0"/>
    <x v="0"/>
    <x v="1"/>
    <x v="1"/>
    <x v="0"/>
    <s v="Himanshi"/>
  </r>
  <r>
    <s v="Neon Man"/>
    <s v="https://www.youtube.com/watch?v=n3fsFFCc_n8"/>
    <s v="How This YouTuber has 2 Million VIDEOS on his Channel..?| Mythpat, Saiman Says,Thugesh, Total Gaming"/>
    <d v="1899-12-30T00:07:38"/>
    <n v="0"/>
    <n v="7"/>
    <n v="38"/>
    <x v="710"/>
    <x v="0"/>
    <x v="0"/>
    <x v="885"/>
    <x v="17"/>
    <x v="880"/>
    <x v="689"/>
    <n v="21"/>
    <n v="1750000"/>
    <x v="86"/>
    <x v="504"/>
    <s v="Entertainment"/>
    <x v="9"/>
    <n v="436113729"/>
    <x v="6"/>
    <x v="6"/>
    <x v="0"/>
    <x v="1"/>
    <x v="1"/>
    <s v="Utsav Tiwary"/>
  </r>
  <r>
    <s v="Neso Academy"/>
    <s v="https://www.youtube.com/watch?v=B-irf7FZNHA"/>
    <s v="Introduction to Binary Codes"/>
    <d v="1899-12-30T00:10:32"/>
    <n v="0"/>
    <n v="10"/>
    <n v="32"/>
    <x v="505"/>
    <x v="1"/>
    <x v="2"/>
    <x v="886"/>
    <x v="412"/>
    <x v="881"/>
    <x v="53"/>
    <n v="3"/>
    <n v="1790000"/>
    <x v="157"/>
    <x v="505"/>
    <s v="Educational"/>
    <x v="6"/>
    <n v="363684470"/>
    <x v="2"/>
    <x v="3"/>
    <x v="0"/>
    <x v="0"/>
    <x v="0"/>
    <s v="Jayita Mali"/>
  </r>
  <r>
    <s v="netflix"/>
    <s v="https://www.youtube.com/watch?v=BmllggGO4pM"/>
    <s v="THE GRAY MAN | Official Trailer | Netflix"/>
    <d v="1899-12-30T00:02:11"/>
    <n v="0"/>
    <n v="2"/>
    <n v="11"/>
    <x v="711"/>
    <x v="0"/>
    <x v="0"/>
    <x v="887"/>
    <x v="67"/>
    <x v="882"/>
    <x v="690"/>
    <n v="9"/>
    <n v="24900000"/>
    <x v="541"/>
    <x v="506"/>
    <s v="Entertainment"/>
    <x v="6"/>
    <n v="6067316239"/>
    <x v="2"/>
    <x v="3"/>
    <x v="0"/>
    <x v="0"/>
    <x v="0"/>
    <s v="Ayush Chakraborthy"/>
  </r>
  <r>
    <s v="New Music India"/>
    <s v="https://www.youtube.com/watch?v=biP_DcN4sPs"/>
    <s v="Evergreen Romantic Hits | Video Jukebox | A.R.Rahman | Harris Jayaraj"/>
    <d v="1899-12-30T00:22:31"/>
    <n v="0"/>
    <n v="22"/>
    <n v="31"/>
    <x v="511"/>
    <x v="4"/>
    <x v="3"/>
    <x v="888"/>
    <x v="31"/>
    <x v="883"/>
    <x v="691"/>
    <n v="1"/>
    <n v="110000"/>
    <x v="542"/>
    <x v="507"/>
    <s v="Music"/>
    <x v="10"/>
    <n v="622460339"/>
    <x v="3"/>
    <x v="2"/>
    <x v="1"/>
    <x v="1"/>
    <x v="0"/>
    <s v="Lydia"/>
  </r>
  <r>
    <s v="New Stories Book Hindi"/>
    <s v="https://www.youtube.com/watch?v=ZpBbfy0gJF8"/>
    <s v="???? - ????? ????? "/>
    <d v="1899-12-30T00:16:15"/>
    <n v="0"/>
    <n v="16"/>
    <n v="15"/>
    <x v="712"/>
    <x v="0"/>
    <x v="0"/>
    <x v="889"/>
    <x v="87"/>
    <x v="884"/>
    <x v="692"/>
    <n v="7"/>
    <n v="42000"/>
    <x v="24"/>
    <x v="508"/>
    <s v="Entertainment"/>
    <x v="0"/>
    <n v="7131738"/>
    <x v="4"/>
    <x v="4"/>
    <x v="1"/>
    <x v="1"/>
    <x v="1"/>
    <s v="Utsav Tiwary"/>
  </r>
  <r>
    <s v="news"/>
    <s v="https://www.youtube.com/watch?v=IRcoFduHvrk"/>
    <s v="T20 World Cup ??? ?????? , West Indies ???? ???? "/>
    <d v="1899-12-30T00:03:54"/>
    <n v="0"/>
    <n v="3"/>
    <n v="54"/>
    <x v="242"/>
    <x v="0"/>
    <x v="5"/>
    <x v="890"/>
    <x v="484"/>
    <x v="885"/>
    <x v="693"/>
    <n v="31"/>
    <n v="2510000"/>
    <x v="55"/>
    <x v="509"/>
    <s v="News"/>
    <x v="6"/>
    <n v="1175145138"/>
    <x v="0"/>
    <x v="0"/>
    <x v="1"/>
    <x v="1"/>
    <x v="0"/>
    <s v="Vaishnavi"/>
  </r>
  <r>
    <s v="newslanudry"/>
    <s v="https://www.youtube.com/watch?v=k2XHHyaiNds"/>
    <s v="EXPOSED: The Hindu-Muslim TRP game | TV Newsance 187"/>
    <d v="1899-12-30T00:23:10"/>
    <n v="0"/>
    <n v="23"/>
    <n v="10"/>
    <x v="713"/>
    <x v="0"/>
    <x v="5"/>
    <x v="891"/>
    <x v="305"/>
    <x v="886"/>
    <x v="694"/>
    <n v="40"/>
    <n v="1410000"/>
    <x v="212"/>
    <x v="510"/>
    <s v="News"/>
    <x v="6"/>
    <n v="196564419"/>
    <x v="1"/>
    <x v="1"/>
    <x v="0"/>
    <x v="0"/>
    <x v="1"/>
    <s v="Manya Tyagi"/>
  </r>
  <r>
    <s v="Nic It Academy"/>
    <s v="https://www.youtube.com/watch?v=d04g-tnAxSQ"/>
    <s v="SQL tutorial TAMIL | SQL Full Course in Tamil (Learn SQL in 6 Hours in Tamil) | Oracle SQL in TAMIL"/>
    <d v="1899-12-30T06:36:52"/>
    <n v="6"/>
    <n v="36"/>
    <n v="52"/>
    <x v="714"/>
    <x v="4"/>
    <x v="2"/>
    <x v="892"/>
    <x v="485"/>
    <x v="887"/>
    <x v="320"/>
    <n v="17"/>
    <n v="259000"/>
    <x v="543"/>
    <x v="511"/>
    <s v="Employment"/>
    <x v="10"/>
    <n v="1727849"/>
    <x v="3"/>
    <x v="3"/>
    <x v="1"/>
    <x v="1"/>
    <x v="0"/>
    <s v="Lydia"/>
  </r>
  <r>
    <s v="NIDHI NARWAL"/>
    <s v="https://www.youtube.com/watch?v=ZExDXwYCUVc"/>
    <s v="&quot;Toota Dil&quot; by Nidhi Narwal || Spoken Word Poetry || Immature Ink"/>
    <d v="1899-12-30T00:02:33"/>
    <n v="0"/>
    <n v="2"/>
    <n v="33"/>
    <x v="610"/>
    <x v="0"/>
    <x v="0"/>
    <x v="893"/>
    <x v="367"/>
    <x v="888"/>
    <x v="695"/>
    <n v="15"/>
    <n v="432000"/>
    <x v="544"/>
    <x v="504"/>
    <s v="Entertainment"/>
    <x v="18"/>
    <n v="6771263"/>
    <x v="0"/>
    <x v="0"/>
    <x v="1"/>
    <x v="1"/>
    <x v="0"/>
    <s v="Himanshi"/>
  </r>
  <r>
    <s v="Nisha Madhulika"/>
    <s v="https://www.youtube.com/watch?v=gBuga_Fb5_4"/>
    <s v="Petha Sweet Recipe | ???? ????? ?? ???? | | Agra Ka Petha Recipe"/>
    <d v="1899-12-30T00:07:05"/>
    <n v="0"/>
    <n v="7"/>
    <n v="5"/>
    <x v="715"/>
    <x v="0"/>
    <x v="4"/>
    <x v="894"/>
    <x v="486"/>
    <x v="889"/>
    <x v="696"/>
    <n v="3"/>
    <n v="13100000"/>
    <x v="545"/>
    <x v="512"/>
    <s v="Cooking"/>
    <x v="3"/>
    <n v="2704017214"/>
    <x v="4"/>
    <x v="4"/>
    <x v="1"/>
    <x v="1"/>
    <x v="0"/>
    <s v="Utsav Tiwary"/>
  </r>
  <r>
    <s v="Nisha Madhulika"/>
    <s v="https://www.youtube.com/watch?v=TwABtt_LzvM"/>
    <s v="Rice Flour Masala Poori Recipe"/>
    <d v="1899-12-30T00:08:45"/>
    <n v="0"/>
    <n v="8"/>
    <n v="45"/>
    <x v="689"/>
    <x v="0"/>
    <x v="4"/>
    <x v="895"/>
    <x v="210"/>
    <x v="890"/>
    <x v="697"/>
    <n v="25"/>
    <n v="13100000"/>
    <x v="132"/>
    <x v="512"/>
    <s v="Cooking"/>
    <x v="3"/>
    <n v="2704280515"/>
    <x v="0"/>
    <x v="0"/>
    <x v="1"/>
    <x v="1"/>
    <x v="0"/>
    <s v="Sachin Gautam"/>
  </r>
  <r>
    <s v="Nisha Madhulika"/>
    <s v="https://www.youtube.com/watch?v=-15z-v-X9BU"/>
    <s v="Atta Gur Sweet Papdi"/>
    <d v="1899-12-30T00:08:18"/>
    <n v="0"/>
    <n v="8"/>
    <n v="18"/>
    <x v="716"/>
    <x v="0"/>
    <x v="4"/>
    <x v="896"/>
    <x v="146"/>
    <x v="891"/>
    <x v="698"/>
    <n v="40"/>
    <n v="13100000"/>
    <x v="149"/>
    <x v="512"/>
    <s v="Cooking"/>
    <x v="3"/>
    <n v="2704280515"/>
    <x v="0"/>
    <x v="0"/>
    <x v="1"/>
    <x v="1"/>
    <x v="0"/>
    <s v="Sachin Gautam"/>
  </r>
  <r>
    <s v="Nisha Madhulika"/>
    <s v="https://www.youtube.com/watch?v=KGTCVcYTpmY"/>
    <s v=" Moong Dal Crispy Cheela recipe"/>
    <d v="1899-12-30T00:08:42"/>
    <n v="0"/>
    <n v="8"/>
    <n v="42"/>
    <x v="105"/>
    <x v="0"/>
    <x v="4"/>
    <x v="897"/>
    <x v="480"/>
    <x v="892"/>
    <x v="699"/>
    <n v="38"/>
    <n v="13100000"/>
    <x v="1"/>
    <x v="512"/>
    <s v="Cooking"/>
    <x v="3"/>
    <n v="2704280515"/>
    <x v="0"/>
    <x v="0"/>
    <x v="1"/>
    <x v="1"/>
    <x v="0"/>
    <s v="Sachin Gautam"/>
  </r>
  <r>
    <s v="Nisha Madhulika"/>
    <s v="https://www.youtube.com/watch?v=Ta0TBkgXW8g"/>
    <s v="Quick n Eassy Chana dal Laddu Recipe"/>
    <d v="1899-12-30T00:08:30"/>
    <n v="0"/>
    <n v="8"/>
    <n v="30"/>
    <x v="192"/>
    <x v="0"/>
    <x v="4"/>
    <x v="898"/>
    <x v="487"/>
    <x v="893"/>
    <x v="700"/>
    <n v="45"/>
    <n v="13100000"/>
    <x v="24"/>
    <x v="512"/>
    <s v="Cooking"/>
    <x v="3"/>
    <n v="2704280515"/>
    <x v="0"/>
    <x v="0"/>
    <x v="1"/>
    <x v="1"/>
    <x v="0"/>
    <s v="Sachin Gautam"/>
  </r>
  <r>
    <s v="Nisha Madhulika"/>
    <s v="https://www.youtube.com/watch?v=aEAXtuPsA9o"/>
    <s v="Crispy Mathri Recipe"/>
    <d v="1899-12-30T00:08:22"/>
    <n v="0"/>
    <n v="8"/>
    <n v="22"/>
    <x v="141"/>
    <x v="0"/>
    <x v="4"/>
    <x v="899"/>
    <x v="125"/>
    <x v="894"/>
    <x v="608"/>
    <n v="60"/>
    <n v="13100000"/>
    <x v="88"/>
    <x v="512"/>
    <s v="Cooking"/>
    <x v="3"/>
    <n v="2704280515"/>
    <x v="0"/>
    <x v="0"/>
    <x v="1"/>
    <x v="1"/>
    <x v="0"/>
    <s v="Sachin Gautam"/>
  </r>
  <r>
    <s v="Nisha Rathod"/>
    <s v="https://www.youtube.com/watch?v=jllOM3XCls8"/>
    <s v="Don't miss this @ Mapro Garden l Mahabaleshwar l Fresh Strawberry Ice-cream &amp; Fresh Strawberry Cream"/>
    <d v="1899-12-30T00:15:00"/>
    <n v="0"/>
    <n v="15"/>
    <n v="0"/>
    <x v="283"/>
    <x v="0"/>
    <x v="0"/>
    <x v="900"/>
    <x v="488"/>
    <x v="895"/>
    <x v="430"/>
    <n v="20"/>
    <n v="2600"/>
    <x v="546"/>
    <x v="513"/>
    <s v="Entertainment"/>
    <x v="6"/>
    <n v="217021"/>
    <x v="6"/>
    <x v="6"/>
    <x v="1"/>
    <x v="1"/>
    <x v="1"/>
    <s v="Manya Tyagi"/>
  </r>
  <r>
    <s v="Nishant Chahar"/>
    <s v="https://www.youtube.com/watch?v=UVP3123wNYQ"/>
    <s v="90 Days DSA Roadmap ! ?? | DSA Conquered! ?? | Beginner to Advanced Level!"/>
    <d v="1899-12-30T00:12:36"/>
    <n v="0"/>
    <n v="12"/>
    <n v="36"/>
    <x v="717"/>
    <x v="0"/>
    <x v="1"/>
    <x v="901"/>
    <x v="44"/>
    <x v="896"/>
    <x v="701"/>
    <n v="15"/>
    <n v="237000"/>
    <x v="366"/>
    <x v="514"/>
    <s v="Tech"/>
    <x v="15"/>
    <n v="24062528"/>
    <x v="0"/>
    <x v="0"/>
    <x v="0"/>
    <x v="0"/>
    <x v="0"/>
    <s v="roshan kumar sinha"/>
  </r>
  <r>
    <s v="Nishant Chahar"/>
    <s v="https://www.youtube.com/watch?v=zqM8CaMLpqA"/>
    <s v="Software Engineer living on a budget!"/>
    <d v="1899-12-30T12:01:00"/>
    <n v="12"/>
    <n v="1"/>
    <n v="0"/>
    <x v="718"/>
    <x v="0"/>
    <x v="2"/>
    <x v="902"/>
    <x v="489"/>
    <x v="897"/>
    <x v="702"/>
    <n v="15"/>
    <n v="238000"/>
    <x v="451"/>
    <x v="514"/>
    <s v="Lifestyle"/>
    <x v="12"/>
    <n v="24189690"/>
    <x v="0"/>
    <x v="0"/>
    <x v="1"/>
    <x v="1"/>
    <x v="0"/>
    <s v="Sai Prateek"/>
  </r>
  <r>
    <s v="Nishu Tiwari Vlogs"/>
    <s v="https://www.youtube.com/watch?v=LKvbbwh4VXM"/>
    <s v="HOW WE MET ? *All secrets revealed* | QnA Video"/>
    <d v="1899-12-30T00:15:08"/>
    <n v="0"/>
    <n v="15"/>
    <n v="8"/>
    <x v="719"/>
    <x v="0"/>
    <x v="5"/>
    <x v="903"/>
    <x v="490"/>
    <x v="898"/>
    <x v="703"/>
    <n v="34"/>
    <n v="1010000"/>
    <x v="88"/>
    <x v="515"/>
    <s v="Entertainment"/>
    <x v="6"/>
    <n v="109462824"/>
    <x v="0"/>
    <x v="0"/>
    <x v="0"/>
    <x v="1"/>
    <x v="1"/>
    <s v="Subha Ranjan Patra"/>
  </r>
  <r>
    <s v="Nitish Rajput"/>
    <s v="https://www.youtube.com/watch?v=FqEC2BN-Zbo"/>
    <s v="How do IPL teams make money? | IPL Business Model"/>
    <d v="1899-12-30T00:10:49"/>
    <n v="0"/>
    <n v="10"/>
    <n v="49"/>
    <x v="720"/>
    <x v="0"/>
    <x v="2"/>
    <x v="904"/>
    <x v="408"/>
    <x v="899"/>
    <x v="704"/>
    <n v="8"/>
    <n v="1290000"/>
    <x v="166"/>
    <x v="516"/>
    <s v="Educational"/>
    <x v="0"/>
    <n v="93429738"/>
    <x v="2"/>
    <x v="3"/>
    <x v="1"/>
    <x v="1"/>
    <x v="0"/>
    <s v="Abhishek Sabne"/>
  </r>
  <r>
    <s v="Nitish Rajput"/>
    <s v="https://www.youtube.com/watch?v=t6xTJZIjIo8"/>
    <s v="National Herald Case Explained | Why ED summon Sonia and Rahul Gandhi?"/>
    <d v="1899-12-30T00:18:29"/>
    <n v="0"/>
    <n v="18"/>
    <n v="29"/>
    <x v="721"/>
    <x v="0"/>
    <x v="2"/>
    <x v="905"/>
    <x v="189"/>
    <x v="900"/>
    <x v="705"/>
    <n v="28"/>
    <n v="1290000"/>
    <x v="368"/>
    <x v="516"/>
    <s v="Educational"/>
    <x v="0"/>
    <n v="93429738"/>
    <x v="2"/>
    <x v="3"/>
    <x v="1"/>
    <x v="1"/>
    <x v="0"/>
    <s v="Abhishek Sabne"/>
  </r>
  <r>
    <s v="Nitish Rajput"/>
    <s v="https://www.youtube.com/watch?v=pBO9JLe3iV8"/>
    <s v="Who Actually Pays for your Credit Card Benefits? Should I own a Credit Card?"/>
    <d v="1899-12-30T00:18:14"/>
    <n v="0"/>
    <n v="18"/>
    <n v="14"/>
    <x v="684"/>
    <x v="0"/>
    <x v="2"/>
    <x v="906"/>
    <x v="491"/>
    <x v="901"/>
    <x v="706"/>
    <n v="19"/>
    <n v="1290000"/>
    <x v="547"/>
    <x v="516"/>
    <s v="Educational"/>
    <x v="0"/>
    <n v="93429738"/>
    <x v="2"/>
    <x v="3"/>
    <x v="1"/>
    <x v="1"/>
    <x v="0"/>
    <s v="Abhishek Sabne"/>
  </r>
  <r>
    <s v="Nitish Rajput"/>
    <s v="https://www.youtube.com/watch?v=7CYYbz6eT8M"/>
    <s v="Godhra Kand &amp; Gujarat Riots 2002 Explained | Godhra Train Burning"/>
    <d v="1899-12-30T00:22:10"/>
    <n v="0"/>
    <n v="22"/>
    <n v="10"/>
    <x v="722"/>
    <x v="0"/>
    <x v="2"/>
    <x v="907"/>
    <x v="36"/>
    <x v="902"/>
    <x v="707"/>
    <n v="85"/>
    <n v="1290000"/>
    <x v="548"/>
    <x v="516"/>
    <s v="Educational"/>
    <x v="0"/>
    <n v="93429738"/>
    <x v="2"/>
    <x v="3"/>
    <x v="1"/>
    <x v="1"/>
    <x v="0"/>
    <s v="Abhishek Sabne"/>
  </r>
  <r>
    <s v="Nitish Rajput"/>
    <s v="https://www.youtube.com/watch?v=az_zvD06DFU"/>
    <s v="Private School Scams | Fee Hike "/>
    <d v="1899-12-30T00:27:09"/>
    <n v="0"/>
    <n v="27"/>
    <n v="9"/>
    <x v="723"/>
    <x v="0"/>
    <x v="2"/>
    <x v="908"/>
    <x v="375"/>
    <x v="903"/>
    <x v="708"/>
    <n v="50"/>
    <n v="1290000"/>
    <x v="53"/>
    <x v="516"/>
    <s v="Educational"/>
    <x v="0"/>
    <n v="93429738"/>
    <x v="2"/>
    <x v="3"/>
    <x v="1"/>
    <x v="1"/>
    <x v="0"/>
    <s v="Abhishek Sabne"/>
  </r>
  <r>
    <s v="Nomad Shubham"/>
    <s v="https://www.youtube.com/watch?v=g6uqAVo_kVk"/>
    <s v="Taliban Raaj me Afghanistan Kaisa Hai ?"/>
    <d v="1899-12-30T00:26:09"/>
    <n v="0"/>
    <n v="26"/>
    <n v="9"/>
    <x v="724"/>
    <x v="0"/>
    <x v="1"/>
    <x v="909"/>
    <x v="34"/>
    <x v="904"/>
    <x v="709"/>
    <n v="25"/>
    <n v="2450000"/>
    <x v="42"/>
    <x v="517"/>
    <s v="Vlog"/>
    <x v="6"/>
    <n v="443904610"/>
    <x v="4"/>
    <x v="1"/>
    <x v="0"/>
    <x v="0"/>
    <x v="0"/>
    <s v="Sagar Mali"/>
  </r>
  <r>
    <s v="Nomad Shubham"/>
    <s v="https://www.youtube.com/watch?v=mZRB6q4EcqM"/>
    <s v="First Day in Taliban Control AFGHANISTAN"/>
    <d v="1899-12-30T00:18:32"/>
    <n v="0"/>
    <n v="18"/>
    <n v="32"/>
    <x v="564"/>
    <x v="0"/>
    <x v="1"/>
    <x v="910"/>
    <x v="28"/>
    <x v="905"/>
    <x v="478"/>
    <n v="18"/>
    <n v="2450000"/>
    <x v="42"/>
    <x v="488"/>
    <s v="Vlog"/>
    <x v="6"/>
    <n v="445307240"/>
    <x v="4"/>
    <x v="3"/>
    <x v="0"/>
    <x v="0"/>
    <x v="0"/>
    <s v="Sagar Mali"/>
  </r>
  <r>
    <s v="NOT YOUR TYPE"/>
    <s v="https://www.youtube.com/watch?v=SM2UHZ9gGVM"/>
    <s v="My Toxic Friends In School"/>
    <d v="1899-12-30T00:11:29"/>
    <n v="0"/>
    <n v="11"/>
    <n v="29"/>
    <x v="479"/>
    <x v="0"/>
    <x v="0"/>
    <x v="911"/>
    <x v="492"/>
    <x v="906"/>
    <x v="710"/>
    <n v="39"/>
    <n v="1870000"/>
    <x v="549"/>
    <x v="518"/>
    <s v="Educational"/>
    <x v="6"/>
    <n v="177229658"/>
    <x v="4"/>
    <x v="3"/>
    <x v="0"/>
    <x v="0"/>
    <x v="0"/>
    <s v="roshan kumar sinha"/>
  </r>
  <r>
    <s v="NotYourtype"/>
    <s v="https://www.youtube.com/watch?v=O_WRbPnqGkU"/>
    <s v="Types of people in india"/>
    <d v="1899-12-30T00:09:28"/>
    <n v="0"/>
    <n v="9"/>
    <n v="28"/>
    <x v="725"/>
    <x v="0"/>
    <x v="0"/>
    <x v="912"/>
    <x v="493"/>
    <x v="907"/>
    <x v="711"/>
    <n v="45"/>
    <n v="1870000"/>
    <x v="139"/>
    <x v="518"/>
    <s v="Educational"/>
    <x v="6"/>
    <n v="177228658"/>
    <x v="1"/>
    <x v="6"/>
    <x v="0"/>
    <x v="0"/>
    <x v="0"/>
    <s v="Praneeth kodam"/>
  </r>
  <r>
    <s v="Nutri Life Tamil"/>
    <s v="https://www.youtube.com/watch?v=gyrjQaGRGCY"/>
    <s v="Best Foods For Strong Teeth In Tamil"/>
    <d v="1899-12-30T00:05:07"/>
    <n v="0"/>
    <n v="5"/>
    <n v="7"/>
    <x v="40"/>
    <x v="4"/>
    <x v="1"/>
    <x v="913"/>
    <x v="456"/>
    <x v="908"/>
    <x v="196"/>
    <n v="8"/>
    <n v="3570"/>
    <x v="550"/>
    <x v="519"/>
    <s v="Lifestyle"/>
    <x v="10"/>
    <n v="312674"/>
    <x v="8"/>
    <x v="7"/>
    <x v="0"/>
    <x v="1"/>
    <x v="1"/>
    <s v="Imran Khan"/>
  </r>
  <r>
    <s v="Oggy "/>
    <s v="https://www.youtube.com/watch?v=Af7EX0oEdZc"/>
    <s v="Oggy and the Cockroaches"/>
    <d v="1899-12-30T00:32:06"/>
    <n v="0"/>
    <n v="32"/>
    <n v="6"/>
    <x v="726"/>
    <x v="0"/>
    <x v="0"/>
    <x v="914"/>
    <x v="7"/>
    <x v="909"/>
    <x v="38"/>
    <n v="0"/>
    <n v="9110000"/>
    <x v="86"/>
    <x v="520"/>
    <s v="Entertainment"/>
    <x v="6"/>
    <n v="4553285269"/>
    <x v="0"/>
    <x v="0"/>
    <x v="1"/>
    <x v="1"/>
    <x v="0"/>
    <s v="Vaishnavi"/>
  </r>
  <r>
    <s v="OK Tested"/>
    <s v="https://www.youtube.com/watch?v=Fny8Trrgk4s"/>
    <s v="Rs 20 Vs Rs 2000 Shave | Ft. Akshay | Ok Tested_x000a_"/>
    <d v="1899-12-30T00:13:52"/>
    <n v="0"/>
    <n v="13"/>
    <n v="52"/>
    <x v="153"/>
    <x v="0"/>
    <x v="0"/>
    <x v="915"/>
    <x v="267"/>
    <x v="910"/>
    <x v="712"/>
    <n v="12"/>
    <n v="1560000"/>
    <x v="551"/>
    <x v="420"/>
    <s v="Entertainment"/>
    <x v="0"/>
    <n v="548812597"/>
    <x v="0"/>
    <x v="0"/>
    <x v="1"/>
    <x v="1"/>
    <x v="0"/>
    <s v="Himanshi"/>
  </r>
  <r>
    <s v="ONE CHANCE"/>
    <s v="https://www.youtube.com/watch?v=oSKS6C8Hk54"/>
    <s v="Review: Amazon Shoes Haul Review I Best Budget Shoes Under 1000 I New Sneakers 2022 | UCB Sneaker"/>
    <d v="1899-12-30T00:08:01"/>
    <n v="0"/>
    <n v="8"/>
    <n v="1"/>
    <x v="727"/>
    <x v="0"/>
    <x v="1"/>
    <x v="916"/>
    <x v="494"/>
    <x v="911"/>
    <x v="331"/>
    <n v="7"/>
    <n v="309000"/>
    <x v="552"/>
    <x v="521"/>
    <s v="Lifestyle"/>
    <x v="6"/>
    <n v="41596523"/>
    <x v="6"/>
    <x v="6"/>
    <x v="1"/>
    <x v="1"/>
    <x v="0"/>
    <s v="Srikrishna"/>
  </r>
  <r>
    <s v="OSHO Hindi"/>
    <s v="https://www.youtube.com/watch?v=d5gCPwhj-No"/>
    <s v="OSHO: Vartaman Mein Jeena ??????? ??? ????"/>
    <d v="1899-12-30T00:19:06"/>
    <n v="0"/>
    <n v="19"/>
    <n v="6"/>
    <x v="728"/>
    <x v="0"/>
    <x v="2"/>
    <x v="917"/>
    <x v="495"/>
    <x v="912"/>
    <x v="713"/>
    <n v="5"/>
    <n v="441000"/>
    <x v="553"/>
    <x v="522"/>
    <s v="Entertainment"/>
    <x v="2"/>
    <n v="55634899"/>
    <x v="2"/>
    <x v="3"/>
    <x v="1"/>
    <x v="1"/>
    <x v="1"/>
    <s v="Utsav Tiwary"/>
  </r>
  <r>
    <s v="Paakashringar"/>
    <s v="https://www.youtube.com/watch?v=z7mifS5GsXY"/>
    <s v="Girmit Recipe|????? ??????? ??????? ???????Hubballi style recipe|????? ?????? ????? ????? ??????????"/>
    <d v="1899-12-30T00:08:19"/>
    <n v="0"/>
    <n v="8"/>
    <n v="19"/>
    <x v="729"/>
    <x v="12"/>
    <x v="4"/>
    <x v="918"/>
    <x v="496"/>
    <x v="913"/>
    <x v="714"/>
    <n v="5"/>
    <n v="225000"/>
    <x v="554"/>
    <x v="523"/>
    <s v="Cooking"/>
    <x v="15"/>
    <n v="31528519"/>
    <x v="3"/>
    <x v="2"/>
    <x v="1"/>
    <x v="1"/>
    <x v="0"/>
    <s v="Lydia"/>
  </r>
  <r>
    <s v="Padhle commerce"/>
    <s v="https://www.youtube.com/watch?v=leKaOkx4Mwo"/>
    <s v="Best Timetable for Class 12 Commerce Students | By Heer Ma'am | Padhle"/>
    <d v="1899-12-30T00:13:40"/>
    <n v="0"/>
    <n v="13"/>
    <n v="40"/>
    <x v="174"/>
    <x v="0"/>
    <x v="2"/>
    <x v="919"/>
    <x v="252"/>
    <x v="914"/>
    <x v="715"/>
    <n v="41"/>
    <n v="80300"/>
    <x v="413"/>
    <x v="524"/>
    <s v="Educational"/>
    <x v="6"/>
    <n v="5456289"/>
    <x v="1"/>
    <x v="1"/>
    <x v="0"/>
    <x v="0"/>
    <x v="0"/>
    <s v="Manya Tyagi"/>
  </r>
  <r>
    <s v="Papa'S Kitchen"/>
    <s v="https://www.youtube.com/watch?v=uLn2BjKQyB8"/>
    <s v="???? ????????? 5 ??????????? ???? ???? ?? | Crispy Vegetable Spring Rolls | Iftar, Iftar Recipe, 2020"/>
    <d v="1899-12-30T00:11:08"/>
    <n v="0"/>
    <n v="11"/>
    <n v="8"/>
    <x v="730"/>
    <x v="4"/>
    <x v="4"/>
    <x v="920"/>
    <x v="6"/>
    <x v="915"/>
    <x v="697"/>
    <n v="4"/>
    <n v="2520000"/>
    <x v="555"/>
    <x v="525"/>
    <s v="Cooking"/>
    <x v="10"/>
    <n v="401363407"/>
    <x v="0"/>
    <x v="0"/>
    <x v="1"/>
    <x v="1"/>
    <x v="0"/>
    <s v="Lydia"/>
  </r>
  <r>
    <s v="Pari’s lifestyle"/>
    <s v="https://www.youtube.com/watch?v=2VKSniaVvLg"/>
    <s v="Pari Making Jelly Cake In 2 minutes At Home"/>
    <d v="1899-12-30T00:14:13"/>
    <n v="0"/>
    <n v="14"/>
    <n v="13"/>
    <x v="731"/>
    <x v="0"/>
    <x v="5"/>
    <x v="921"/>
    <x v="175"/>
    <x v="916"/>
    <x v="38"/>
    <n v="0"/>
    <n v="11400000"/>
    <x v="556"/>
    <x v="526"/>
    <s v="Entertainment"/>
    <x v="2"/>
    <n v="6965507358"/>
    <x v="2"/>
    <x v="3"/>
    <x v="1"/>
    <x v="1"/>
    <x v="1"/>
    <s v="Utsav Tiwary"/>
  </r>
  <r>
    <s v="Parithabangal"/>
    <s v="https://www.youtube.com/watch?v=JFTqQcTTB1k"/>
    <s v="Aayudha Poojai Paavangal | Parithabangal"/>
    <d v="1899-12-30T00:15:56"/>
    <n v="0"/>
    <n v="15"/>
    <n v="56"/>
    <x v="732"/>
    <x v="4"/>
    <x v="0"/>
    <x v="922"/>
    <x v="284"/>
    <x v="917"/>
    <x v="716"/>
    <n v="14"/>
    <n v="395000000"/>
    <x v="139"/>
    <x v="527"/>
    <s v="Entertainment"/>
    <x v="10"/>
    <n v="579843108"/>
    <x v="2"/>
    <x v="3"/>
    <x v="1"/>
    <x v="1"/>
    <x v="0"/>
    <s v="Imran Khan"/>
  </r>
  <r>
    <s v="PathFinder"/>
    <s v="https://www.youtube.com/watch?v=1yuybAqQDeY"/>
    <s v="3: Advent of Europeans - Part 1 | Modern Indian History | UPSC CSE 2021 | Dr Mahipal Rathore"/>
    <d v="1899-12-30T00:47:49"/>
    <n v="0"/>
    <n v="47"/>
    <n v="49"/>
    <x v="592"/>
    <x v="0"/>
    <x v="9"/>
    <x v="923"/>
    <x v="37"/>
    <x v="918"/>
    <x v="717"/>
    <n v="13"/>
    <n v="677000"/>
    <x v="557"/>
    <x v="528"/>
    <s v="News"/>
    <x v="0"/>
    <n v="112248740"/>
    <x v="4"/>
    <x v="4"/>
    <x v="0"/>
    <x v="0"/>
    <x v="0"/>
    <s v="Pardeep"/>
  </r>
  <r>
    <s v="PathFinder"/>
    <s v="https://www.youtube.com/watch?v=TB8E7lgOeSg"/>
    <s v="BHUJ 1971 : Real Story Of How 300 Women helped Indian Air Force during the India-Pakistan War"/>
    <d v="1899-12-30T00:12:28"/>
    <n v="0"/>
    <n v="12"/>
    <n v="28"/>
    <x v="43"/>
    <x v="0"/>
    <x v="9"/>
    <x v="924"/>
    <x v="20"/>
    <x v="919"/>
    <x v="718"/>
    <n v="32"/>
    <n v="677000"/>
    <x v="558"/>
    <x v="528"/>
    <s v="News"/>
    <x v="0"/>
    <n v="112248740"/>
    <x v="2"/>
    <x v="4"/>
    <x v="0"/>
    <x v="0"/>
    <x v="0"/>
    <s v="Pardeep"/>
  </r>
  <r>
    <s v="PathFinder"/>
    <s v="https://www.youtube.com/watch?v=7KJHR53pt2c"/>
    <s v="L3: The Rajput Kingdoms l Chauhan, Tomar, Gahadvalas l Medieval History by Dr. Mahipal Rathore"/>
    <d v="1899-12-30T00:38:45"/>
    <n v="0"/>
    <n v="38"/>
    <n v="45"/>
    <x v="733"/>
    <x v="0"/>
    <x v="9"/>
    <x v="925"/>
    <x v="64"/>
    <x v="920"/>
    <x v="699"/>
    <n v="48"/>
    <n v="677000"/>
    <x v="490"/>
    <x v="528"/>
    <s v="News"/>
    <x v="0"/>
    <n v="112248740"/>
    <x v="4"/>
    <x v="3"/>
    <x v="0"/>
    <x v="0"/>
    <x v="1"/>
    <s v="Pardeep"/>
  </r>
  <r>
    <s v="PathFinder"/>
    <s v="https://www.youtube.com/watch?v=PjJIvYc7vHo"/>
    <s v="L5: Indian Agriculture | Cropping Intensity &amp; Crop Rotation | Kinjal Choudhary"/>
    <d v="1899-12-30T00:12:02"/>
    <n v="0"/>
    <n v="12"/>
    <n v="2"/>
    <x v="734"/>
    <x v="0"/>
    <x v="9"/>
    <x v="926"/>
    <x v="497"/>
    <x v="921"/>
    <x v="549"/>
    <n v="34"/>
    <n v="677000"/>
    <x v="559"/>
    <x v="528"/>
    <s v="News"/>
    <x v="0"/>
    <n v="112248740"/>
    <x v="2"/>
    <x v="3"/>
    <x v="0"/>
    <x v="0"/>
    <x v="0"/>
    <s v="Pardeep"/>
  </r>
  <r>
    <s v="PathFinder"/>
    <s v="https://www.youtube.com/watch?v=bJv2ubdGYpc"/>
    <s v="UPSC CSE Prelims 2022 Economy Current Affairs Crash Course | Set- 1 | Rahul Bhardwaj"/>
    <d v="1899-12-30T00:19:34"/>
    <n v="0"/>
    <n v="19"/>
    <n v="34"/>
    <x v="735"/>
    <x v="0"/>
    <x v="9"/>
    <x v="927"/>
    <x v="498"/>
    <x v="922"/>
    <x v="24"/>
    <n v="15"/>
    <n v="677000"/>
    <x v="549"/>
    <x v="528"/>
    <s v="News"/>
    <x v="0"/>
    <n v="112248740"/>
    <x v="2"/>
    <x v="3"/>
    <x v="0"/>
    <x v="0"/>
    <x v="0"/>
    <s v="Pardeep"/>
  </r>
  <r>
    <s v="PathFinder"/>
    <s v="https://www.youtube.com/watch?v=X_ZgIYg79eQ"/>
    <s v="The Hindu News Analysis Show | Daily Current Affairs | 16th October 2022 | Shubhendra Chouhan"/>
    <d v="1899-12-30T00:39:55"/>
    <n v="0"/>
    <n v="39"/>
    <n v="55"/>
    <x v="736"/>
    <x v="0"/>
    <x v="9"/>
    <x v="928"/>
    <x v="499"/>
    <x v="923"/>
    <x v="300"/>
    <n v="578"/>
    <n v="677000"/>
    <x v="50"/>
    <x v="528"/>
    <s v="News"/>
    <x v="0"/>
    <n v="112248740"/>
    <x v="4"/>
    <x v="1"/>
    <x v="0"/>
    <x v="0"/>
    <x v="0"/>
    <s v="Pardeep"/>
  </r>
  <r>
    <s v="Pathshala by Nova"/>
    <s v="https://www.youtube.com/watch?v=P9sGNhta9EI"/>
    <s v="The UNTOLD Reality of Engineering Placements!"/>
    <d v="1899-12-30T14:41:00"/>
    <n v="14"/>
    <n v="41"/>
    <n v="0"/>
    <x v="737"/>
    <x v="0"/>
    <x v="2"/>
    <x v="929"/>
    <x v="500"/>
    <x v="924"/>
    <x v="719"/>
    <n v="33"/>
    <n v="186000"/>
    <x v="160"/>
    <x v="529"/>
    <s v="Educational"/>
    <x v="6"/>
    <n v="23988478"/>
    <x v="0"/>
    <x v="4"/>
    <x v="1"/>
    <x v="1"/>
    <x v="1"/>
    <s v="Sai Prateek"/>
  </r>
  <r>
    <s v="Pavan Lalwani"/>
    <s v="https://www.youtube.com/watch?v=t3MaKf_J6bg"/>
    <s v="3.1 Calculated Columns Vs Measures | Implicit Vs Explicit Measures In Dax In Power Bi Dax Pavan Lalw"/>
    <d v="1899-12-30T00:11:44"/>
    <n v="0"/>
    <n v="11"/>
    <n v="44"/>
    <x v="83"/>
    <x v="1"/>
    <x v="2"/>
    <x v="930"/>
    <x v="501"/>
    <x v="925"/>
    <x v="278"/>
    <n v="48"/>
    <n v="70200"/>
    <x v="160"/>
    <x v="530"/>
    <s v="Tech"/>
    <x v="6"/>
    <n v="6480341"/>
    <x v="2"/>
    <x v="3"/>
    <x v="0"/>
    <x v="0"/>
    <x v="0"/>
    <s v="Imran Khan"/>
  </r>
  <r>
    <s v="PAYAL GAMING"/>
    <s v="https://www.youtube.com/watch?v=_7VnL-3xJgc"/>
    <s v="Blood Raven X-Suit |Most Expensive Suit In PUBG Mobile | 50,000+ UC payalgaming"/>
    <d v="1899-12-30T00:09:48"/>
    <n v="0"/>
    <n v="9"/>
    <n v="48"/>
    <x v="539"/>
    <x v="0"/>
    <x v="0"/>
    <x v="931"/>
    <x v="502"/>
    <x v="926"/>
    <x v="720"/>
    <n v="25"/>
    <n v="2640000"/>
    <x v="317"/>
    <x v="531"/>
    <s v="Entertainment"/>
    <x v="22"/>
    <n v="191806084"/>
    <x v="4"/>
    <x v="4"/>
    <x v="1"/>
    <x v="1"/>
    <x v="0"/>
    <s v="Utsav Tiwary"/>
  </r>
  <r>
    <s v="Payilagam"/>
    <s v="https://www.youtube.com/watch?v=Z7bX3xM5ySQ"/>
    <s v="SQL In Tamil | | By Guhan | Joins (Left, Right, Inner, Full) | SQL Training In Chennai | Payilagam"/>
    <d v="1899-12-30T00:09:44"/>
    <n v="0"/>
    <n v="9"/>
    <n v="44"/>
    <x v="607"/>
    <x v="4"/>
    <x v="2"/>
    <x v="932"/>
    <x v="116"/>
    <x v="927"/>
    <x v="409"/>
    <n v="3"/>
    <n v="130000"/>
    <x v="152"/>
    <x v="532"/>
    <s v="Tech"/>
    <x v="10"/>
    <n v="8796078"/>
    <x v="2"/>
    <x v="3"/>
    <x v="0"/>
    <x v="0"/>
    <x v="0"/>
    <s v="Imran Khan"/>
  </r>
  <r>
    <s v="Physics Wallah - Alakh Pandey"/>
    <s v="https://www.youtube.com/watch?v=si8TKULKmLE"/>
    <s v="@College Wallah THIS REVOLUTION WON'T STOP "/>
    <d v="1899-12-30T01:46:08"/>
    <n v="1"/>
    <n v="46"/>
    <n v="8"/>
    <x v="738"/>
    <x v="0"/>
    <x v="2"/>
    <x v="933"/>
    <x v="36"/>
    <x v="928"/>
    <x v="721"/>
    <n v="20"/>
    <n v="8990000"/>
    <x v="149"/>
    <x v="533"/>
    <s v="Motivation"/>
    <x v="6"/>
    <n v="1625052254"/>
    <x v="2"/>
    <x v="3"/>
    <x v="0"/>
    <x v="0"/>
    <x v="0"/>
    <s v="Ayush Chakraborthy"/>
  </r>
  <r>
    <s v="Physics Wallah - Alakh Pandey"/>
    <s v="https://www.youtube.com/watch?v=SQpP9mVVIE4"/>
    <s v="Yakeen Batch NEET 2023 : How to Score 180/180 in CHEMISTRY? Dropper Strategy"/>
    <d v="1899-12-30T00:36:15"/>
    <n v="0"/>
    <n v="36"/>
    <n v="15"/>
    <x v="739"/>
    <x v="0"/>
    <x v="2"/>
    <x v="934"/>
    <x v="16"/>
    <x v="929"/>
    <x v="722"/>
    <n v="26"/>
    <n v="9100000"/>
    <x v="560"/>
    <x v="533"/>
    <s v="Educational"/>
    <x v="6"/>
    <n v="1609433007"/>
    <x v="0"/>
    <x v="3"/>
    <x v="0"/>
    <x v="0"/>
    <x v="0"/>
    <s v="Mahesh"/>
  </r>
  <r>
    <s v="Physics Wallah - Alakh Pandey"/>
    <s v="https://www.youtube.com/watch?v=buJDxRzrwoU"/>
    <s v="@UPSC Wallah THE HISTORICAL LAUNCH ?? ?? IAS ??????? ????? ?XXXX ?? !! "/>
    <d v="1899-12-30T01:00:02"/>
    <n v="1"/>
    <n v="0"/>
    <n v="2"/>
    <x v="740"/>
    <x v="0"/>
    <x v="2"/>
    <x v="935"/>
    <x v="233"/>
    <x v="930"/>
    <x v="723"/>
    <n v="113"/>
    <n v="9100000"/>
    <x v="50"/>
    <x v="533"/>
    <s v="Educational"/>
    <x v="6"/>
    <n v="1609433007"/>
    <x v="0"/>
    <x v="3"/>
    <x v="0"/>
    <x v="0"/>
    <x v="0"/>
    <s v="Mahesh"/>
  </r>
  <r>
    <s v="Physics Wallah - Alakh Pandey"/>
    <s v="https://www.youtube.com/watch?v=m5VbK66a254"/>
    <s v="Electric Charges &amp; Field 01"/>
    <d v="1899-12-30T00:40:12"/>
    <n v="0"/>
    <n v="40"/>
    <n v="12"/>
    <x v="32"/>
    <x v="0"/>
    <x v="2"/>
    <x v="936"/>
    <x v="503"/>
    <x v="931"/>
    <x v="724"/>
    <n v="24"/>
    <n v="8800000"/>
    <x v="561"/>
    <x v="533"/>
    <s v="Educational"/>
    <x v="3"/>
    <n v="1604633656"/>
    <x v="3"/>
    <x v="2"/>
    <x v="1"/>
    <x v="1"/>
    <x v="0"/>
    <s v="Utsav Tiwary"/>
  </r>
  <r>
    <s v="Physics Wallah - Alakh Pandey"/>
    <s v="https://www.youtube.com/watch?v=AxVkRZhPOEs"/>
    <s v="CODING Karlo Kahin Se, PLACEMENT Hoga Yahin Se !! ?? Check Description ???? COLLEGE WALLAH"/>
    <d v="1899-12-30T00:00:48"/>
    <n v="0"/>
    <n v="0"/>
    <n v="48"/>
    <x v="741"/>
    <x v="0"/>
    <x v="2"/>
    <x v="937"/>
    <x v="60"/>
    <x v="932"/>
    <x v="725"/>
    <n v="362"/>
    <n v="8840000"/>
    <x v="91"/>
    <x v="534"/>
    <s v="Educational"/>
    <x v="6"/>
    <n v="1604633656"/>
    <x v="1"/>
    <x v="4"/>
    <x v="0"/>
    <x v="0"/>
    <x v="0"/>
    <s v="Sagar Mali"/>
  </r>
  <r>
    <s v="Physics Wallah - Alakh Pandey"/>
    <s v="https://www.youtube.com/watch?v=tU6FGaOAHIo"/>
    <s v="India's Biggest SCHOLARSHIP Test ?? Worth Rs 50 Crores !! PWNSAT"/>
    <d v="1899-12-30T00:07:56"/>
    <n v="0"/>
    <n v="7"/>
    <n v="56"/>
    <x v="294"/>
    <x v="0"/>
    <x v="2"/>
    <x v="938"/>
    <x v="10"/>
    <x v="933"/>
    <x v="726"/>
    <n v="55"/>
    <n v="8880000"/>
    <x v="86"/>
    <x v="533"/>
    <s v="Educational"/>
    <x v="6"/>
    <n v="1609433007"/>
    <x v="1"/>
    <x v="4"/>
    <x v="0"/>
    <x v="0"/>
    <x v="0"/>
    <s v="Sagar Mali"/>
  </r>
  <r>
    <s v="Piston salam india"/>
    <s v="https://www.youtube.com/watch?v=JxB6ZYjYyo4"/>
    <s v="Best Scooter in India 2022 Under 1 Lakh ft. Suzuki Avenis 125, Honda Activa 125 - #2022 #scooters"/>
    <d v="1899-12-30T00:13:03"/>
    <n v="0"/>
    <n v="13"/>
    <n v="3"/>
    <x v="742"/>
    <x v="0"/>
    <x v="0"/>
    <x v="939"/>
    <x v="248"/>
    <x v="934"/>
    <x v="727"/>
    <n v="89"/>
    <n v="41500"/>
    <x v="215"/>
    <x v="114"/>
    <s v="Entertainment"/>
    <x v="6"/>
    <n v="4911688"/>
    <x v="1"/>
    <x v="1"/>
    <x v="1"/>
    <x v="1"/>
    <x v="0"/>
    <s v="Manya Tyagi"/>
  </r>
  <r>
    <s v="PJ Explained"/>
    <s v="https://www.youtube.com/watch?v=WyBKPg6zxvQ"/>
    <s v="Pagal Kardiya! Bhai Kya Dekh Liya Maine ?? ? KANTARA Review"/>
    <d v="1899-12-30T00:05:10"/>
    <n v="0"/>
    <n v="5"/>
    <n v="10"/>
    <x v="281"/>
    <x v="0"/>
    <x v="7"/>
    <x v="940"/>
    <x v="99"/>
    <x v="935"/>
    <x v="671"/>
    <n v="29"/>
    <n v="1630000"/>
    <x v="88"/>
    <x v="535"/>
    <s v="Review"/>
    <x v="6"/>
    <n v="757041636"/>
    <x v="1"/>
    <x v="1"/>
    <x v="0"/>
    <x v="0"/>
    <x v="0"/>
    <s v="Sagar Mali"/>
  </r>
  <r>
    <s v="PopxoDaily"/>
    <s v="https://www.youtube.com/watch?v=eC0fcyhM8qA"/>
    <s v="Types Of Girls When PMS Hits ft. Power Gummies - POPxo"/>
    <d v="1899-12-30T05:09:00"/>
    <n v="5"/>
    <n v="9"/>
    <n v="0"/>
    <x v="743"/>
    <x v="1"/>
    <x v="1"/>
    <x v="941"/>
    <x v="504"/>
    <x v="936"/>
    <x v="103"/>
    <n v="2"/>
    <n v="2670000"/>
    <x v="562"/>
    <x v="536"/>
    <s v="Lifestyle"/>
    <x v="6"/>
    <n v="1100280289"/>
    <x v="1"/>
    <x v="4"/>
    <x v="0"/>
    <x v="0"/>
    <x v="0"/>
    <s v="Diya Kalra"/>
  </r>
  <r>
    <s v="PopxoDaily"/>
    <s v="https://www.youtube.com/watch?v=-6P3de5Kt-A"/>
    <s v="Festive Glam Look: Bhai Dooj Special ft. Upalina Gupta - POPxo Makeup Masterclass"/>
    <d v="1899-12-30T02:47:00"/>
    <n v="2"/>
    <n v="47"/>
    <n v="0"/>
    <x v="744"/>
    <x v="1"/>
    <x v="1"/>
    <x v="942"/>
    <x v="163"/>
    <x v="937"/>
    <x v="172"/>
    <n v="29"/>
    <n v="2670000"/>
    <x v="563"/>
    <x v="537"/>
    <s v="Lifestyle"/>
    <x v="6"/>
    <n v="1100280289"/>
    <x v="1"/>
    <x v="4"/>
    <x v="0"/>
    <x v="0"/>
    <x v="0"/>
    <s v="Diya Kalra"/>
  </r>
  <r>
    <s v="Power Kids"/>
    <s v="https://www.youtube.com/watch?v=urpS14Ut9-Y"/>
    <s v="???? ?????? - 26 | ????? ???????? | ???? ??? | ????? ?? ??????? | ????????? ??.??."/>
    <d v="1899-12-30T00:27:43"/>
    <n v="0"/>
    <n v="27"/>
    <n v="43"/>
    <x v="745"/>
    <x v="0"/>
    <x v="0"/>
    <x v="943"/>
    <x v="282"/>
    <x v="938"/>
    <x v="38"/>
    <n v="0"/>
    <n v="30000000"/>
    <x v="564"/>
    <x v="538"/>
    <s v="Entertainment"/>
    <x v="2"/>
    <n v="15275943476"/>
    <x v="2"/>
    <x v="3"/>
    <x v="1"/>
    <x v="1"/>
    <x v="1"/>
    <s v="Utsav Tiwary"/>
  </r>
  <r>
    <s v="Power Racer"/>
    <s v="https://www.youtube.com/watch?v=T9zkMan38FU"/>
    <s v="New Kia Seltos 2022 Launched - Extra Safety Features | All Variants Price Details | 2022 Kia Seltos"/>
    <d v="1899-12-30T00:10:38"/>
    <n v="0"/>
    <n v="10"/>
    <n v="38"/>
    <x v="357"/>
    <x v="1"/>
    <x v="7"/>
    <x v="944"/>
    <x v="281"/>
    <x v="939"/>
    <x v="507"/>
    <n v="2"/>
    <n v="709000"/>
    <x v="375"/>
    <x v="539"/>
    <s v="Review"/>
    <x v="6"/>
    <n v="193362934"/>
    <x v="3"/>
    <x v="0"/>
    <x v="1"/>
    <x v="1"/>
    <x v="0"/>
    <s v="Lydia"/>
  </r>
  <r>
    <s v="PowerDrift"/>
    <s v="https://www.youtube.com/watch?v=E7I3aPqq4XE"/>
    <s v="Volvo XC40 | BMW X1, Mercedes-Benz GLA rival gets an update, mild-hybrid power"/>
    <d v="1899-12-30T06:53:00"/>
    <n v="6"/>
    <n v="53"/>
    <n v="0"/>
    <x v="746"/>
    <x v="1"/>
    <x v="7"/>
    <x v="945"/>
    <x v="505"/>
    <x v="940"/>
    <x v="421"/>
    <n v="7"/>
    <n v="2340000"/>
    <x v="86"/>
    <x v="540"/>
    <s v="Review"/>
    <x v="2"/>
    <n v="772553516"/>
    <x v="0"/>
    <x v="0"/>
    <x v="0"/>
    <x v="0"/>
    <x v="0"/>
    <s v="Sai Prateek"/>
  </r>
  <r>
    <s v="PowerTrain"/>
    <s v="https://www.youtube.com/watch?v=3jQnP2oS8Qo"/>
    <s v="The Policy That Will Reshape Indian Cities ????"/>
    <d v="1899-12-30T07:52:00"/>
    <n v="7"/>
    <n v="52"/>
    <n v="0"/>
    <x v="747"/>
    <x v="0"/>
    <x v="9"/>
    <x v="946"/>
    <x v="506"/>
    <x v="941"/>
    <x v="677"/>
    <n v="42"/>
    <n v="451000"/>
    <x v="91"/>
    <x v="541"/>
    <s v="News"/>
    <x v="6"/>
    <n v="109753756"/>
    <x v="0"/>
    <x v="4"/>
    <x v="0"/>
    <x v="1"/>
    <x v="1"/>
    <s v="Sai Prateek"/>
  </r>
  <r>
    <s v="PowerTrain"/>
    <s v="https://www.youtube.com/watch?v=6pasWuZ5ah0"/>
    <s v="2km long ropeway in Ujjain, Mumbai Monorail Update, LCH Prachand"/>
    <d v="1899-12-30T00:07:44"/>
    <n v="0"/>
    <n v="7"/>
    <n v="44"/>
    <x v="656"/>
    <x v="0"/>
    <x v="9"/>
    <x v="947"/>
    <x v="245"/>
    <x v="942"/>
    <x v="475"/>
    <n v="47"/>
    <n v="451001"/>
    <x v="381"/>
    <x v="541"/>
    <s v="News"/>
    <x v="6"/>
    <n v="109965174"/>
    <x v="6"/>
    <x v="1"/>
    <x v="0"/>
    <x v="0"/>
    <x v="0"/>
    <s v="Pardeep"/>
  </r>
  <r>
    <s v="PowerTrain"/>
    <s v="https://www.youtube.com/watch?v=vorTEXxK-vE"/>
    <s v="100 Vande Bharat in Latur Factory, BEL Semiconductor"/>
    <d v="1899-12-30T00:04:25"/>
    <n v="0"/>
    <n v="4"/>
    <n v="25"/>
    <x v="167"/>
    <x v="0"/>
    <x v="9"/>
    <x v="948"/>
    <x v="507"/>
    <x v="943"/>
    <x v="728"/>
    <n v="43"/>
    <n v="451000"/>
    <x v="55"/>
    <x v="541"/>
    <s v="News"/>
    <x v="6"/>
    <n v="109965173"/>
    <x v="1"/>
    <x v="1"/>
    <x v="0"/>
    <x v="0"/>
    <x v="1"/>
    <s v="Pardeep"/>
  </r>
  <r>
    <s v="Pranjal Kamra"/>
    <s v="https://www.youtube.com/watch?v=RieqxXMds64"/>
    <s v="Stock Market Classes with Pranjal Kamra - Lesson 1"/>
    <d v="1899-12-30T00:16:42"/>
    <n v="0"/>
    <n v="16"/>
    <n v="42"/>
    <x v="748"/>
    <x v="0"/>
    <x v="2"/>
    <x v="949"/>
    <x v="508"/>
    <x v="944"/>
    <x v="729"/>
    <n v="13"/>
    <n v="4610000"/>
    <x v="565"/>
    <x v="542"/>
    <s v="Educational"/>
    <x v="6"/>
    <n v="316807394"/>
    <x v="2"/>
    <x v="3"/>
    <x v="0"/>
    <x v="0"/>
    <x v="0"/>
    <s v="Jayita Mali"/>
  </r>
  <r>
    <s v="Pranjal Kamra"/>
    <s v="https://www.youtube.com/watch?v=eFi8uRXeVA8"/>
    <s v="How Operators Manipulate Stock Market (5 Dirty Tricks) | Business Games"/>
    <d v="1899-12-30T16:42:00"/>
    <n v="16"/>
    <n v="42"/>
    <n v="0"/>
    <x v="749"/>
    <x v="0"/>
    <x v="2"/>
    <x v="950"/>
    <x v="33"/>
    <x v="945"/>
    <x v="730"/>
    <n v="41"/>
    <n v="4660000"/>
    <x v="566"/>
    <x v="542"/>
    <s v="Lifestyle"/>
    <x v="6"/>
    <n v="319859090"/>
    <x v="6"/>
    <x v="3"/>
    <x v="0"/>
    <x v="0"/>
    <x v="0"/>
    <s v="Diya Kalra"/>
  </r>
  <r>
    <s v="Pranjal Kamra"/>
    <s v="https://www.youtube.com/watch?v=fIJ86j0HIxM"/>
    <s v="Smart Steps to increase your wealth by 40% | Complete Financial Planning"/>
    <d v="1899-12-30T17:21:00"/>
    <n v="17"/>
    <n v="21"/>
    <n v="0"/>
    <x v="750"/>
    <x v="0"/>
    <x v="2"/>
    <x v="951"/>
    <x v="16"/>
    <x v="946"/>
    <x v="731"/>
    <n v="42"/>
    <n v="4660000"/>
    <x v="80"/>
    <x v="542"/>
    <s v="Lifestyle"/>
    <x v="6"/>
    <n v="319859090"/>
    <x v="4"/>
    <x v="2"/>
    <x v="0"/>
    <x v="0"/>
    <x v="0"/>
    <s v="Diya Kalra"/>
  </r>
  <r>
    <s v="Pranjal Kamra"/>
    <s v="https://www.youtube.com/watch?v=mK0PxeeulIY"/>
    <s v="Invest Like Pranjal | My Stock Picking Process Explained "/>
    <d v="1899-12-30T00:21:03"/>
    <n v="0"/>
    <n v="21"/>
    <n v="3"/>
    <x v="751"/>
    <x v="0"/>
    <x v="10"/>
    <x v="952"/>
    <x v="94"/>
    <x v="947"/>
    <x v="732"/>
    <n v="39"/>
    <n v="4620000"/>
    <x v="53"/>
    <x v="542"/>
    <s v="Share Market"/>
    <x v="6"/>
    <n v="316807394"/>
    <x v="4"/>
    <x v="0"/>
    <x v="1"/>
    <x v="1"/>
    <x v="0"/>
    <s v="Vaishnavi"/>
  </r>
  <r>
    <s v="PrasadTechinTelugu"/>
    <s v="https://www.youtube.com/watch?v=WnNhz-OJrT0"/>
    <s v="Google Pixel 7 &amp; 7 Pro Unboxing &amp; initial impressions"/>
    <d v="1899-12-30T00:16:53"/>
    <n v="0"/>
    <n v="16"/>
    <n v="53"/>
    <x v="752"/>
    <x v="6"/>
    <x v="7"/>
    <x v="953"/>
    <x v="33"/>
    <x v="948"/>
    <x v="733"/>
    <n v="40"/>
    <n v="3450000"/>
    <x v="14"/>
    <x v="543"/>
    <s v="Tech"/>
    <x v="6"/>
    <n v="934639530"/>
    <x v="2"/>
    <x v="3"/>
    <x v="0"/>
    <x v="0"/>
    <x v="0"/>
    <s v="Praneeth kodam"/>
  </r>
  <r>
    <s v="PrasadTechinTelugu"/>
    <s v="https://www.youtube.com/watch?v=uYCLFvMbR3I"/>
    <s v="iphone SE 2022 &amp; iPhone 13 Green Colour Quick Review &amp; First Look"/>
    <d v="1899-12-30T00:05:16"/>
    <n v="0"/>
    <n v="5"/>
    <n v="16"/>
    <x v="66"/>
    <x v="6"/>
    <x v="7"/>
    <x v="954"/>
    <x v="432"/>
    <x v="949"/>
    <x v="734"/>
    <n v="21"/>
    <n v="3450000"/>
    <x v="496"/>
    <x v="543"/>
    <s v="Tech"/>
    <x v="6"/>
    <n v="936926045"/>
    <x v="4"/>
    <x v="3"/>
    <x v="1"/>
    <x v="0"/>
    <x v="0"/>
    <s v="Srikrishna"/>
  </r>
  <r>
    <s v="Prateek Kuhad"/>
    <s v="https://www.youtube.com/watch?v=j6cg2TQz9H4"/>
    <s v="Prateek Kuhad - Favorite Peeps | Official Music Video"/>
    <d v="1899-12-30T03:29:00"/>
    <n v="3"/>
    <n v="29"/>
    <n v="0"/>
    <x v="753"/>
    <x v="1"/>
    <x v="3"/>
    <x v="955"/>
    <x v="246"/>
    <x v="950"/>
    <x v="735"/>
    <n v="6"/>
    <n v="8460000"/>
    <x v="506"/>
    <x v="544"/>
    <s v="Music"/>
    <x v="6"/>
    <n v="145867133"/>
    <x v="4"/>
    <x v="2"/>
    <x v="0"/>
    <x v="0"/>
    <x v="0"/>
    <s v="Diya Kalra"/>
  </r>
  <r>
    <s v="Prateek Rathi"/>
    <s v="https://www.youtube.com/watch?v=5hlwrWEvZ44"/>
    <s v="Finally My Wedding Video!! Prateek Rathee"/>
    <d v="1899-12-30T00:10:53"/>
    <n v="0"/>
    <n v="10"/>
    <n v="53"/>
    <x v="356"/>
    <x v="0"/>
    <x v="5"/>
    <x v="956"/>
    <x v="509"/>
    <x v="951"/>
    <x v="736"/>
    <n v="8"/>
    <n v="603000"/>
    <x v="567"/>
    <x v="545"/>
    <s v="Vlog"/>
    <x v="18"/>
    <n v="107960067"/>
    <x v="0"/>
    <x v="0"/>
    <x v="1"/>
    <x v="1"/>
    <x v="0"/>
    <s v="Himanshi"/>
  </r>
  <r>
    <s v="Preity ??????? "/>
    <s v="https://www.youtube.com/watch?v=C20ZnMc8fQM"/>
    <s v="30 Days Challenge: Hair Wash"/>
    <d v="1899-12-30T00:14:22"/>
    <n v="0"/>
    <n v="14"/>
    <n v="22"/>
    <x v="101"/>
    <x v="0"/>
    <x v="8"/>
    <x v="957"/>
    <x v="229"/>
    <x v="952"/>
    <x v="737"/>
    <n v="135"/>
    <n v="3310000"/>
    <x v="55"/>
    <x v="546"/>
    <s v="Health"/>
    <x v="6"/>
    <n v="358722318"/>
    <x v="4"/>
    <x v="0"/>
    <x v="1"/>
    <x v="1"/>
    <x v="0"/>
    <s v="Vaishnavi"/>
  </r>
  <r>
    <s v="Preparation to Placement- Newton School"/>
    <s v="https://www.youtube.com/watch?v=v4_I7s-aYuw"/>
    <s v="CRED hiring Freshers | OffCampus Job Opporunity for Freshers | Batch - 2023"/>
    <d v="1899-12-30T00:07:15"/>
    <n v="0"/>
    <n v="7"/>
    <n v="15"/>
    <x v="257"/>
    <x v="0"/>
    <x v="6"/>
    <x v="958"/>
    <x v="163"/>
    <x v="953"/>
    <x v="455"/>
    <n v="75"/>
    <n v="4880"/>
    <x v="86"/>
    <x v="547"/>
    <s v="Educational"/>
    <x v="6"/>
    <n v="278430"/>
    <x v="1"/>
    <x v="6"/>
    <x v="0"/>
    <x v="1"/>
    <x v="1"/>
    <s v="Sagar Mali"/>
  </r>
  <r>
    <s v="Prepp - IAS"/>
    <s v="https://www.youtube.com/watch?v=7tRDfcctEew"/>
    <s v="The Hindu newspaper and editorial analysis today"/>
    <d v="1899-12-30T00:36:19"/>
    <n v="0"/>
    <n v="36"/>
    <n v="19"/>
    <x v="754"/>
    <x v="0"/>
    <x v="5"/>
    <x v="959"/>
    <x v="510"/>
    <x v="954"/>
    <x v="738"/>
    <n v="294"/>
    <n v="192000"/>
    <x v="276"/>
    <x v="548"/>
    <s v="Educational"/>
    <x v="6"/>
    <n v="11655125"/>
    <x v="0"/>
    <x v="0"/>
    <x v="1"/>
    <x v="1"/>
    <x v="0"/>
    <s v="Subha Ranjan Patra"/>
  </r>
  <r>
    <s v="Pria Beniwal"/>
    <s v="https://www.youtube.com/watch?v=-MHkUukuB48"/>
    <s v="My Engagement Vlog | Pria Beniwal Gaba | Millind Gaba"/>
    <d v="1899-12-30T00:14:31"/>
    <n v="0"/>
    <n v="14"/>
    <n v="31"/>
    <x v="755"/>
    <x v="0"/>
    <x v="5"/>
    <x v="960"/>
    <x v="511"/>
    <x v="955"/>
    <x v="739"/>
    <n v="3"/>
    <n v="179000"/>
    <x v="568"/>
    <x v="549"/>
    <s v="Vlog"/>
    <x v="0"/>
    <n v="16649384"/>
    <x v="0"/>
    <x v="0"/>
    <x v="1"/>
    <x v="1"/>
    <x v="0"/>
    <s v="Himanshi"/>
  </r>
  <r>
    <s v="Prime Video India"/>
    <s v="https://www.youtube.com/watch?v=ntnROge8-Zk"/>
    <s v="Every Desi Parent Once Said... | The Family Man | Manoj Bajpayee, Priyamani | Prime Video"/>
    <d v="1899-12-30T00:02:55"/>
    <n v="0"/>
    <n v="2"/>
    <n v="55"/>
    <x v="64"/>
    <x v="0"/>
    <x v="0"/>
    <x v="961"/>
    <x v="203"/>
    <x v="956"/>
    <x v="612"/>
    <n v="2"/>
    <n v="9230000"/>
    <x v="380"/>
    <x v="550"/>
    <s v="Entertainment"/>
    <x v="6"/>
    <n v="6656418855"/>
    <x v="6"/>
    <x v="7"/>
    <x v="0"/>
    <x v="0"/>
    <x v="0"/>
    <s v="Sagar Mali"/>
  </r>
  <r>
    <s v="Prime Video India"/>
    <s v="https://www.youtube.com/watch?v=reMtp_jWEeA"/>
    <s v="6 Reasons Why Srikant Tiwari Is Everyone's Favourite | The Family Man | Prime Video"/>
    <d v="1899-12-30T00:05:42"/>
    <n v="0"/>
    <n v="5"/>
    <n v="42"/>
    <x v="756"/>
    <x v="0"/>
    <x v="0"/>
    <x v="962"/>
    <x v="229"/>
    <x v="957"/>
    <x v="740"/>
    <n v="7"/>
    <n v="9240000"/>
    <x v="214"/>
    <x v="550"/>
    <s v="Entertainment"/>
    <x v="6"/>
    <n v="6667579095"/>
    <x v="1"/>
    <x v="6"/>
    <x v="0"/>
    <x v="0"/>
    <x v="0"/>
    <s v="Sagar Mali"/>
  </r>
  <r>
    <s v="Prince Singhania Vlogs"/>
    <s v="https://www.youtube.com/watch?v=wluL8w_TL4Y"/>
    <s v="Pray for wifi"/>
    <d v="1899-12-30T00:07:27"/>
    <n v="0"/>
    <n v="7"/>
    <n v="27"/>
    <x v="757"/>
    <x v="0"/>
    <x v="5"/>
    <x v="963"/>
    <x v="140"/>
    <x v="958"/>
    <x v="741"/>
    <n v="21"/>
    <n v="24200"/>
    <x v="569"/>
    <x v="551"/>
    <s v="Vlog"/>
    <x v="21"/>
    <n v="4379488"/>
    <x v="0"/>
    <x v="0"/>
    <x v="1"/>
    <x v="1"/>
    <x v="0"/>
    <s v="Himanshi"/>
  </r>
  <r>
    <s v="Pritam Das"/>
    <s v="https://www.youtube.com/watch?v=JAmJ3WLQEM4"/>
    <s v="Incredible india video- presentation indian culture"/>
    <d v="1899-12-30T00:05:59"/>
    <n v="0"/>
    <n v="5"/>
    <n v="59"/>
    <x v="758"/>
    <x v="1"/>
    <x v="2"/>
    <x v="964"/>
    <x v="512"/>
    <x v="959"/>
    <x v="424"/>
    <n v="8"/>
    <n v="161"/>
    <x v="570"/>
    <x v="552"/>
    <s v="Educational"/>
    <x v="6"/>
    <n v="55049"/>
    <x v="8"/>
    <x v="1"/>
    <x v="0"/>
    <x v="0"/>
    <x v="0"/>
    <s v="Praneeth kodam"/>
  </r>
  <r>
    <s v="Priya Jain"/>
    <s v="https://www.youtube.com/watch?v=OxZPD2rY7KE"/>
    <s v="Theories of Punishment"/>
    <d v="1899-12-30T00:05:18"/>
    <n v="0"/>
    <n v="5"/>
    <n v="18"/>
    <x v="759"/>
    <x v="0"/>
    <x v="2"/>
    <x v="965"/>
    <x v="229"/>
    <x v="960"/>
    <x v="514"/>
    <n v="51"/>
    <n v="2160000"/>
    <x v="380"/>
    <x v="553"/>
    <s v="Lifestyle"/>
    <x v="22"/>
    <n v="208792282"/>
    <x v="0"/>
    <x v="2"/>
    <x v="0"/>
    <x v="0"/>
    <x v="0"/>
    <s v="roshan kumar sinha"/>
  </r>
  <r>
    <s v="Priyanka Tiwari"/>
    <s v="https://www.youtube.com/watch?v=VhZIIS459Cw"/>
    <s v="Living on Rs 200 for 24 HOURS Challenge"/>
    <d v="1899-12-30T00:10:10"/>
    <n v="0"/>
    <n v="10"/>
    <n v="10"/>
    <x v="298"/>
    <x v="0"/>
    <x v="0"/>
    <x v="966"/>
    <x v="10"/>
    <x v="961"/>
    <x v="742"/>
    <n v="13"/>
    <n v="2620000"/>
    <x v="571"/>
    <x v="554"/>
    <s v="Cooking"/>
    <x v="2"/>
    <n v="535589940"/>
    <x v="2"/>
    <x v="2"/>
    <x v="0"/>
    <x v="0"/>
    <x v="0"/>
    <s v="roshan kumar sinha"/>
  </r>
  <r>
    <s v="Priyanka Tiwari Vlogs"/>
    <s v="https://www.youtube.com/watch?v=lVd6WqhvAFM"/>
    <s v="Gujarati thali "/>
    <d v="1899-12-30T00:12:18"/>
    <n v="0"/>
    <n v="12"/>
    <n v="18"/>
    <x v="441"/>
    <x v="0"/>
    <x v="4"/>
    <x v="967"/>
    <x v="313"/>
    <x v="962"/>
    <x v="328"/>
    <n v="127"/>
    <n v="450000"/>
    <x v="86"/>
    <x v="555"/>
    <s v="Vlog"/>
    <x v="6"/>
    <n v="51445499"/>
    <x v="4"/>
    <x v="1"/>
    <x v="0"/>
    <x v="0"/>
    <x v="0"/>
    <s v="Praneeth kodam"/>
  </r>
  <r>
    <s v="ProBoii"/>
    <s v="https://www.youtube.com/watch?v=d_NERYFYXiQ"/>
    <s v="I played the worst hulk game ever made…"/>
    <d v="1899-12-30T00:08:15"/>
    <n v="0"/>
    <n v="8"/>
    <n v="15"/>
    <x v="760"/>
    <x v="0"/>
    <x v="0"/>
    <x v="968"/>
    <x v="273"/>
    <x v="963"/>
    <x v="596"/>
    <n v="12"/>
    <n v="455000"/>
    <x v="94"/>
    <x v="523"/>
    <s v="Entertainment"/>
    <x v="6"/>
    <n v="36916561"/>
    <x v="6"/>
    <x v="6"/>
    <x v="0"/>
    <x v="0"/>
    <x v="0"/>
    <s v="Praneeth kodam"/>
  </r>
  <r>
    <s v="Puff Talks"/>
    <s v="https://www.youtube.com/watch?v=UHHffWf_arM"/>
    <s v="First day in my new school"/>
    <d v="1899-12-30T00:09:32"/>
    <n v="0"/>
    <n v="9"/>
    <n v="32"/>
    <x v="278"/>
    <x v="0"/>
    <x v="0"/>
    <x v="969"/>
    <x v="112"/>
    <x v="964"/>
    <x v="384"/>
    <n v="21"/>
    <n v="249000"/>
    <x v="436"/>
    <x v="556"/>
    <s v="Educational"/>
    <x v="6"/>
    <n v="15840029"/>
    <x v="6"/>
    <x v="6"/>
    <x v="0"/>
    <x v="0"/>
    <x v="0"/>
    <s v="Praneeth kodam"/>
  </r>
  <r>
    <s v="Punekar Sneha"/>
    <s v="https://www.youtube.com/watch?v=qy_JZvOOfvM"/>
    <s v="Wall box shelve making from cardboard"/>
    <d v="1899-12-30T00:02:56"/>
    <n v="0"/>
    <n v="2"/>
    <n v="56"/>
    <x v="761"/>
    <x v="9"/>
    <x v="0"/>
    <x v="970"/>
    <x v="108"/>
    <x v="965"/>
    <x v="473"/>
    <n v="1"/>
    <n v="549000"/>
    <x v="572"/>
    <x v="557"/>
    <s v="Employment"/>
    <x v="6"/>
    <n v="115183737"/>
    <x v="6"/>
    <x v="6"/>
    <x v="0"/>
    <x v="0"/>
    <x v="0"/>
    <s v="Praneeth kodam"/>
  </r>
  <r>
    <s v="PunToon Kids - Hindi "/>
    <s v="https://www.youtube.com/watch?v=dAfCsgTUiWY"/>
    <s v="Chashmish Chinki "/>
    <d v="1899-12-30T00:08:05"/>
    <n v="0"/>
    <n v="8"/>
    <n v="5"/>
    <x v="303"/>
    <x v="0"/>
    <x v="0"/>
    <x v="971"/>
    <x v="111"/>
    <x v="966"/>
    <x v="38"/>
    <n v="0"/>
    <n v="1960000"/>
    <x v="1"/>
    <x v="558"/>
    <s v="Entertainment"/>
    <x v="6"/>
    <n v="749381526"/>
    <x v="3"/>
    <x v="0"/>
    <x v="1"/>
    <x v="1"/>
    <x v="0"/>
    <s v="Vaishnavi"/>
  </r>
  <r>
    <s v="Quotanto"/>
    <s v="https://www.youtube.com/watch?v=cPNBP20FWwc"/>
    <s v="Best of Malayalam Romantic Songs | Malayalam Love Songs collection | romantic malayalam song? 2020"/>
    <d v="1899-12-30T00:41:02"/>
    <n v="0"/>
    <n v="41"/>
    <n v="2"/>
    <x v="658"/>
    <x v="10"/>
    <x v="3"/>
    <x v="972"/>
    <x v="219"/>
    <x v="967"/>
    <x v="621"/>
    <n v="3"/>
    <n v="177000"/>
    <x v="573"/>
    <x v="359"/>
    <s v="Music"/>
    <x v="16"/>
    <n v="38786483"/>
    <x v="0"/>
    <x v="0"/>
    <x v="1"/>
    <x v="1"/>
    <x v="0"/>
    <s v="Lydia"/>
  </r>
  <r>
    <s v="R. G Bucket list"/>
    <s v="https://www.youtube.com/watch?v=71SkYcEjk_4"/>
    <s v="Big Dreams ft. parents"/>
    <d v="1899-12-30T00:08:05"/>
    <n v="0"/>
    <n v="8"/>
    <n v="5"/>
    <x v="303"/>
    <x v="0"/>
    <x v="0"/>
    <x v="973"/>
    <x v="513"/>
    <x v="968"/>
    <x v="228"/>
    <n v="39"/>
    <n v="2480000"/>
    <x v="190"/>
    <x v="559"/>
    <s v="Educational"/>
    <x v="6"/>
    <n v="96595834"/>
    <x v="6"/>
    <x v="1"/>
    <x v="0"/>
    <x v="0"/>
    <x v="0"/>
    <s v="Praneeth kodam"/>
  </r>
  <r>
    <s v="RaaHi"/>
    <s v="https://www.youtube.com/watch?v=YHxsclHz4O4"/>
    <s v="RaaHi | Answering Your Questions (QnA)"/>
    <d v="1899-12-30T00:18:59"/>
    <n v="0"/>
    <n v="18"/>
    <n v="59"/>
    <x v="679"/>
    <x v="0"/>
    <x v="5"/>
    <x v="974"/>
    <x v="281"/>
    <x v="969"/>
    <x v="743"/>
    <n v="15"/>
    <n v="325000"/>
    <x v="574"/>
    <x v="560"/>
    <s v="Vlog"/>
    <x v="0"/>
    <n v="4935634"/>
    <x v="0"/>
    <x v="0"/>
    <x v="1"/>
    <x v="1"/>
    <x v="0"/>
    <s v="Himanshi"/>
  </r>
  <r>
    <s v="Racer Fauji"/>
    <s v="https://www.youtube.com/watch?v=0R3ywLWNF58"/>
    <s v=" KILL ME AND F**CK OFF | MAJOR VIVEK JACOB | 9&amp;11 PARA SF "/>
    <d v="1899-12-30T00:02:58"/>
    <n v="0"/>
    <n v="2"/>
    <n v="58"/>
    <x v="680"/>
    <x v="0"/>
    <x v="1"/>
    <x v="975"/>
    <x v="109"/>
    <x v="970"/>
    <x v="408"/>
    <n v="7"/>
    <n v="23100"/>
    <x v="575"/>
    <x v="561"/>
    <s v="Entertainment"/>
    <x v="6"/>
    <n v="10963534"/>
    <x v="7"/>
    <x v="5"/>
    <x v="0"/>
    <x v="1"/>
    <x v="1"/>
    <s v="Sagar Mali"/>
  </r>
  <r>
    <s v="Rachit Rojha"/>
    <s v="https://www.youtube.com/watch?v=PjZhIyt8pJE"/>
    <s v="KARVA - CHAUTH KA ??????? || Rachit Rojha"/>
    <d v="1899-12-30T00:26:07"/>
    <n v="0"/>
    <n v="26"/>
    <n v="7"/>
    <x v="762"/>
    <x v="0"/>
    <x v="0"/>
    <x v="976"/>
    <x v="16"/>
    <x v="971"/>
    <x v="744"/>
    <n v="21"/>
    <n v="11000000"/>
    <x v="42"/>
    <x v="562"/>
    <s v="Entertainment"/>
    <x v="18"/>
    <n v="3203079238"/>
    <x v="3"/>
    <x v="2"/>
    <x v="1"/>
    <x v="1"/>
    <x v="1"/>
    <s v="Utsav Tiwary"/>
  </r>
  <r>
    <s v="Rachitroo"/>
    <s v="https://www.youtube.com/watch?v=gBpNzuRg4Ck"/>
    <s v="Gta 6 Is Almost Here So I Played All Gta Games In One Video"/>
    <d v="1899-12-30T00:35:24"/>
    <n v="0"/>
    <n v="35"/>
    <n v="24"/>
    <x v="763"/>
    <x v="0"/>
    <x v="0"/>
    <x v="977"/>
    <x v="105"/>
    <x v="972"/>
    <x v="745"/>
    <n v="19"/>
    <n v="5480000"/>
    <x v="42"/>
    <x v="563"/>
    <s v="Entertainment"/>
    <x v="3"/>
    <n v="1104603130"/>
    <x v="1"/>
    <x v="2"/>
    <x v="1"/>
    <x v="0"/>
    <x v="0"/>
    <s v="Manas Ramuka"/>
  </r>
  <r>
    <s v="Ragas Kitchen"/>
    <s v="https://www.youtube.com/watch?v=4duHeD2XzRo"/>
    <s v="?????,???????? ?????? 10 ??????????? ???? ????? ???????|NewHealthyUnique| HealthySnacks|NewBreakfast"/>
    <d v="1899-12-30T00:05:53"/>
    <n v="0"/>
    <n v="5"/>
    <n v="53"/>
    <x v="764"/>
    <x v="4"/>
    <x v="4"/>
    <x v="978"/>
    <x v="20"/>
    <x v="973"/>
    <x v="122"/>
    <n v="2"/>
    <n v="1980000"/>
    <x v="576"/>
    <x v="564"/>
    <s v="Cooking"/>
    <x v="10"/>
    <n v="303849105"/>
    <x v="0"/>
    <x v="0"/>
    <x v="1"/>
    <x v="1"/>
    <x v="0"/>
    <s v="Lydia"/>
  </r>
  <r>
    <s v="Rahul M"/>
    <s v="https://www.youtube.com/watch?v=yjScq1TlcxE"/>
    <s v="How Content Creators Make Huge Money On Social Media - Exposed!"/>
    <d v="1899-12-30T00:07:28"/>
    <n v="0"/>
    <n v="7"/>
    <n v="28"/>
    <x v="632"/>
    <x v="4"/>
    <x v="2"/>
    <x v="979"/>
    <x v="200"/>
    <x v="974"/>
    <x v="226"/>
    <n v="65"/>
    <n v="452000"/>
    <x v="331"/>
    <x v="565"/>
    <s v="Lifestyle"/>
    <x v="10"/>
    <n v="41766975"/>
    <x v="4"/>
    <x v="1"/>
    <x v="1"/>
    <x v="1"/>
    <x v="1"/>
    <s v="Mohamad Moosa"/>
  </r>
  <r>
    <s v="Rail Gyankosh"/>
    <s v="https://www.youtube.com/watch?v=ZQ-rzasOB4Y"/>
    <s v="My first experience in a Ship Journey towards lakshadweep"/>
    <d v="1899-12-30T00:25:39"/>
    <n v="0"/>
    <n v="25"/>
    <n v="39"/>
    <x v="765"/>
    <x v="0"/>
    <x v="1"/>
    <x v="980"/>
    <x v="230"/>
    <x v="975"/>
    <x v="746"/>
    <n v="6"/>
    <n v="962000"/>
    <x v="206"/>
    <x v="566"/>
    <s v="Vlog"/>
    <x v="6"/>
    <n v="120713936"/>
    <x v="4"/>
    <x v="3"/>
    <x v="0"/>
    <x v="0"/>
    <x v="0"/>
    <s v="Praneeth kodam"/>
  </r>
  <r>
    <s v="Raj Shamani"/>
    <s v="https://www.youtube.com/watch?v=nnEZVVC4Ap8"/>
    <s v="Shark Ashneer Grover (Founder &amp; MD, BharatPe) On Making A Profitable Business | Figuring Out 23"/>
    <d v="1899-12-30T01:23:00"/>
    <n v="1"/>
    <n v="23"/>
    <n v="0"/>
    <x v="766"/>
    <x v="0"/>
    <x v="2"/>
    <x v="981"/>
    <x v="514"/>
    <x v="976"/>
    <x v="747"/>
    <n v="13"/>
    <n v="622000"/>
    <x v="577"/>
    <x v="567"/>
    <s v="Lifestyle"/>
    <x v="6"/>
    <n v="142699777"/>
    <x v="6"/>
    <x v="3"/>
    <x v="0"/>
    <x v="1"/>
    <x v="1"/>
    <s v="Diya Kalra"/>
  </r>
  <r>
    <s v="Rajshri"/>
    <s v="https://www.youtube.com/watch?v=MzZe0o_QkLw"/>
    <s v="Agar Chot Lagti Toh Pura Thobda Kharab Ho Jaata | Mehmood Comedy Scene | Aruna Irani | Kishore Kumar"/>
    <d v="1899-12-30T00:11:52"/>
    <n v="0"/>
    <n v="11"/>
    <n v="52"/>
    <x v="639"/>
    <x v="0"/>
    <x v="0"/>
    <x v="982"/>
    <x v="515"/>
    <x v="977"/>
    <x v="549"/>
    <n v="7"/>
    <n v="31000000"/>
    <x v="506"/>
    <x v="568"/>
    <s v="Entertainment"/>
    <x v="2"/>
    <n v="13728154337"/>
    <x v="4"/>
    <x v="2"/>
    <x v="0"/>
    <x v="0"/>
    <x v="0"/>
    <s v="Ameya Nerkar"/>
  </r>
  <r>
    <s v="Rajshri"/>
    <s v="https://www.youtube.com/watch?v=4JvB9S8yQlA"/>
    <s v="Guddu Full Movie | Shahrukh Khan | Manisha Koirala | Romantic Movie"/>
    <d v="1899-12-30T01:58:30"/>
    <n v="1"/>
    <n v="58"/>
    <n v="30"/>
    <x v="767"/>
    <x v="0"/>
    <x v="0"/>
    <x v="983"/>
    <x v="516"/>
    <x v="978"/>
    <x v="195"/>
    <n v="6"/>
    <n v="31000000"/>
    <x v="28"/>
    <x v="568"/>
    <s v="Entertainment"/>
    <x v="2"/>
    <n v="13728154337"/>
    <x v="4"/>
    <x v="2"/>
    <x v="0"/>
    <x v="0"/>
    <x v="0"/>
    <s v="Ameya Nerkar"/>
  </r>
  <r>
    <s v="Rajshri"/>
    <s v="https://www.youtube.com/watch?v=jUsTkJtGpJg"/>
    <s v="Best Comedy Scene Of Mehmood | King Of Comedy | Ameeta | Helen | Chhote Nawab"/>
    <d v="1899-12-30T00:10:24"/>
    <n v="0"/>
    <n v="10"/>
    <n v="24"/>
    <x v="768"/>
    <x v="0"/>
    <x v="0"/>
    <x v="984"/>
    <x v="517"/>
    <x v="979"/>
    <x v="248"/>
    <n v="3"/>
    <n v="31000000"/>
    <x v="41"/>
    <x v="568"/>
    <s v="Entertainment"/>
    <x v="2"/>
    <n v="13728154337"/>
    <x v="4"/>
    <x v="2"/>
    <x v="0"/>
    <x v="0"/>
    <x v="0"/>
    <s v="Ameya Nerkar"/>
  </r>
  <r>
    <s v="Rajshri"/>
    <s v="https://www.youtube.com/watch?v=ae4KGCFKCrM"/>
    <s v="Rani Mukerji Ki Superhit Movie | Faraaz Khan | Shakti Kapoor | Mehndi (1998)"/>
    <d v="1899-12-30T01:52:22"/>
    <n v="1"/>
    <n v="52"/>
    <n v="22"/>
    <x v="769"/>
    <x v="0"/>
    <x v="0"/>
    <x v="985"/>
    <x v="518"/>
    <x v="980"/>
    <x v="110"/>
    <n v="3"/>
    <n v="31000000"/>
    <x v="1"/>
    <x v="568"/>
    <s v="Entertainment"/>
    <x v="2"/>
    <n v="13728154337"/>
    <x v="4"/>
    <x v="2"/>
    <x v="0"/>
    <x v="0"/>
    <x v="0"/>
    <s v="Ameya Nerkar"/>
  </r>
  <r>
    <s v="Rajshri"/>
    <s v="https://www.youtube.com/watch?v=rerwio14Fes"/>
    <s v="Uunchai - Official Trailer | Amitabh Bachchan, Anupam Kher, Boman Irani | Rajshri Movie"/>
    <d v="1899-12-30T00:02:50"/>
    <n v="0"/>
    <n v="2"/>
    <n v="50"/>
    <x v="770"/>
    <x v="0"/>
    <x v="0"/>
    <x v="986"/>
    <x v="189"/>
    <x v="981"/>
    <x v="748"/>
    <n v="97"/>
    <n v="31000000"/>
    <x v="444"/>
    <x v="568"/>
    <s v="Entertainment"/>
    <x v="2"/>
    <n v="13728154337"/>
    <x v="4"/>
    <x v="2"/>
    <x v="0"/>
    <x v="0"/>
    <x v="0"/>
    <s v="Ameya Nerkar"/>
  </r>
  <r>
    <s v="Random Chikibum"/>
    <s v="https://www.youtube.com/watch?v=2Oy4HpUJSgE"/>
    <s v=" RAHUL SUBRAMANIAN | LIVE IN BANGALORE | CROWD WORK (PART 1) "/>
    <d v="1899-12-30T00:13:14"/>
    <n v="0"/>
    <n v="13"/>
    <n v="14"/>
    <x v="771"/>
    <x v="0"/>
    <x v="0"/>
    <x v="987"/>
    <x v="492"/>
    <x v="982"/>
    <x v="749"/>
    <n v="2"/>
    <n v="706000"/>
    <x v="578"/>
    <x v="569"/>
    <s v="Entertainment"/>
    <x v="6"/>
    <n v="98003466"/>
    <x v="7"/>
    <x v="6"/>
    <x v="0"/>
    <x v="0"/>
    <x v="0"/>
    <s v="Srikrishna"/>
  </r>
  <r>
    <s v="Ranveer Allahbadia"/>
    <s v="https://www.youtube.com/watch?v=rFb-kNiaTuA"/>
    <s v="Indian Army Aur Veerta ki Kahaniyan - Major General GD Bakshi Ke Saath | The Ranveer Show"/>
    <d v="1899-12-30T00:39:31"/>
    <n v="0"/>
    <n v="39"/>
    <n v="31"/>
    <x v="772"/>
    <x v="0"/>
    <x v="1"/>
    <x v="988"/>
    <x v="60"/>
    <x v="983"/>
    <x v="750"/>
    <n v="44"/>
    <n v="3940000"/>
    <x v="579"/>
    <x v="570"/>
    <s v="Health"/>
    <x v="2"/>
    <n v="327987358"/>
    <x v="0"/>
    <x v="0"/>
    <x v="1"/>
    <x v="1"/>
    <x v="0"/>
    <s v="Himanshi"/>
  </r>
  <r>
    <s v="Ranveer Allahbadia"/>
    <s v="https://www.youtube.com/watch?v=M8mDRx0eVPY"/>
    <s v="Aghori Babas, Shiva Bhakti, Yoga Aur Sadhnas"/>
    <d v="1899-12-30T00:45:16"/>
    <n v="0"/>
    <n v="45"/>
    <n v="16"/>
    <x v="773"/>
    <x v="0"/>
    <x v="0"/>
    <x v="989"/>
    <x v="519"/>
    <x v="984"/>
    <x v="751"/>
    <n v="15"/>
    <n v="3920000"/>
    <x v="71"/>
    <x v="570"/>
    <s v="Lifestyle"/>
    <x v="2"/>
    <n v="326772127"/>
    <x v="0"/>
    <x v="2"/>
    <x v="0"/>
    <x v="0"/>
    <x v="0"/>
    <s v="roshan kumar sinha"/>
  </r>
  <r>
    <s v="Ranveer Allahbadia"/>
    <s v="https://www.youtube.com/watch?v=dQXMftIgCYU"/>
    <s v="Become Fit Today - 10 Easy Fitness Tips"/>
    <d v="1899-12-30T00:26:09"/>
    <n v="0"/>
    <n v="26"/>
    <n v="9"/>
    <x v="724"/>
    <x v="0"/>
    <x v="8"/>
    <x v="990"/>
    <x v="35"/>
    <x v="985"/>
    <x v="752"/>
    <n v="19"/>
    <n v="3940000"/>
    <x v="491"/>
    <x v="570"/>
    <s v="Health"/>
    <x v="6"/>
    <n v="328865431"/>
    <x v="4"/>
    <x v="3"/>
    <x v="0"/>
    <x v="0"/>
    <x v="0"/>
    <s v="Jayita Mali"/>
  </r>
  <r>
    <s v="Ranveer Allahbadia"/>
    <s v="https://www.youtube.com/watch?v=PJVIetDMCjE"/>
    <s v="Story Of An Engineer Who Became A Monk - Amogh Lila Prabhu | The Ranveer Show "/>
    <d v="1899-12-30T01:03:06"/>
    <n v="1"/>
    <n v="3"/>
    <n v="6"/>
    <x v="774"/>
    <x v="0"/>
    <x v="1"/>
    <x v="991"/>
    <x v="520"/>
    <x v="986"/>
    <x v="753"/>
    <n v="33"/>
    <n v="3940000"/>
    <x v="580"/>
    <x v="570"/>
    <s v="Lifestyle"/>
    <x v="6"/>
    <n v="335307141"/>
    <x v="2"/>
    <x v="3"/>
    <x v="0"/>
    <x v="0"/>
    <x v="0"/>
    <s v="Ayush Chakraborthy"/>
  </r>
  <r>
    <s v="Ranveer Allahbadia"/>
    <s v="https://www.youtube.com/watch?v=DfPbo3tY0k8"/>
    <s v="Yeti kaun aur kahan se aate hai? "/>
    <d v="1899-12-30T00:29:33"/>
    <n v="0"/>
    <n v="29"/>
    <n v="33"/>
    <x v="775"/>
    <x v="0"/>
    <x v="0"/>
    <x v="992"/>
    <x v="358"/>
    <x v="987"/>
    <x v="519"/>
    <n v="12"/>
    <n v="3940000"/>
    <x v="429"/>
    <x v="571"/>
    <s v="Lifestyle"/>
    <x v="6"/>
    <n v="328865431"/>
    <x v="1"/>
    <x v="1"/>
    <x v="0"/>
    <x v="0"/>
    <x v="0"/>
    <s v="Praneeth kodam"/>
  </r>
  <r>
    <s v="Ranveer Allahbadia"/>
    <s v="https://www.youtube.com/watch?v=iqI-1GRUZ7w"/>
    <s v="How To Improve Looks Instantly - Fashion Bhaiyya Returns | Ranveer Allahbadia"/>
    <d v="1899-12-30T00:15:21"/>
    <n v="0"/>
    <n v="15"/>
    <n v="21"/>
    <x v="776"/>
    <x v="0"/>
    <x v="1"/>
    <x v="993"/>
    <x v="7"/>
    <x v="988"/>
    <x v="754"/>
    <n v="49"/>
    <n v="3940000"/>
    <x v="88"/>
    <x v="570"/>
    <s v="Lifestyle"/>
    <x v="6"/>
    <n v="328273595"/>
    <x v="2"/>
    <x v="3"/>
    <x v="1"/>
    <x v="0"/>
    <x v="0"/>
    <s v="Ayush Chakraborthy"/>
  </r>
  <r>
    <s v="Ranveer Allahbadia"/>
    <s v="https://www.youtube.com/watch?v=c9fzQPutWdA"/>
    <s v="India's BIGGEST YouTubers - Success Secrets Revealed "/>
    <d v="1899-12-30T00:15:24"/>
    <n v="0"/>
    <n v="15"/>
    <n v="24"/>
    <x v="777"/>
    <x v="0"/>
    <x v="0"/>
    <x v="994"/>
    <x v="33"/>
    <x v="989"/>
    <x v="101"/>
    <n v="18"/>
    <n v="3940000"/>
    <x v="212"/>
    <x v="570"/>
    <s v="Lifestyle"/>
    <x v="6"/>
    <n v="328865431"/>
    <x v="4"/>
    <x v="0"/>
    <x v="1"/>
    <x v="1"/>
    <x v="0"/>
    <s v="Vaishnavi"/>
  </r>
  <r>
    <s v="Ray Kitchen"/>
    <s v="https://www.youtube.com/watch?v=C4lmTl-PAcc"/>
    <s v="???? ????? ???? ???????? ?? ???? ???? /Pani ke Suji Bataashe /Golgappa Pani /Tikha Suji Pani Puri"/>
    <d v="1899-12-30T00:08:15"/>
    <n v="0"/>
    <n v="8"/>
    <n v="15"/>
    <x v="760"/>
    <x v="0"/>
    <x v="4"/>
    <x v="995"/>
    <x v="521"/>
    <x v="990"/>
    <x v="755"/>
    <n v="4"/>
    <n v="5630000"/>
    <x v="570"/>
    <x v="16"/>
    <s v="Cooking"/>
    <x v="0"/>
    <n v="805931308"/>
    <x v="3"/>
    <x v="2"/>
    <x v="1"/>
    <x v="1"/>
    <x v="0"/>
    <s v="Utsav Tiwary"/>
  </r>
  <r>
    <s v="Ray Kitchen"/>
    <s v="https://www.youtube.com/watch?v=sJV76UDVeoU"/>
    <s v="झटपट 1 कप मैदा बनाए 1 किलो क्रिस्पी चकली वो भी बिना मशीन /1 Kilo Chakli Recipe /Maida Ki Chakli"/>
    <d v="1899-12-30T00:08:18"/>
    <n v="0"/>
    <n v="8"/>
    <n v="18"/>
    <x v="716"/>
    <x v="0"/>
    <x v="4"/>
    <x v="996"/>
    <x v="522"/>
    <x v="991"/>
    <x v="155"/>
    <n v="14"/>
    <n v="5630000"/>
    <x v="86"/>
    <x v="16"/>
    <s v="Cooking"/>
    <x v="6"/>
    <n v="806049651"/>
    <x v="1"/>
    <x v="4"/>
    <x v="1"/>
    <x v="0"/>
    <x v="0"/>
    <s v="Manas Ramuka"/>
  </r>
  <r>
    <s v="Rd Fitness Unlimited"/>
    <s v="https://www.youtube.com/watch?v=1YO3hq4bMgA"/>
    <s v="Weight loss Program from BIGGER to BEAUTIFUL | Motivation | RD Fitness Unlimited | Tamil"/>
    <d v="1899-12-30T00:07:40"/>
    <n v="0"/>
    <n v="7"/>
    <n v="40"/>
    <x v="778"/>
    <x v="4"/>
    <x v="8"/>
    <x v="997"/>
    <x v="10"/>
    <x v="992"/>
    <x v="756"/>
    <n v="2"/>
    <n v="917000"/>
    <x v="458"/>
    <x v="572"/>
    <s v="Health"/>
    <x v="10"/>
    <n v="100414834"/>
    <x v="0"/>
    <x v="0"/>
    <x v="1"/>
    <x v="1"/>
    <x v="0"/>
    <s v="Lydia"/>
  </r>
  <r>
    <s v="Red Shirt Guy"/>
    <s v="https://www.youtube.com/watch?v=jS2-TspZOgI"/>
    <s v="No One Expected This Dance!!! (Waves Bits Goa)"/>
    <d v="1899-12-30T00:04:04"/>
    <n v="0"/>
    <n v="4"/>
    <n v="4"/>
    <x v="779"/>
    <x v="0"/>
    <x v="1"/>
    <x v="998"/>
    <x v="282"/>
    <x v="993"/>
    <x v="388"/>
    <n v="4"/>
    <n v="346000"/>
    <x v="383"/>
    <x v="573"/>
    <s v="Lifestyle"/>
    <x v="20"/>
    <n v="72153159"/>
    <x v="0"/>
    <x v="0"/>
    <x v="0"/>
    <x v="0"/>
    <x v="0"/>
    <s v="roshan kumar sinha"/>
  </r>
  <r>
    <s v="Renu's Craft world"/>
    <s v="https://www.youtube.com/watch?v=XrGifqGsSjs"/>
    <s v="Beautiful wall decoration idea with waste materials"/>
    <d v="1899-12-30T00:12:18"/>
    <n v="0"/>
    <n v="12"/>
    <n v="18"/>
    <x v="441"/>
    <x v="9"/>
    <x v="0"/>
    <x v="999"/>
    <x v="370"/>
    <x v="994"/>
    <x v="421"/>
    <n v="2"/>
    <n v="231000"/>
    <x v="581"/>
    <x v="574"/>
    <s v="Employment"/>
    <x v="6"/>
    <n v="50136656"/>
    <x v="6"/>
    <x v="1"/>
    <x v="0"/>
    <x v="0"/>
    <x v="0"/>
    <s v="Praneeth kodam"/>
  </r>
  <r>
    <s v="Republic World"/>
    <s v="https://www.youtube.com/watch?v=ZEoZuht5mPU"/>
    <s v="We Want Our Innovation System To Flourish, Not Get Stymied By Data Protection Bill': Union IT Min"/>
    <d v="1899-12-30T03:29:00"/>
    <n v="3"/>
    <n v="29"/>
    <n v="0"/>
    <x v="753"/>
    <x v="1"/>
    <x v="9"/>
    <x v="1000"/>
    <x v="22"/>
    <x v="24"/>
    <x v="53"/>
    <n v="13"/>
    <n v="5450000"/>
    <x v="86"/>
    <x v="575"/>
    <s v="News"/>
    <x v="2"/>
    <n v="1937525383"/>
    <x v="0"/>
    <x v="3"/>
    <x v="0"/>
    <x v="0"/>
    <x v="0"/>
    <s v="Sai Prateek"/>
  </r>
  <r>
    <s v="Rewadia"/>
    <s v="https://www.youtube.com/watch?v=eEmUX0xLO7Y"/>
    <s v="How to create Captain America Shield VFX"/>
    <d v="1899-12-30T00:13:14"/>
    <n v="0"/>
    <n v="13"/>
    <n v="14"/>
    <x v="771"/>
    <x v="0"/>
    <x v="0"/>
    <x v="1001"/>
    <x v="29"/>
    <x v="995"/>
    <x v="757"/>
    <n v="85"/>
    <n v="10300"/>
    <x v="443"/>
    <x v="67"/>
    <s v="Entertainment"/>
    <x v="6"/>
    <n v="815678"/>
    <x v="4"/>
    <x v="4"/>
    <x v="1"/>
    <x v="1"/>
    <x v="0"/>
    <s v="Manya Tyagi"/>
  </r>
  <r>
    <s v="Rey 420"/>
    <s v="https://www.youtube.com/watch?v=ySiWcpy0RRs"/>
    <s v="College life EP -1"/>
    <d v="1899-12-30T00:08:49"/>
    <n v="0"/>
    <n v="8"/>
    <n v="49"/>
    <x v="411"/>
    <x v="6"/>
    <x v="0"/>
    <x v="1002"/>
    <x v="339"/>
    <x v="996"/>
    <x v="142"/>
    <n v="3"/>
    <n v="454000"/>
    <x v="582"/>
    <x v="576"/>
    <s v="Entertainment"/>
    <x v="6"/>
    <n v="49196264"/>
    <x v="6"/>
    <x v="1"/>
    <x v="0"/>
    <x v="0"/>
    <x v="0"/>
    <s v="Praneeth kodam"/>
  </r>
  <r>
    <s v="Rey 420"/>
    <s v="https://www.youtube.com/watch?v=KA-WBTwNq18"/>
    <s v="Faculty during Paper Corrections|| College Life Ep-6"/>
    <d v="1899-12-30T00:08:35"/>
    <n v="0"/>
    <n v="8"/>
    <n v="35"/>
    <x v="261"/>
    <x v="6"/>
    <x v="0"/>
    <x v="1003"/>
    <x v="108"/>
    <x v="997"/>
    <x v="758"/>
    <n v="9"/>
    <n v="454000"/>
    <x v="583"/>
    <x v="576"/>
    <s v="Entertainment"/>
    <x v="12"/>
    <n v="49191840"/>
    <x v="0"/>
    <x v="0"/>
    <x v="0"/>
    <x v="0"/>
    <x v="0"/>
    <s v="roshan kumar sinha"/>
  </r>
  <r>
    <s v="Ride With Mistic"/>
    <s v="https://www.youtube.com/watch?v=st7g-qzFTLE"/>
    <s v="?? WARNING | Your Heading Towards ILLNESS | FOUR WAYS to Clean Colon | SADHGURU"/>
    <d v="1899-12-30T00:08:40"/>
    <n v="0"/>
    <n v="8"/>
    <n v="40"/>
    <x v="780"/>
    <x v="1"/>
    <x v="8"/>
    <x v="1004"/>
    <x v="281"/>
    <x v="998"/>
    <x v="623"/>
    <n v="4"/>
    <n v="321000"/>
    <x v="151"/>
    <x v="577"/>
    <s v="Lifestyle"/>
    <x v="6"/>
    <n v="58112472"/>
    <x v="6"/>
    <x v="1"/>
    <x v="0"/>
    <x v="0"/>
    <x v="0"/>
    <s v="Sagar Mali"/>
  </r>
  <r>
    <s v="Rimorav Vlogs"/>
    <s v="https://www.youtube.com/watch?v=S1qR4tCNGYc"/>
    <s v="LIVING IN THE 1990s FOR 24 HOURS "/>
    <d v="1899-12-30T00:17:04"/>
    <n v="0"/>
    <n v="17"/>
    <n v="4"/>
    <x v="114"/>
    <x v="0"/>
    <x v="5"/>
    <x v="1005"/>
    <x v="523"/>
    <x v="999"/>
    <x v="759"/>
    <n v="50"/>
    <n v="6550000"/>
    <x v="24"/>
    <x v="578"/>
    <s v="Vlog"/>
    <x v="2"/>
    <n v="2343791133"/>
    <x v="1"/>
    <x v="1"/>
    <x v="1"/>
    <x v="1"/>
    <x v="0"/>
    <s v="Utsav Tiwary"/>
  </r>
  <r>
    <s v="Rishi Gaming"/>
    <s v="https://www.youtube.com/watch?v=ETUutCHGMPk"/>
    <s v="Life Re - Call End 💔| Last Part | Garu And Vishnu End ? Free Fire Short Action Film || Rishi Gaming"/>
    <d v="1899-12-30T00:17:14"/>
    <n v="0"/>
    <n v="17"/>
    <n v="14"/>
    <x v="781"/>
    <x v="0"/>
    <x v="0"/>
    <x v="1006"/>
    <x v="281"/>
    <x v="1000"/>
    <x v="760"/>
    <n v="306"/>
    <n v="4040000"/>
    <x v="88"/>
    <x v="579"/>
    <s v="Entertainment"/>
    <x v="9"/>
    <n v="506685365"/>
    <x v="1"/>
    <x v="2"/>
    <x v="1"/>
    <x v="0"/>
    <x v="0"/>
    <s v="Manas Ramuka"/>
  </r>
  <r>
    <s v="RishiPedia"/>
    <s v="https://www.youtube.com/watch?v=n0xWZDll_fI"/>
    <s v="That &quot;One&quot; Boxing Story You Should Know!!"/>
    <d v="1899-12-30T00:10:17"/>
    <n v="0"/>
    <n v="10"/>
    <n v="17"/>
    <x v="782"/>
    <x v="4"/>
    <x v="1"/>
    <x v="1007"/>
    <x v="31"/>
    <x v="1001"/>
    <x v="761"/>
    <n v="58"/>
    <n v="2980000"/>
    <x v="514"/>
    <x v="580"/>
    <s v="Lifestyle"/>
    <x v="10"/>
    <n v="292039115"/>
    <x v="2"/>
    <x v="4"/>
    <x v="1"/>
    <x v="1"/>
    <x v="1"/>
    <s v="Mohamad Moosa"/>
  </r>
  <r>
    <s v="Riya Crafting"/>
    <s v="https://www.youtube.com/watch?v=0dT64Z4zqsk"/>
    <s v="Skeleton leaves wall hanging craft "/>
    <d v="1899-12-30T00:06:38"/>
    <n v="0"/>
    <n v="6"/>
    <n v="38"/>
    <x v="130"/>
    <x v="9"/>
    <x v="0"/>
    <x v="1008"/>
    <x v="37"/>
    <x v="1002"/>
    <x v="762"/>
    <n v="5"/>
    <n v="4920"/>
    <x v="461"/>
    <x v="581"/>
    <s v="Employment"/>
    <x v="6"/>
    <n v="781632"/>
    <x v="4"/>
    <x v="4"/>
    <x v="0"/>
    <x v="0"/>
    <x v="0"/>
    <s v="Praneeth kodam"/>
  </r>
  <r>
    <s v="RJ Raunac "/>
    <s v="https://www.youtube.com/watch?v=7LsHpjTtedY"/>
    <s v="Facebook ?? ?????? ???? ??, Lanka ????? ???? ??? &amp; Much More | FT Weekly | IND vs SL | RJ Raunak"/>
    <d v="1899-12-30T00:08:25"/>
    <n v="0"/>
    <n v="8"/>
    <n v="25"/>
    <x v="606"/>
    <x v="0"/>
    <x v="0"/>
    <x v="1009"/>
    <x v="33"/>
    <x v="1003"/>
    <x v="294"/>
    <n v="23"/>
    <n v="3130000"/>
    <x v="55"/>
    <x v="582"/>
    <s v="Review"/>
    <x v="2"/>
    <n v="355978477"/>
    <x v="0"/>
    <x v="0"/>
    <x v="1"/>
    <x v="1"/>
    <x v="0"/>
    <s v="Himanshi"/>
  </r>
  <r>
    <s v="Robin Sharma"/>
    <s v="https://www.youtube.com/watch?v=5d6IZGF6nnw"/>
    <s v="4 Excellent Habits To Beat Distraction"/>
    <d v="1899-12-30T00:24:20"/>
    <n v="0"/>
    <n v="24"/>
    <n v="20"/>
    <x v="783"/>
    <x v="1"/>
    <x v="11"/>
    <x v="1010"/>
    <x v="6"/>
    <x v="1004"/>
    <x v="743"/>
    <n v="8"/>
    <n v="934000"/>
    <x v="584"/>
    <x v="583"/>
    <s v="Motivation"/>
    <x v="6"/>
    <n v="42104333"/>
    <x v="2"/>
    <x v="3"/>
    <x v="0"/>
    <x v="0"/>
    <x v="0"/>
    <s v="Jayita Mali"/>
  </r>
  <r>
    <s v="Rohan Joshi"/>
    <s v="https://www.youtube.com/watch?v=BTxRg2cGLME"/>
    <s v="HIGHLIGHTS! SHARKS NAMITA THAPAR AND AMAN GUPTA IN CONVERSATION"/>
    <d v="1899-12-30T00:11:24"/>
    <n v="0"/>
    <n v="11"/>
    <n v="24"/>
    <x v="603"/>
    <x v="0"/>
    <x v="0"/>
    <x v="1011"/>
    <x v="227"/>
    <x v="1005"/>
    <x v="763"/>
    <n v="4"/>
    <n v="169000"/>
    <x v="542"/>
    <x v="56"/>
    <s v="Vlog"/>
    <x v="2"/>
    <n v="12513817"/>
    <x v="0"/>
    <x v="0"/>
    <x v="1"/>
    <x v="1"/>
    <x v="0"/>
    <s v="Himanshi"/>
  </r>
  <r>
    <s v="Rohit Khatri"/>
    <s v="https://www.youtube.com/watch?v=RIbitgdz0OA"/>
    <s v="Top 3 Side Fat (Love Handles) Workout | How To Reduce Side Fat Fast - Home/Gym"/>
    <d v="1899-12-30T00:05:21"/>
    <n v="0"/>
    <n v="5"/>
    <n v="21"/>
    <x v="784"/>
    <x v="0"/>
    <x v="8"/>
    <x v="1012"/>
    <x v="382"/>
    <x v="1006"/>
    <x v="764"/>
    <n v="4"/>
    <n v="4920000"/>
    <x v="585"/>
    <x v="584"/>
    <s v="News"/>
    <x v="0"/>
    <n v="351669554"/>
    <x v="0"/>
    <x v="0"/>
    <x v="1"/>
    <x v="1"/>
    <x v="0"/>
    <s v="Himanshi"/>
  </r>
  <r>
    <s v="Rohit Khatri Fittness"/>
    <s v="https://www.youtube.com/watch?v=6YBdk9en8y4"/>
    <s v="Full Day Of Eating For Lean Bulk/Muscle Building Diet"/>
    <d v="1899-12-30T00:19:51"/>
    <n v="0"/>
    <n v="19"/>
    <n v="51"/>
    <x v="785"/>
    <x v="0"/>
    <x v="8"/>
    <x v="1013"/>
    <x v="6"/>
    <x v="1007"/>
    <x v="765"/>
    <n v="31"/>
    <n v="4920000"/>
    <x v="42"/>
    <x v="584"/>
    <s v="Health"/>
    <x v="6"/>
    <n v="351669554"/>
    <x v="4"/>
    <x v="4"/>
    <x v="0"/>
    <x v="0"/>
    <x v="0"/>
    <s v="Jayita Mali"/>
  </r>
  <r>
    <s v="Rohit Negi"/>
    <s v="https://www.youtube.com/watch?v=zmSjV0_t6-8"/>
    <s v="How To Start Coding"/>
    <d v="1899-12-30T00:16:37"/>
    <n v="0"/>
    <n v="16"/>
    <n v="37"/>
    <x v="786"/>
    <x v="0"/>
    <x v="0"/>
    <x v="1014"/>
    <x v="141"/>
    <x v="1008"/>
    <x v="8"/>
    <n v="8"/>
    <n v="97200"/>
    <x v="196"/>
    <x v="107"/>
    <s v="Entertainment"/>
    <x v="6"/>
    <n v="5219031"/>
    <x v="4"/>
    <x v="4"/>
    <x v="1"/>
    <x v="1"/>
    <x v="0"/>
    <s v="Manya Tyagi"/>
  </r>
  <r>
    <s v="Round 2 Hell"/>
    <s v="https://www.youtube.com/watch?v=z-Jq-Cgg1jk"/>
    <s v="AGE OF WATER"/>
    <d v="1899-12-30T00:38:43"/>
    <n v="0"/>
    <n v="38"/>
    <n v="43"/>
    <x v="787"/>
    <x v="0"/>
    <x v="0"/>
    <x v="1015"/>
    <x v="155"/>
    <x v="1009"/>
    <x v="766"/>
    <n v="39"/>
    <n v="2770000"/>
    <x v="245"/>
    <x v="585"/>
    <s v="Lifestyle"/>
    <x v="6"/>
    <n v="2832210755"/>
    <x v="2"/>
    <x v="3"/>
    <x v="0"/>
    <x v="1"/>
    <x v="0"/>
    <s v="Jayita Mali"/>
  </r>
  <r>
    <s v="Round 2 Hell"/>
    <s v="https://www.youtube.com/watch?v=5qo4-D4Mn3E"/>
    <s v="EPL Season 2 | Round2Hell | R2H"/>
    <d v="1899-12-30T00:48:21"/>
    <n v="0"/>
    <n v="48"/>
    <n v="21"/>
    <x v="788"/>
    <x v="0"/>
    <x v="0"/>
    <x v="1016"/>
    <x v="155"/>
    <x v="1010"/>
    <x v="767"/>
    <n v="31"/>
    <n v="27700000"/>
    <x v="586"/>
    <x v="585"/>
    <s v="Entertainment"/>
    <x v="3"/>
    <n v="2832210755"/>
    <x v="2"/>
    <x v="3"/>
    <x v="1"/>
    <x v="1"/>
    <x v="0"/>
    <s v="Utsav Tiwary"/>
  </r>
  <r>
    <s v="Round 2 Hell"/>
    <s v="https://www.youtube.com/watch?v=F1t6zmvAnp0"/>
    <s v="ALADDIN | Round2hell | R2h"/>
    <d v="1899-12-30T00:23:23"/>
    <n v="0"/>
    <n v="23"/>
    <n v="23"/>
    <x v="789"/>
    <x v="0"/>
    <x v="0"/>
    <x v="1017"/>
    <x v="276"/>
    <x v="1011"/>
    <x v="768"/>
    <n v="10"/>
    <n v="27700000"/>
    <x v="587"/>
    <x v="585"/>
    <s v="Vlog"/>
    <x v="3"/>
    <n v="2831771967"/>
    <x v="0"/>
    <x v="0"/>
    <x v="1"/>
    <x v="1"/>
    <x v="0"/>
    <s v="Himanshi"/>
  </r>
  <r>
    <s v="Round 2 Hell"/>
    <s v="https://www.youtube.com/watch?v=MzwYN2eVv0E"/>
    <s v="DECODE OR DIE"/>
    <d v="1899-12-30T00:30:59"/>
    <n v="0"/>
    <n v="30"/>
    <n v="59"/>
    <x v="790"/>
    <x v="0"/>
    <x v="0"/>
    <x v="1018"/>
    <x v="177"/>
    <x v="1012"/>
    <x v="218"/>
    <n v="18"/>
    <n v="27700000"/>
    <x v="588"/>
    <x v="585"/>
    <s v="Entertainment"/>
    <x v="3"/>
    <n v="2832210755"/>
    <x v="0"/>
    <x v="4"/>
    <x v="1"/>
    <x v="1"/>
    <x v="0"/>
    <s v="Sachin Gautam"/>
  </r>
  <r>
    <s v="Round 2 Hell"/>
    <s v="https://www.youtube.com/watch?v=RqLFXpuZFFk"/>
    <s v="ZOMBIE | The Living Dead"/>
    <d v="1899-12-30T00:40:34"/>
    <n v="0"/>
    <n v="40"/>
    <n v="34"/>
    <x v="791"/>
    <x v="0"/>
    <x v="0"/>
    <x v="1019"/>
    <x v="524"/>
    <x v="1013"/>
    <x v="769"/>
    <n v="33"/>
    <n v="27700000"/>
    <x v="589"/>
    <x v="585"/>
    <s v="Entertainment"/>
    <x v="3"/>
    <n v="2832210755"/>
    <x v="0"/>
    <x v="4"/>
    <x v="1"/>
    <x v="1"/>
    <x v="0"/>
    <s v="Sachin Gautam"/>
  </r>
  <r>
    <s v="Round 2 Hell"/>
    <s v="https://www.youtube.com/watch?v=xhsIMUmd4sY"/>
    <n v="1959"/>
    <d v="1899-12-30T00:51:22"/>
    <n v="0"/>
    <n v="51"/>
    <n v="22"/>
    <x v="792"/>
    <x v="0"/>
    <x v="0"/>
    <x v="1020"/>
    <x v="154"/>
    <x v="1014"/>
    <x v="770"/>
    <n v="49"/>
    <n v="27700000"/>
    <x v="70"/>
    <x v="585"/>
    <s v="Entertainment"/>
    <x v="3"/>
    <n v="2832210755"/>
    <x v="0"/>
    <x v="2"/>
    <x v="1"/>
    <x v="1"/>
    <x v="0"/>
    <s v="Sachin Gautam"/>
  </r>
  <r>
    <s v="Rtv Productions"/>
    <s v="https://www.youtube.com/watch?v=V--EnM-LkHw"/>
    <s v="EMIWAY - GULLY KA KUTTA REACTION || REAL REACTION *UNCUT*"/>
    <d v="1899-12-30T00:10:10"/>
    <n v="0"/>
    <n v="10"/>
    <n v="10"/>
    <x v="298"/>
    <x v="0"/>
    <x v="0"/>
    <x v="1021"/>
    <x v="15"/>
    <x v="1015"/>
    <x v="117"/>
    <n v="44"/>
    <n v="119000"/>
    <x v="590"/>
    <x v="586"/>
    <s v="Entertainment"/>
    <x v="0"/>
    <n v="16397389"/>
    <x v="0"/>
    <x v="0"/>
    <x v="1"/>
    <x v="1"/>
    <x v="0"/>
    <s v="Himanshi"/>
  </r>
  <r>
    <s v="RVCJ Media"/>
    <s v="https://www.youtube.com/watch?v=aEHGql64d6M"/>
    <s v="Wrong Number | Web Series | S01E01 - Missed Call | Apoorva Arora, Ambrish, Badri &amp; Anjali | RVCJ"/>
    <d v="1899-12-30T00:14:54"/>
    <n v="0"/>
    <n v="14"/>
    <n v="54"/>
    <x v="793"/>
    <x v="0"/>
    <x v="0"/>
    <x v="1022"/>
    <x v="525"/>
    <x v="1016"/>
    <x v="771"/>
    <n v="4"/>
    <n v="3100000"/>
    <x v="591"/>
    <x v="268"/>
    <s v="Entertainment"/>
    <x v="6"/>
    <n v="479364779"/>
    <x v="3"/>
    <x v="2"/>
    <x v="1"/>
    <x v="1"/>
    <x v="0"/>
    <s v="Manya Tyagi"/>
  </r>
  <r>
    <s v="Saba Ibrahim"/>
    <s v="https://www.youtube.com/watch?v=ZnmU_6BD0pY"/>
    <s v="AMMI’S BIRTHDAY CELEBRATION | BHABHI MADE CAKE AT HOME"/>
    <d v="1899-12-30T00:11:36"/>
    <n v="0"/>
    <n v="11"/>
    <n v="36"/>
    <x v="529"/>
    <x v="0"/>
    <x v="5"/>
    <x v="1023"/>
    <x v="526"/>
    <x v="1017"/>
    <x v="772"/>
    <n v="11"/>
    <n v="2530000"/>
    <x v="592"/>
    <x v="587"/>
    <s v="Vlog"/>
    <x v="3"/>
    <n v="785808134"/>
    <x v="0"/>
    <x v="0"/>
    <x v="1"/>
    <x v="1"/>
    <x v="0"/>
    <s v="Himanshi"/>
  </r>
  <r>
    <s v="Sadguru Mystic Yogi"/>
    <s v="https://www.youtube.com/watch?v=t4kzkbiNs9A"/>
    <s v="Sadhguru - STOP EATING EGG | SMY"/>
    <d v="1899-12-30T00:01:52"/>
    <n v="0"/>
    <n v="1"/>
    <n v="52"/>
    <x v="794"/>
    <x v="1"/>
    <x v="1"/>
    <x v="1024"/>
    <x v="272"/>
    <x v="1018"/>
    <x v="773"/>
    <n v="23"/>
    <n v="86700"/>
    <x v="593"/>
    <x v="588"/>
    <s v="Lifestyle"/>
    <x v="6"/>
    <n v="11368139"/>
    <x v="1"/>
    <x v="4"/>
    <x v="0"/>
    <x v="0"/>
    <x v="0"/>
    <s v="Sagar Mali"/>
  </r>
  <r>
    <s v="Sadh guru"/>
    <s v="https://www.youtube.com/watch?v=PoSIhO-hYC8"/>
    <s v="Are Ramayana and Mahabharata Myths? #UnplugWithSadhguru"/>
    <d v="1899-12-30T00:14:39"/>
    <n v="0"/>
    <n v="14"/>
    <n v="39"/>
    <x v="795"/>
    <x v="1"/>
    <x v="1"/>
    <x v="1025"/>
    <x v="195"/>
    <x v="1019"/>
    <x v="774"/>
    <n v="28"/>
    <n v="10600000"/>
    <x v="594"/>
    <x v="589"/>
    <s v="Health"/>
    <x v="6"/>
    <n v="1339622062"/>
    <x v="2"/>
    <x v="3"/>
    <x v="0"/>
    <x v="0"/>
    <x v="0"/>
    <s v="Ayush Chakraborthy"/>
  </r>
  <r>
    <s v="Sadh guru"/>
    <s v="https://www.youtube.com/watch?v=wOGqlVqyvCM"/>
    <s v="5 Tips to Improve your Mental Health"/>
    <d v="1899-12-30T00:07:29"/>
    <n v="0"/>
    <n v="7"/>
    <n v="29"/>
    <x v="649"/>
    <x v="1"/>
    <x v="8"/>
    <x v="1026"/>
    <x v="359"/>
    <x v="1020"/>
    <x v="775"/>
    <n v="5"/>
    <n v="1060000"/>
    <x v="595"/>
    <x v="589"/>
    <s v="Health"/>
    <x v="10"/>
    <n v="1330790456"/>
    <x v="0"/>
    <x v="0"/>
    <x v="1"/>
    <x v="1"/>
    <x v="0"/>
    <s v="Lydia"/>
  </r>
  <r>
    <s v="Sadh guru"/>
    <s v="https://www.youtube.com/watch?v=Yiaatr-Noh0"/>
    <s v="The Power of Being Alone "/>
    <d v="1899-12-30T00:12:01"/>
    <n v="0"/>
    <n v="12"/>
    <n v="1"/>
    <x v="459"/>
    <x v="1"/>
    <x v="11"/>
    <x v="1027"/>
    <x v="509"/>
    <x v="1021"/>
    <x v="776"/>
    <n v="5"/>
    <n v="10600000"/>
    <x v="596"/>
    <x v="589"/>
    <s v="Motivation"/>
    <x v="6"/>
    <n v="1330346560"/>
    <x v="3"/>
    <x v="2"/>
    <x v="0"/>
    <x v="0"/>
    <x v="0"/>
    <s v="Jayita Mali"/>
  </r>
  <r>
    <s v="Sadh guru"/>
    <s v="https://www.youtube.com/watch?v=2-inNDXoeVE"/>
    <s v="An Invaluable Lesson From The Bhagavad Gita For Your Life | Sadhguru"/>
    <d v="1899-12-30T09:42:00"/>
    <n v="9"/>
    <n v="42"/>
    <n v="0"/>
    <x v="796"/>
    <x v="1"/>
    <x v="1"/>
    <x v="1028"/>
    <x v="188"/>
    <x v="1022"/>
    <x v="678"/>
    <n v="79"/>
    <n v="1060000"/>
    <x v="438"/>
    <x v="589"/>
    <s v="Lifestyle"/>
    <x v="6"/>
    <n v="1337145158"/>
    <x v="1"/>
    <x v="3"/>
    <x v="0"/>
    <x v="0"/>
    <x v="0"/>
    <s v="Diya Kalra"/>
  </r>
  <r>
    <s v="Sadh guru"/>
    <s v="https://www.youtube.com/watch?v=6GNN6YkY70M"/>
    <s v="How To Be Alone | Sadhguru"/>
    <d v="1899-12-30T02:11:00"/>
    <n v="2"/>
    <n v="11"/>
    <n v="0"/>
    <x v="797"/>
    <x v="1"/>
    <x v="1"/>
    <x v="1029"/>
    <x v="8"/>
    <x v="1023"/>
    <x v="777"/>
    <n v="22"/>
    <n v="1060000"/>
    <x v="597"/>
    <x v="589"/>
    <s v="Lifestyle"/>
    <x v="6"/>
    <n v="1337145158"/>
    <x v="6"/>
    <x v="4"/>
    <x v="0"/>
    <x v="0"/>
    <x v="0"/>
    <s v="Diya Kalra"/>
  </r>
  <r>
    <s v="Sagar Sheldekar Official"/>
    <s v="https://www.youtube.com/watch?v=yMEUthOPmT4"/>
    <s v="Ola S1 Pro Long Term Review "/>
    <d v="1899-12-30T08:35:00"/>
    <n v="8"/>
    <n v="35"/>
    <n v="0"/>
    <x v="798"/>
    <x v="1"/>
    <x v="7"/>
    <x v="1030"/>
    <x v="527"/>
    <x v="1024"/>
    <x v="778"/>
    <n v="117"/>
    <n v="147000"/>
    <x v="381"/>
    <x v="590"/>
    <s v="Review"/>
    <x v="2"/>
    <n v="12115888"/>
    <x v="0"/>
    <x v="0"/>
    <x v="0"/>
    <x v="0"/>
    <x v="0"/>
    <s v="Sai Prateek"/>
  </r>
  <r>
    <s v="Sahil Jakhar"/>
    <s v="https://www.youtube.com/watch?v=4_ShUZ38hbI"/>
    <s v="Why R u Running ?? @7seaSPRAYGOD ??"/>
    <d v="1899-12-30T00:29:00"/>
    <n v="0"/>
    <n v="29"/>
    <n v="0"/>
    <x v="799"/>
    <x v="0"/>
    <x v="0"/>
    <x v="1031"/>
    <x v="120"/>
    <x v="1025"/>
    <x v="779"/>
    <n v="3"/>
    <n v="249000"/>
    <x v="598"/>
    <x v="591"/>
    <s v="Entertainment"/>
    <x v="6"/>
    <n v="25563846"/>
    <x v="4"/>
    <x v="4"/>
    <x v="1"/>
    <x v="1"/>
    <x v="0"/>
    <s v="Manya Tyagi"/>
  </r>
  <r>
    <s v="Sakshi  Shivdasani"/>
    <s v="https://www.youtube.com/watch?v=wr2srKwND1o"/>
    <s v="STORY TIME: CASTING DIRECTOR ASKED ME TO STRIP( WITH FOOTAGE!!)"/>
    <d v="1899-12-30T07:16:00"/>
    <n v="7"/>
    <n v="16"/>
    <n v="0"/>
    <x v="800"/>
    <x v="1"/>
    <x v="0"/>
    <x v="1032"/>
    <x v="7"/>
    <x v="1026"/>
    <x v="780"/>
    <n v="10"/>
    <n v="117000"/>
    <x v="599"/>
    <x v="256"/>
    <s v="Entertainment"/>
    <x v="6"/>
    <n v="37509041"/>
    <x v="6"/>
    <x v="1"/>
    <x v="0"/>
    <x v="0"/>
    <x v="0"/>
    <s v="Diya Kalra"/>
  </r>
  <r>
    <s v="Sakshi  Shivdasani"/>
    <s v="https://www.youtube.com/watch?v=i2Q0euAbUrk"/>
    <s v="MY FACE IS ON A BILL BOARD!! (shoot day vlog)"/>
    <d v="1899-12-30T08:14:00"/>
    <n v="8"/>
    <n v="14"/>
    <n v="0"/>
    <x v="801"/>
    <x v="1"/>
    <x v="0"/>
    <x v="1033"/>
    <x v="61"/>
    <x v="1027"/>
    <x v="549"/>
    <n v="11"/>
    <n v="117000"/>
    <x v="362"/>
    <x v="256"/>
    <s v="Entertainment"/>
    <x v="6"/>
    <n v="37509041"/>
    <x v="1"/>
    <x v="1"/>
    <x v="0"/>
    <x v="0"/>
    <x v="0"/>
    <s v="Diya Kalra"/>
  </r>
  <r>
    <s v="Samay Raina"/>
    <s v="https://www.youtube.com/watch?v=QLj2hZQKYvE"/>
    <s v="PUBG ft.YUZVENDRA CHAHAL, RAFTAAR, TANMAY BOT"/>
    <d v="1899-12-30T01:15:16"/>
    <n v="1"/>
    <n v="15"/>
    <n v="16"/>
    <x v="802"/>
    <x v="0"/>
    <x v="0"/>
    <x v="1034"/>
    <x v="269"/>
    <x v="1028"/>
    <x v="781"/>
    <n v="3"/>
    <n v="1050000"/>
    <x v="600"/>
    <x v="592"/>
    <s v="Entertainment"/>
    <x v="23"/>
    <n v="292087489"/>
    <x v="0"/>
    <x v="0"/>
    <x v="1"/>
    <x v="1"/>
    <x v="0"/>
    <s v="Himanshi"/>
  </r>
  <r>
    <s v="Samay Raina"/>
    <s v="https://www.youtube.com/watch?v=KKnhgkmV7k8"/>
    <s v="PRINTING ENGINEERING | Standup Comedy by Samay Raina"/>
    <d v="1899-12-30T00:01:10"/>
    <n v="0"/>
    <n v="1"/>
    <n v="10"/>
    <x v="803"/>
    <x v="0"/>
    <x v="0"/>
    <x v="1035"/>
    <x v="511"/>
    <x v="1029"/>
    <x v="782"/>
    <n v="15"/>
    <n v="1020000"/>
    <x v="183"/>
    <x v="592"/>
    <s v="Entertainment"/>
    <x v="6"/>
    <n v="287647535"/>
    <x v="4"/>
    <x v="4"/>
    <x v="1"/>
    <x v="1"/>
    <x v="1"/>
    <s v="Manya Tyagi"/>
  </r>
  <r>
    <s v="Sanchita's Creativity"/>
    <s v="https://www.youtube.com/watch?v=bSdfNgWl1wM"/>
    <s v="Best use of pencil shaving/wall hanging craft idea/art and craft ideas"/>
    <d v="1899-12-30T00:07:47"/>
    <n v="0"/>
    <n v="7"/>
    <n v="47"/>
    <x v="92"/>
    <x v="9"/>
    <x v="0"/>
    <x v="1036"/>
    <x v="44"/>
    <x v="1030"/>
    <x v="783"/>
    <n v="2"/>
    <n v="68900"/>
    <x v="601"/>
    <x v="593"/>
    <s v="Employment"/>
    <x v="6"/>
    <n v="10022724"/>
    <x v="1"/>
    <x v="4"/>
    <x v="0"/>
    <x v="0"/>
    <x v="0"/>
    <s v="Praneeth kodam"/>
  </r>
  <r>
    <s v="Sandeep Maheshwari"/>
    <s v="https://www.youtube.com/watch?v=TO9LdWFtl-U"/>
    <s v="Meet Satender Singh | Speak English With Confidence | Episode 47"/>
    <d v="1899-12-30T00:15:50"/>
    <n v="0"/>
    <n v="15"/>
    <n v="50"/>
    <x v="804"/>
    <x v="0"/>
    <x v="6"/>
    <x v="1037"/>
    <x v="44"/>
    <x v="1031"/>
    <x v="784"/>
    <n v="186"/>
    <n v="25500000"/>
    <x v="298"/>
    <x v="594"/>
    <s v="Motivation"/>
    <x v="6"/>
    <n v="1992369703"/>
    <x v="1"/>
    <x v="6"/>
    <x v="0"/>
    <x v="0"/>
    <x v="0"/>
    <s v="Sagar Mali"/>
  </r>
  <r>
    <s v="Sandeep Maheshwari"/>
    <s v="https://www.youtube.com/watch?v=LknADkbbekc"/>
    <s v="Make Money From Money - By Sandeep Maheshwari"/>
    <d v="1899-12-30T00:28:25"/>
    <n v="0"/>
    <n v="28"/>
    <n v="25"/>
    <x v="805"/>
    <x v="0"/>
    <x v="11"/>
    <x v="1038"/>
    <x v="282"/>
    <x v="1032"/>
    <x v="785"/>
    <n v="6"/>
    <n v="25500000"/>
    <x v="602"/>
    <x v="594"/>
    <s v="Vlog"/>
    <x v="0"/>
    <n v="1988324130"/>
    <x v="2"/>
    <x v="3"/>
    <x v="1"/>
    <x v="1"/>
    <x v="0"/>
    <s v="Utsav Tiwary"/>
  </r>
  <r>
    <s v="Sandeep Maheshwari"/>
    <s v="https://www.youtube.com/watch?v=Rf4rU1hwQXc"/>
    <s v="Do This Every Morning And Night !! Q&amp;A #10 With Sandeep Maheshwari"/>
    <d v="1899-12-30T00:18:54"/>
    <n v="0"/>
    <n v="18"/>
    <n v="54"/>
    <x v="635"/>
    <x v="0"/>
    <x v="11"/>
    <x v="1039"/>
    <x v="528"/>
    <x v="1033"/>
    <x v="786"/>
    <n v="21"/>
    <n v="25500000"/>
    <x v="603"/>
    <x v="594"/>
    <s v="Vlog"/>
    <x v="6"/>
    <n v="1993063546"/>
    <x v="0"/>
    <x v="0"/>
    <x v="1"/>
    <x v="1"/>
    <x v="0"/>
    <s v="Mahesh"/>
  </r>
  <r>
    <s v="Sandeep Maheshwari"/>
    <s v="https://www.youtube.com/watch?v=7gu-J9HpG2g"/>
    <m/>
    <d v="1899-12-30T00:28:51"/>
    <n v="0"/>
    <n v="28"/>
    <n v="51"/>
    <x v="806"/>
    <x v="0"/>
    <x v="1"/>
    <x v="1040"/>
    <x v="375"/>
    <x v="1034"/>
    <x v="787"/>
    <n v="26"/>
    <n v="2570000"/>
    <x v="180"/>
    <x v="594"/>
    <s v="Lifestyle"/>
    <x v="6"/>
    <n v="2007007468"/>
    <x v="1"/>
    <x v="3"/>
    <x v="0"/>
    <x v="0"/>
    <x v="0"/>
    <s v="Diya Kalra"/>
  </r>
  <r>
    <s v="Sandeep Maheshwari"/>
    <s v="https://www.youtube.com/watch?v=tCB5ptqxN_8"/>
    <s v="Motivational Video By Sandeep Maheshwari - Wake Up!"/>
    <d v="1899-12-30T05:30:00"/>
    <n v="5"/>
    <n v="30"/>
    <n v="0"/>
    <x v="807"/>
    <x v="0"/>
    <x v="1"/>
    <x v="1041"/>
    <x v="529"/>
    <x v="1035"/>
    <x v="788"/>
    <n v="19"/>
    <n v="2560000"/>
    <x v="604"/>
    <x v="594"/>
    <s v="Lifestyle"/>
    <x v="6"/>
    <n v="1999903447"/>
    <x v="1"/>
    <x v="3"/>
    <x v="1"/>
    <x v="1"/>
    <x v="0"/>
    <s v="Diya Kalra"/>
  </r>
  <r>
    <s v="Sandeep Maheshwari"/>
    <s v="https://www.youtube.com/watch?v=fSPt_KBXnSM"/>
    <s v="Meet MBA Chai Wala | Prafull Billore | Episode 4"/>
    <d v="1899-12-30T00:22:32"/>
    <n v="0"/>
    <n v="22"/>
    <n v="32"/>
    <x v="808"/>
    <x v="0"/>
    <x v="6"/>
    <x v="1042"/>
    <x v="530"/>
    <x v="1036"/>
    <x v="789"/>
    <n v="16"/>
    <n v="25500000"/>
    <x v="158"/>
    <x v="594"/>
    <s v="Motivation"/>
    <x v="0"/>
    <n v="1986504752"/>
    <x v="0"/>
    <x v="2"/>
    <x v="1"/>
    <x v="1"/>
    <x v="0"/>
    <s v="Abhishek Sabne"/>
  </r>
  <r>
    <s v="Sandeep Maheshwari"/>
    <s v="https://www.youtube.com/watch?v=2C2SaoCog5w"/>
    <s v="Meet Vivek Mittal | Fit Tuber | Episode 5"/>
    <d v="1899-12-30T00:20:56"/>
    <n v="0"/>
    <n v="20"/>
    <n v="56"/>
    <x v="325"/>
    <x v="0"/>
    <x v="6"/>
    <x v="1043"/>
    <x v="285"/>
    <x v="1037"/>
    <x v="790"/>
    <n v="20"/>
    <n v="25500000"/>
    <x v="422"/>
    <x v="594"/>
    <s v="Motivation"/>
    <x v="0"/>
    <n v="1986504752"/>
    <x v="0"/>
    <x v="2"/>
    <x v="1"/>
    <x v="1"/>
    <x v="0"/>
    <s v="Abhishek Sabne"/>
  </r>
  <r>
    <s v="Sandeep Maheshwari"/>
    <s v="https://www.youtube.com/watch?v=DotRzhpSToE"/>
    <s v="Meet Rachana Ranade | Make Money From Money | Episode 16"/>
    <d v="1899-12-30T00:21:56"/>
    <n v="0"/>
    <n v="21"/>
    <n v="56"/>
    <x v="809"/>
    <x v="0"/>
    <x v="6"/>
    <x v="1044"/>
    <x v="531"/>
    <x v="1038"/>
    <x v="791"/>
    <n v="25"/>
    <n v="25500000"/>
    <x v="547"/>
    <x v="594"/>
    <s v="Motivation"/>
    <x v="0"/>
    <n v="1986504752"/>
    <x v="0"/>
    <x v="2"/>
    <x v="1"/>
    <x v="1"/>
    <x v="0"/>
    <s v="Abhishek Sabne"/>
  </r>
  <r>
    <s v="Sandeep Maheshwari"/>
    <s v="https://www.youtube.com/watch?v=_a63zGy5hmQ"/>
    <s v="Meet Jaya Kishori | Episode 18"/>
    <d v="1899-12-30T00:28:43"/>
    <n v="0"/>
    <n v="28"/>
    <n v="43"/>
    <x v="810"/>
    <x v="0"/>
    <x v="6"/>
    <x v="1045"/>
    <x v="532"/>
    <x v="1039"/>
    <x v="792"/>
    <n v="42"/>
    <n v="25500000"/>
    <x v="443"/>
    <x v="594"/>
    <s v="Motivation"/>
    <x v="0"/>
    <n v="1986504752"/>
    <x v="0"/>
    <x v="2"/>
    <x v="1"/>
    <x v="1"/>
    <x v="0"/>
    <s v="Abhishek Sabne"/>
  </r>
  <r>
    <s v="Sandeep Maheshwari"/>
    <s v="https://www.youtube.com/watch?v=dijtsMxqezE"/>
    <s v="Meet Neha Agrawal | Episode 19"/>
    <d v="1899-12-30T00:21:15"/>
    <n v="0"/>
    <n v="21"/>
    <n v="15"/>
    <x v="171"/>
    <x v="0"/>
    <x v="6"/>
    <x v="1046"/>
    <x v="68"/>
    <x v="1040"/>
    <x v="793"/>
    <n v="34"/>
    <n v="25500000"/>
    <x v="605"/>
    <x v="594"/>
    <s v="Motivation"/>
    <x v="0"/>
    <n v="1986504752"/>
    <x v="0"/>
    <x v="2"/>
    <x v="1"/>
    <x v="1"/>
    <x v="0"/>
    <s v="Abhishek Sabne"/>
  </r>
  <r>
    <s v="Sandeep Maheshwari"/>
    <s v="https://www.youtube.com/watch?v=FcGcuRXRKn0"/>
    <s v="Meet Chai Sutta Bar Founder Anubhav Dubey | Episode 22"/>
    <d v="1899-12-30T00:16:35"/>
    <n v="0"/>
    <n v="16"/>
    <n v="35"/>
    <x v="811"/>
    <x v="0"/>
    <x v="6"/>
    <x v="1047"/>
    <x v="533"/>
    <x v="1041"/>
    <x v="794"/>
    <n v="19"/>
    <n v="25500000"/>
    <x v="606"/>
    <x v="594"/>
    <s v="Motivation"/>
    <x v="0"/>
    <n v="1986504752"/>
    <x v="0"/>
    <x v="2"/>
    <x v="1"/>
    <x v="1"/>
    <x v="0"/>
    <s v="Abhishek Sabne"/>
  </r>
  <r>
    <s v="Sandeep Maheshwari"/>
    <s v="https://www.youtube.com/watch?v=mcBIlbhofT4"/>
    <s v="Meet Technical Guruji | Episode 25"/>
    <d v="1899-12-30T00:22:19"/>
    <n v="0"/>
    <n v="22"/>
    <n v="19"/>
    <x v="812"/>
    <x v="0"/>
    <x v="6"/>
    <x v="1048"/>
    <x v="268"/>
    <x v="1042"/>
    <x v="795"/>
    <n v="25"/>
    <n v="25500000"/>
    <x v="607"/>
    <x v="594"/>
    <s v="Motivation"/>
    <x v="0"/>
    <n v="1986504752"/>
    <x v="0"/>
    <x v="2"/>
    <x v="1"/>
    <x v="1"/>
    <x v="0"/>
    <s v="Abhishek Sabne"/>
  </r>
  <r>
    <s v="Sandeep Maheshwari"/>
    <s v="https://www.youtube.com/watch?v=g3fVfp31yds"/>
    <s v="Meet Dr. Vivek Bindra | Episode 26"/>
    <d v="1899-12-30T00:23:04"/>
    <n v="0"/>
    <n v="23"/>
    <n v="4"/>
    <x v="813"/>
    <x v="0"/>
    <x v="6"/>
    <x v="1049"/>
    <x v="534"/>
    <x v="1043"/>
    <x v="796"/>
    <n v="58"/>
    <n v="25500000"/>
    <x v="251"/>
    <x v="594"/>
    <s v="Motivation"/>
    <x v="0"/>
    <n v="1986504752"/>
    <x v="0"/>
    <x v="2"/>
    <x v="1"/>
    <x v="1"/>
    <x v="0"/>
    <s v="Abhishek Sabne"/>
  </r>
  <r>
    <s v="Sandeep Maheshwari"/>
    <s v="https://www.youtube.com/watch?v=SSgn8Ci9LTk"/>
    <s v="Meet Ranveer Allahbadia BeerBiceps | Episode 36"/>
    <d v="1899-12-30T00:16:40"/>
    <n v="0"/>
    <n v="16"/>
    <n v="40"/>
    <x v="814"/>
    <x v="0"/>
    <x v="6"/>
    <x v="1050"/>
    <x v="371"/>
    <x v="1044"/>
    <x v="797"/>
    <n v="36"/>
    <n v="25500000"/>
    <x v="160"/>
    <x v="594"/>
    <s v="Motivation"/>
    <x v="0"/>
    <n v="1986504752"/>
    <x v="0"/>
    <x v="2"/>
    <x v="1"/>
    <x v="1"/>
    <x v="0"/>
    <s v="Abhishek Sabne"/>
  </r>
  <r>
    <s v="Sandeep Maheshwari"/>
    <s v="https://www.youtube.com/watch?v=jntD0OY-zK8"/>
    <s v="Meet Magician Suhani Shah | Episode 42"/>
    <d v="1899-12-30T00:21:40"/>
    <n v="0"/>
    <n v="21"/>
    <n v="40"/>
    <x v="815"/>
    <x v="0"/>
    <x v="6"/>
    <x v="1051"/>
    <x v="82"/>
    <x v="1045"/>
    <x v="798"/>
    <n v="39"/>
    <n v="25500000"/>
    <x v="139"/>
    <x v="594"/>
    <s v="Motivation"/>
    <x v="0"/>
    <n v="1986504752"/>
    <x v="0"/>
    <x v="2"/>
    <x v="1"/>
    <x v="1"/>
    <x v="0"/>
    <s v="Abhishek Sabne"/>
  </r>
  <r>
    <s v="Sandeep Maheshwari"/>
    <s v="https://www.youtube.com/watch?v=kBo3ipDEH6k"/>
    <s v="POWERFUL MOTIVATIONAL VIDEO By Sandeep Maheshwari | Best Motivational Quotes"/>
    <d v="1899-12-30T00:04:50"/>
    <n v="0"/>
    <n v="4"/>
    <n v="50"/>
    <x v="62"/>
    <x v="0"/>
    <x v="11"/>
    <x v="1052"/>
    <x v="535"/>
    <x v="1046"/>
    <x v="333"/>
    <n v="9"/>
    <n v="25500000"/>
    <x v="608"/>
    <x v="489"/>
    <s v="Motivation"/>
    <x v="6"/>
    <n v="1992369703"/>
    <x v="3"/>
    <x v="2"/>
    <x v="0"/>
    <x v="0"/>
    <x v="0"/>
    <s v="Manya Tyagi"/>
  </r>
  <r>
    <s v="Sandeep Maheshwari"/>
    <s v="https://www.youtube.com/watch?v=eDiA1p5DlLg"/>
    <s v="World's Most Viewed life changing video"/>
    <d v="1899-12-30T02:11:28"/>
    <n v="2"/>
    <n v="11"/>
    <n v="28"/>
    <x v="816"/>
    <x v="0"/>
    <x v="11"/>
    <x v="1053"/>
    <x v="536"/>
    <x v="1047"/>
    <x v="799"/>
    <n v="6"/>
    <n v="25500000"/>
    <x v="609"/>
    <x v="594"/>
    <s v="Motivation"/>
    <x v="0"/>
    <n v="1991376345"/>
    <x v="2"/>
    <x v="0"/>
    <x v="0"/>
    <x v="0"/>
    <x v="0"/>
    <s v="Sachin Gautam"/>
  </r>
  <r>
    <s v="Sandeep Maheshwari"/>
    <s v="https://www.youtube.com/watch?v=QLqTYtka2Vg&amp;t=30s"/>
    <s v="2 Confident Body Language Tips - By Sandeep Maheshwari I Personality Development"/>
    <d v="1899-12-30T00:15:17"/>
    <n v="0"/>
    <n v="15"/>
    <n v="17"/>
    <x v="817"/>
    <x v="0"/>
    <x v="2"/>
    <x v="1054"/>
    <x v="277"/>
    <x v="1048"/>
    <x v="800"/>
    <n v="4"/>
    <n v="4200000"/>
    <x v="342"/>
    <x v="594"/>
    <s v="Motivation"/>
    <x v="6"/>
    <n v="1992369703"/>
    <x v="4"/>
    <x v="0"/>
    <x v="1"/>
    <x v="1"/>
    <x v="0"/>
    <s v="Vaishnavi"/>
  </r>
  <r>
    <s v="Sandeep Maheshwari"/>
    <s v="https://www.youtube.com/watch?v=mu6DuidooOY"/>
    <s v="Meet Mr.Asia Yatinder Singh"/>
    <d v="1899-12-30T00:17:48"/>
    <n v="0"/>
    <n v="17"/>
    <n v="48"/>
    <x v="818"/>
    <x v="0"/>
    <x v="11"/>
    <x v="1055"/>
    <x v="537"/>
    <x v="1049"/>
    <x v="711"/>
    <n v="57"/>
    <n v="25500000"/>
    <x v="149"/>
    <x v="594"/>
    <s v="Motivation"/>
    <x v="0"/>
    <n v="1991376345"/>
    <x v="3"/>
    <x v="0"/>
    <x v="0"/>
    <x v="0"/>
    <x v="0"/>
    <s v="Sachin Gautam"/>
  </r>
  <r>
    <s v="Sandeep Maheshwari"/>
    <s v="https://www.youtube.com/watch?v=BGf2RS2Qqw8"/>
    <s v="Meet Sonu Sharma"/>
    <d v="1899-12-30T00:15:47"/>
    <n v="0"/>
    <n v="15"/>
    <n v="47"/>
    <x v="819"/>
    <x v="0"/>
    <x v="11"/>
    <x v="1056"/>
    <x v="351"/>
    <x v="1050"/>
    <x v="801"/>
    <n v="54"/>
    <n v="25500000"/>
    <x v="1"/>
    <x v="594"/>
    <s v="Motivation"/>
    <x v="0"/>
    <n v="1991376345"/>
    <x v="3"/>
    <x v="0"/>
    <x v="0"/>
    <x v="0"/>
    <x v="0"/>
    <s v="Sachin Gautam"/>
  </r>
  <r>
    <s v="Sandeep Maheshwari"/>
    <s v="https://www.youtube.com/watch?v=Kdr7cKs_YQ0"/>
    <s v="Meet Mahatmaji Technical"/>
    <d v="1899-12-30T00:17:41"/>
    <n v="0"/>
    <n v="17"/>
    <n v="41"/>
    <x v="350"/>
    <x v="0"/>
    <x v="11"/>
    <x v="1057"/>
    <x v="117"/>
    <x v="1051"/>
    <x v="138"/>
    <n v="51"/>
    <n v="25500000"/>
    <x v="24"/>
    <x v="594"/>
    <s v="Motivation"/>
    <x v="0"/>
    <n v="1991376345"/>
    <x v="3"/>
    <x v="0"/>
    <x v="0"/>
    <x v="0"/>
    <x v="0"/>
    <s v="Sachin Gautam"/>
  </r>
  <r>
    <s v="Sandeep Maheshwari"/>
    <s v="https://www.youtube.com/watch?v=GSau-ot0QHQ"/>
    <s v="Meet Zindagi With Richa "/>
    <d v="1899-12-30T00:16:14"/>
    <n v="0"/>
    <n v="16"/>
    <n v="14"/>
    <x v="118"/>
    <x v="0"/>
    <x v="11"/>
    <x v="1058"/>
    <x v="447"/>
    <x v="1052"/>
    <x v="802"/>
    <n v="58"/>
    <n v="25500000"/>
    <x v="50"/>
    <x v="594"/>
    <s v="Motivation"/>
    <x v="6"/>
    <n v="1992369703"/>
    <x v="0"/>
    <x v="0"/>
    <x v="1"/>
    <x v="1"/>
    <x v="0"/>
    <s v="Vaishnavi"/>
  </r>
  <r>
    <s v="Sandeep Maheshwari"/>
    <s v="https://www.youtube.com/watch?v=ZfPISsIIKQw"/>
    <s v="POWERFUL MOTIVATIONAL VIDEO By Sandeep Maheshwari | Best Inspirational Quotes in Hindi"/>
    <d v="1899-12-30T00:04:35"/>
    <n v="0"/>
    <n v="4"/>
    <n v="35"/>
    <x v="277"/>
    <x v="0"/>
    <x v="1"/>
    <x v="1059"/>
    <x v="538"/>
    <x v="1053"/>
    <x v="803"/>
    <n v="15"/>
    <n v="25600000"/>
    <x v="610"/>
    <x v="594"/>
    <s v="Lifestyle"/>
    <x v="0"/>
    <n v="1996009140"/>
    <x v="2"/>
    <x v="0"/>
    <x v="0"/>
    <x v="0"/>
    <x v="0"/>
    <s v="Ameya Nerkar"/>
  </r>
  <r>
    <s v="Sandeep Maheshwari"/>
    <s v="https://www.youtube.com/watch?v=kkDgvudNSq8"/>
    <s v="How The Mind Works? By Sandeep Maheshwari | Hindi"/>
    <d v="1899-12-30T00:30:51"/>
    <n v="0"/>
    <n v="30"/>
    <n v="51"/>
    <x v="820"/>
    <x v="0"/>
    <x v="1"/>
    <x v="1060"/>
    <x v="117"/>
    <x v="1054"/>
    <x v="804"/>
    <n v="3"/>
    <n v="25600000"/>
    <x v="611"/>
    <x v="594"/>
    <s v="Lifestyle"/>
    <x v="0"/>
    <n v="1996009140"/>
    <x v="2"/>
    <x v="0"/>
    <x v="0"/>
    <x v="0"/>
    <x v="0"/>
    <s v="Ameya Nerkar"/>
  </r>
  <r>
    <s v="Sandeep Maheshwari"/>
    <s v="https://www.youtube.com/watch?v=faple3eqPU0"/>
    <s v="Top 3 Daily Habits"/>
    <d v="1899-12-30T00:12:50"/>
    <n v="0"/>
    <n v="12"/>
    <n v="50"/>
    <x v="821"/>
    <x v="0"/>
    <x v="11"/>
    <x v="1061"/>
    <x v="509"/>
    <x v="1055"/>
    <x v="805"/>
    <n v="15"/>
    <n v="25500000"/>
    <x v="571"/>
    <x v="594"/>
    <s v="Motivation"/>
    <x v="6"/>
    <n v="1991376345"/>
    <x v="2"/>
    <x v="2"/>
    <x v="0"/>
    <x v="0"/>
    <x v="0"/>
    <s v="Jayita Mali"/>
  </r>
  <r>
    <s v="Sandeep Maheshwari"/>
    <s v="https://www.youtube.com/watch?v=TWSCCmFQteY"/>
    <s v="Meet Khan Sir | Episode 29"/>
    <d v="1899-12-30T00:22:50"/>
    <n v="0"/>
    <n v="22"/>
    <n v="50"/>
    <x v="822"/>
    <x v="0"/>
    <x v="1"/>
    <x v="1062"/>
    <x v="0"/>
    <x v="1056"/>
    <x v="806"/>
    <n v="65"/>
    <n v="25600000"/>
    <x v="269"/>
    <x v="594"/>
    <s v="Lifestyle"/>
    <x v="0"/>
    <n v="1996009140"/>
    <x v="2"/>
    <x v="0"/>
    <x v="0"/>
    <x v="0"/>
    <x v="0"/>
    <s v="Ameya Nerkar"/>
  </r>
  <r>
    <s v="Sandeep Maheshwari"/>
    <s v="https://www.youtube.com/watch?v=EORrojq9CbE"/>
    <s v="How to become physically strong?"/>
    <d v="1899-12-30T00:29:45"/>
    <n v="0"/>
    <n v="29"/>
    <n v="45"/>
    <x v="823"/>
    <x v="0"/>
    <x v="1"/>
    <x v="1063"/>
    <x v="287"/>
    <x v="1057"/>
    <x v="469"/>
    <n v="27"/>
    <n v="25500000"/>
    <x v="612"/>
    <x v="594"/>
    <s v="Lifestyle"/>
    <x v="6"/>
    <n v="1992369703"/>
    <x v="1"/>
    <x v="3"/>
    <x v="0"/>
    <x v="0"/>
    <x v="0"/>
    <s v="Praneeth kodam"/>
  </r>
  <r>
    <s v="Sanjeev Kapoor Khazana"/>
    <s v="https://www.youtube.com/watch?v=qjoTvSZVg9U"/>
    <s v=" Milk Cake Recipe | दूध से बनाएं मिल्क केक | Khoya Danedar Cake Recipe at Home |SanjeevKapoor Khazana "/>
    <d v="1899-12-30T00:07:32"/>
    <n v="0"/>
    <n v="7"/>
    <n v="32"/>
    <x v="385"/>
    <x v="0"/>
    <x v="4"/>
    <x v="1064"/>
    <x v="539"/>
    <x v="1058"/>
    <x v="598"/>
    <n v="3"/>
    <n v="7110000"/>
    <x v="613"/>
    <x v="595"/>
    <s v="Cooking"/>
    <x v="6"/>
    <n v="1368827630"/>
    <x v="4"/>
    <x v="4"/>
    <x v="0"/>
    <x v="0"/>
    <x v="0"/>
    <s v="Srikrishna"/>
  </r>
  <r>
    <s v="Sanjeev Kapoor Khazana"/>
    <s v="https://www.youtube.com/watch?v=TKEgCMyU65Q"/>
    <s v="Protein Salad | Weight Loss Recipe | Sprouts Salad Recipe"/>
    <d v="1899-12-30T00:06:49"/>
    <n v="0"/>
    <n v="6"/>
    <n v="49"/>
    <x v="424"/>
    <x v="0"/>
    <x v="4"/>
    <x v="1065"/>
    <x v="540"/>
    <x v="1059"/>
    <x v="807"/>
    <n v="3"/>
    <n v="7110000"/>
    <x v="614"/>
    <x v="595"/>
    <s v="Cooking"/>
    <x v="6"/>
    <n v="1368022705"/>
    <x v="3"/>
    <x v="0"/>
    <x v="0"/>
    <x v="0"/>
    <x v="0"/>
    <s v="roshan kumar sinha"/>
  </r>
  <r>
    <s v="Sanjeev Kapoor Khazana"/>
    <s v="https://www.youtube.com/watch?v=S25LCkd3N8E"/>
    <s v="Chicken Kozhambu"/>
    <d v="1899-12-30T00:03:07"/>
    <n v="0"/>
    <n v="3"/>
    <n v="7"/>
    <x v="824"/>
    <x v="0"/>
    <x v="4"/>
    <x v="1066"/>
    <x v="124"/>
    <x v="1060"/>
    <x v="693"/>
    <n v="38"/>
    <n v="7110000"/>
    <x v="86"/>
    <x v="595"/>
    <s v="Cooking"/>
    <x v="18"/>
    <n v="1368701215"/>
    <x v="0"/>
    <x v="0"/>
    <x v="1"/>
    <x v="1"/>
    <x v="0"/>
    <s v="Sachin Gautam"/>
  </r>
  <r>
    <s v="Sanjeev Kapoor Khazana"/>
    <s v="https://www.youtube.com/watch?v=WYIN5GUS4Uc"/>
    <s v="3 types of Oil"/>
    <d v="1899-12-30T00:03:15"/>
    <n v="0"/>
    <n v="3"/>
    <n v="15"/>
    <x v="299"/>
    <x v="0"/>
    <x v="4"/>
    <x v="1067"/>
    <x v="541"/>
    <x v="1061"/>
    <x v="198"/>
    <n v="27"/>
    <n v="7110000"/>
    <x v="86"/>
    <x v="595"/>
    <s v="Cooking"/>
    <x v="18"/>
    <n v="1368701215"/>
    <x v="0"/>
    <x v="0"/>
    <x v="1"/>
    <x v="1"/>
    <x v="0"/>
    <s v="Sachin Gautam"/>
  </r>
  <r>
    <s v="Sanjeev Kapoor Khazana"/>
    <s v="https://www.youtube.com/watch?v=6di0yGy5yog"/>
    <s v="Peanut Butter Tartlets"/>
    <d v="1899-12-30T00:02:16"/>
    <n v="0"/>
    <n v="2"/>
    <n v="16"/>
    <x v="825"/>
    <x v="0"/>
    <x v="4"/>
    <x v="1068"/>
    <x v="542"/>
    <x v="1062"/>
    <x v="728"/>
    <n v="37"/>
    <n v="7110000"/>
    <x v="88"/>
    <x v="595"/>
    <s v="Cooking"/>
    <x v="18"/>
    <n v="1368701215"/>
    <x v="0"/>
    <x v="2"/>
    <x v="1"/>
    <x v="1"/>
    <x v="0"/>
    <s v="Sachin Gautam"/>
  </r>
  <r>
    <s v="Sanjeev Kapoor Khazana"/>
    <s v="https://www.youtube.com/watch?v=XoQYdrftKKs"/>
    <s v="Bharlela Pomfret"/>
    <d v="1899-12-30T00:04:14"/>
    <n v="0"/>
    <n v="4"/>
    <n v="14"/>
    <x v="826"/>
    <x v="0"/>
    <x v="4"/>
    <x v="1069"/>
    <x v="543"/>
    <x v="1063"/>
    <x v="209"/>
    <n v="34"/>
    <n v="7110000"/>
    <x v="88"/>
    <x v="595"/>
    <s v="Cooking"/>
    <x v="18"/>
    <n v="1368701215"/>
    <x v="0"/>
    <x v="2"/>
    <x v="1"/>
    <x v="1"/>
    <x v="0"/>
    <s v="Sachin Gautam"/>
  </r>
  <r>
    <s v="Sanjeev Kapoor Khazana"/>
    <s v="https://www.youtube.com/watch?v=Nf1D6lLtBl0"/>
    <s v="Jerk Chicken Burger"/>
    <d v="1899-12-30T00:03:04"/>
    <n v="0"/>
    <n v="3"/>
    <n v="4"/>
    <x v="827"/>
    <x v="0"/>
    <x v="4"/>
    <x v="1070"/>
    <x v="544"/>
    <x v="1064"/>
    <x v="24"/>
    <n v="37"/>
    <n v="7110000"/>
    <x v="50"/>
    <x v="595"/>
    <s v="Cooking"/>
    <x v="18"/>
    <n v="1368701215"/>
    <x v="0"/>
    <x v="2"/>
    <x v="1"/>
    <x v="1"/>
    <x v="0"/>
    <s v="Sachin Gautam"/>
  </r>
  <r>
    <s v="Sanjeev Kapoor Khazana"/>
    <s v="https://www.youtube.com/watch?v=VMgz3Uv4khs"/>
    <s v="Khatti Meethi Cholafali | खट्टी मिठी चोळाफल्ली | Sanjeev Kapoor Khazana"/>
    <d v="1899-12-30T00:03:51"/>
    <n v="0"/>
    <n v="3"/>
    <n v="51"/>
    <x v="828"/>
    <x v="0"/>
    <x v="4"/>
    <x v="1071"/>
    <x v="545"/>
    <x v="1065"/>
    <x v="455"/>
    <n v="24"/>
    <n v="7120000"/>
    <x v="55"/>
    <x v="595"/>
    <s v="Cooking"/>
    <x v="18"/>
    <n v="1368893759"/>
    <x v="4"/>
    <x v="4"/>
    <x v="1"/>
    <x v="0"/>
    <x v="0"/>
    <s v="Manas Ramuka"/>
  </r>
  <r>
    <s v="Sanket Mehta"/>
    <s v="https://www.youtube.com/watch?v=araZmZBZKcg"/>
    <s v="HOUSE TOUR | Sanket Mehta"/>
    <d v="1899-12-30T00:20:38"/>
    <n v="0"/>
    <n v="20"/>
    <n v="38"/>
    <x v="589"/>
    <x v="0"/>
    <x v="5"/>
    <x v="1072"/>
    <x v="546"/>
    <x v="1066"/>
    <x v="808"/>
    <n v="26"/>
    <n v="497000"/>
    <x v="615"/>
    <x v="358"/>
    <s v="Vlog"/>
    <x v="11"/>
    <n v="24024519"/>
    <x v="0"/>
    <x v="0"/>
    <x v="1"/>
    <x v="1"/>
    <x v="0"/>
    <s v="Himanshi"/>
  </r>
  <r>
    <s v="Sansad TV"/>
    <s v="https://www.youtube.com/watch?v=GyrAx_J9QPU"/>
    <s v="Sansad Me Aaj | 08 August, 2022"/>
    <d v="1899-12-30T00:49:40"/>
    <n v="0"/>
    <n v="49"/>
    <n v="40"/>
    <x v="829"/>
    <x v="0"/>
    <x v="5"/>
    <x v="1073"/>
    <x v="547"/>
    <x v="1067"/>
    <x v="38"/>
    <n v="0"/>
    <n v="7009000"/>
    <x v="503"/>
    <x v="596"/>
    <s v="News"/>
    <x v="0"/>
    <n v="1270581183"/>
    <x v="0"/>
    <x v="0"/>
    <x v="0"/>
    <x v="0"/>
    <x v="0"/>
    <s v="Mahesh"/>
  </r>
  <r>
    <s v="Sansad TV"/>
    <s v="https://www.youtube.com/watch?v=YR5GHhAYkzE"/>
    <s v="Hanuman Beniwal's Remarks | The New Delhi International Arbitration Centre (Amendment) Bill, 2022"/>
    <d v="1899-12-30T00:01:50"/>
    <n v="0"/>
    <n v="1"/>
    <n v="50"/>
    <x v="830"/>
    <x v="0"/>
    <x v="5"/>
    <x v="1074"/>
    <x v="211"/>
    <x v="1068"/>
    <x v="533"/>
    <n v="16"/>
    <n v="7009000"/>
    <x v="503"/>
    <x v="596"/>
    <s v="News"/>
    <x v="0"/>
    <n v="1270581183"/>
    <x v="0"/>
    <x v="0"/>
    <x v="0"/>
    <x v="0"/>
    <x v="0"/>
    <s v="Mahesh"/>
  </r>
  <r>
    <s v="Sansad TV"/>
    <s v="https://www.youtube.com/watch?v=cf4_T55MvDo"/>
    <s v="Vice President's Remarks | Launch of Jal Jeevan Survekshan Tool Kit, 2023 &amp; JJS-2023 Dashboard"/>
    <d v="1899-12-30T00:10:03"/>
    <n v="0"/>
    <n v="10"/>
    <n v="3"/>
    <x v="831"/>
    <x v="1"/>
    <x v="5"/>
    <x v="1075"/>
    <x v="548"/>
    <x v="1069"/>
    <x v="172"/>
    <n v="6"/>
    <n v="7009000"/>
    <x v="616"/>
    <x v="596"/>
    <s v="News"/>
    <x v="0"/>
    <n v="1270581183"/>
    <x v="0"/>
    <x v="0"/>
    <x v="0"/>
    <x v="0"/>
    <x v="0"/>
    <s v="Mahesh"/>
  </r>
  <r>
    <s v="Sarav Chennaite"/>
    <s v=" https://www.youtube.com/watch?v=NCZhjUezUuo"/>
    <s v="FORD ENDEAVOUR | 2.2 TURBO ENGINE BEAST"/>
    <d v="1899-12-30T00:18:45"/>
    <n v="0"/>
    <n v="18"/>
    <n v="45"/>
    <x v="832"/>
    <x v="4"/>
    <x v="7"/>
    <x v="1076"/>
    <x v="229"/>
    <x v="1070"/>
    <x v="32"/>
    <n v="47"/>
    <n v="233000"/>
    <x v="617"/>
    <x v="597"/>
    <s v="Review"/>
    <x v="6"/>
    <n v="31846465"/>
    <x v="3"/>
    <x v="3"/>
    <x v="1"/>
    <x v="1"/>
    <x v="0"/>
    <s v="Vignesh"/>
  </r>
  <r>
    <s v="Sarav Chennaite"/>
    <s v=" https://www.youtube.com/watch?v=z9DNOM_DQEc"/>
    <s v="2020 TOYOTA FORTUNER BS6 | The MASSIVE ROAD PRESENCE"/>
    <d v="1899-12-30T00:14:40"/>
    <n v="0"/>
    <n v="14"/>
    <n v="40"/>
    <x v="833"/>
    <x v="4"/>
    <x v="7"/>
    <x v="1077"/>
    <x v="549"/>
    <x v="1071"/>
    <x v="809"/>
    <n v="132"/>
    <n v="233000"/>
    <x v="618"/>
    <x v="597"/>
    <s v="Review"/>
    <x v="6"/>
    <n v="31846465"/>
    <x v="3"/>
    <x v="4"/>
    <x v="1"/>
    <x v="1"/>
    <x v="0"/>
    <s v="Vignesh"/>
  </r>
  <r>
    <s v="Sarav Chennaite"/>
    <s v=" https://www.youtube.com/watch?v=zNcrtFQCtHs"/>
    <s v="NISSAN MAGNITE XV PREMIUM | FROM 4.99 LAKH ONWARDS??"/>
    <d v="1899-12-30T00:16:31"/>
    <n v="0"/>
    <n v="16"/>
    <n v="31"/>
    <x v="834"/>
    <x v="4"/>
    <x v="7"/>
    <x v="1078"/>
    <x v="550"/>
    <x v="1072"/>
    <x v="240"/>
    <n v="136"/>
    <n v="233000"/>
    <x v="619"/>
    <x v="597"/>
    <s v="Review"/>
    <x v="6"/>
    <n v="31846465"/>
    <x v="3"/>
    <x v="4"/>
    <x v="1"/>
    <x v="1"/>
    <x v="0"/>
    <s v="Vignesh"/>
  </r>
  <r>
    <s v="Sarav Chennaite"/>
    <s v=" https://www.youtube.com/watch?v=b-BOcefDZ20"/>
    <s v="KIA SELTOS GT 1.4GDI | FEATURES PACKED FOR 20LAKHS!!"/>
    <d v="1899-12-30T00:17:19"/>
    <n v="0"/>
    <n v="17"/>
    <n v="19"/>
    <x v="835"/>
    <x v="4"/>
    <x v="7"/>
    <x v="1079"/>
    <x v="210"/>
    <x v="1073"/>
    <x v="575"/>
    <n v="39"/>
    <n v="233000"/>
    <x v="620"/>
    <x v="597"/>
    <s v="Review"/>
    <x v="6"/>
    <n v="31846465"/>
    <x v="3"/>
    <x v="3"/>
    <x v="1"/>
    <x v="1"/>
    <x v="0"/>
    <s v="Vignesh"/>
  </r>
  <r>
    <s v="Sarav Chennaite"/>
    <s v=" https://www.youtube.com/watch?v=Xa_4CVbnp60"/>
    <s v="KIA CARNIVAL 2.2L Diesel | LUXURIOUS 9 Seater Car"/>
    <d v="1899-12-30T00:20:20"/>
    <n v="0"/>
    <n v="20"/>
    <n v="20"/>
    <x v="358"/>
    <x v="4"/>
    <x v="7"/>
    <x v="1080"/>
    <x v="188"/>
    <x v="1074"/>
    <x v="101"/>
    <n v="108"/>
    <n v="233000"/>
    <x v="621"/>
    <x v="597"/>
    <s v="Review"/>
    <x v="6"/>
    <n v="31846465"/>
    <x v="3"/>
    <x v="3"/>
    <x v="1"/>
    <x v="1"/>
    <x v="0"/>
    <s v="Vignesh"/>
  </r>
  <r>
    <s v="Sarav Chennaite"/>
    <s v=" https://www.youtube.com/watch?v=C5Ano7826V0"/>
    <s v="TATA HEXA 2.2L DIESEL | RUGGED DRIVING GUARANTEED"/>
    <d v="1899-12-30T00:18:48"/>
    <n v="0"/>
    <n v="18"/>
    <n v="48"/>
    <x v="333"/>
    <x v="4"/>
    <x v="7"/>
    <x v="1081"/>
    <x v="221"/>
    <x v="1075"/>
    <x v="810"/>
    <n v="46"/>
    <n v="233000"/>
    <x v="622"/>
    <x v="597"/>
    <s v="Review"/>
    <x v="6"/>
    <n v="31846465"/>
    <x v="3"/>
    <x v="3"/>
    <x v="1"/>
    <x v="1"/>
    <x v="0"/>
    <s v="Vignesh"/>
  </r>
  <r>
    <s v="Sarav Chennaite"/>
    <s v=" https://www.youtube.com/watch?v=fqtrpm118nk"/>
    <s v="TATA ALTROZ 1.2L PETROL | GOLD STANDARD HATCHBACK"/>
    <d v="1899-12-30T00:17:18"/>
    <n v="0"/>
    <n v="17"/>
    <n v="18"/>
    <x v="836"/>
    <x v="4"/>
    <x v="7"/>
    <x v="1082"/>
    <x v="247"/>
    <x v="1076"/>
    <x v="811"/>
    <n v="15"/>
    <n v="233000"/>
    <x v="623"/>
    <x v="597"/>
    <s v="Review"/>
    <x v="6"/>
    <n v="31846465"/>
    <x v="3"/>
    <x v="3"/>
    <x v="1"/>
    <x v="1"/>
    <x v="0"/>
    <s v="Vignesh"/>
  </r>
  <r>
    <s v="Sarav Chennaite"/>
    <s v=" https://www.youtube.com/watch?v=FYvAHsT1M4c"/>
    <s v="TATA HARRIER xzA | 2000cc DIESEL BEAST"/>
    <d v="1899-12-30T00:15:50"/>
    <n v="0"/>
    <n v="15"/>
    <n v="50"/>
    <x v="804"/>
    <x v="4"/>
    <x v="7"/>
    <x v="1083"/>
    <x v="551"/>
    <x v="1077"/>
    <x v="812"/>
    <n v="12"/>
    <n v="233000"/>
    <x v="624"/>
    <x v="597"/>
    <s v="Review"/>
    <x v="6"/>
    <n v="31846465"/>
    <x v="3"/>
    <x v="3"/>
    <x v="1"/>
    <x v="1"/>
    <x v="0"/>
    <s v="Vignesh"/>
  </r>
  <r>
    <s v="Sarav Chennaite"/>
    <s v=" https://www.youtube.com/watch?v=Yhp7-vuKoPU"/>
    <s v="RENAULT KWID CLIMBER | AMT AT 4 LAKHS ONLY!!!!"/>
    <d v="1899-12-30T00:13:22"/>
    <n v="0"/>
    <n v="13"/>
    <n v="22"/>
    <x v="594"/>
    <x v="4"/>
    <x v="7"/>
    <x v="1084"/>
    <x v="271"/>
    <x v="1078"/>
    <x v="813"/>
    <n v="170"/>
    <n v="233000"/>
    <x v="625"/>
    <x v="597"/>
    <s v="Review"/>
    <x v="6"/>
    <n v="31846465"/>
    <x v="3"/>
    <x v="4"/>
    <x v="1"/>
    <x v="1"/>
    <x v="0"/>
    <s v="Vignesh"/>
  </r>
  <r>
    <s v="Sarav Chennaite"/>
    <s v=" https://www.youtube.com/watch?v=7-Ejqvevv8o"/>
    <s v="NEW 2021 TATA SAFARI | LEGEND IS BACK!!"/>
    <d v="1899-12-30T00:18:48"/>
    <n v="0"/>
    <n v="18"/>
    <n v="48"/>
    <x v="333"/>
    <x v="4"/>
    <x v="7"/>
    <x v="1085"/>
    <x v="552"/>
    <x v="1079"/>
    <x v="814"/>
    <n v="17"/>
    <n v="233000"/>
    <x v="626"/>
    <x v="597"/>
    <s v="Review"/>
    <x v="6"/>
    <n v="31846465"/>
    <x v="3"/>
    <x v="4"/>
    <x v="1"/>
    <x v="1"/>
    <x v="0"/>
    <s v="Vignesh"/>
  </r>
  <r>
    <s v="Sarav Chennaite"/>
    <s v=" https://www.youtube.com/watch?v=fmSKDASzUeQ"/>
    <s v="NEW 2021 JEEP COMPASS | LOADED WITH FEATURES"/>
    <d v="1899-12-30T00:15:18"/>
    <n v="0"/>
    <n v="15"/>
    <n v="18"/>
    <x v="837"/>
    <x v="4"/>
    <x v="7"/>
    <x v="1086"/>
    <x v="212"/>
    <x v="1080"/>
    <x v="815"/>
    <n v="8"/>
    <n v="233000"/>
    <x v="627"/>
    <x v="597"/>
    <s v="Review"/>
    <x v="6"/>
    <n v="31846465"/>
    <x v="3"/>
    <x v="3"/>
    <x v="1"/>
    <x v="1"/>
    <x v="0"/>
    <s v="Vignesh"/>
  </r>
  <r>
    <s v="Sarav Chennaite"/>
    <s v=" https://www.youtube.com/watch?v=JbVQBtzotBI"/>
    <s v="NEW 2021 SUZUKI DZIRE | REFINED ENGINE , REFINED DESIGN"/>
    <d v="1899-12-30T00:18:21"/>
    <n v="0"/>
    <n v="18"/>
    <n v="21"/>
    <x v="407"/>
    <x v="4"/>
    <x v="7"/>
    <x v="1087"/>
    <x v="223"/>
    <x v="1081"/>
    <x v="55"/>
    <n v="4"/>
    <n v="233000"/>
    <x v="153"/>
    <x v="597"/>
    <s v="Review"/>
    <x v="6"/>
    <n v="31846465"/>
    <x v="3"/>
    <x v="4"/>
    <x v="1"/>
    <x v="1"/>
    <x v="0"/>
    <s v="Vignesh"/>
  </r>
  <r>
    <s v="Sarav Chennaite"/>
    <s v=" https://www.youtube.com/watch?v=_ndbuSXyRRI"/>
    <s v="CITROEN C5 AIRCROSS | MOST COMFORTABLE CAR"/>
    <d v="1899-12-30T00:29:49"/>
    <n v="0"/>
    <n v="29"/>
    <n v="49"/>
    <x v="838"/>
    <x v="4"/>
    <x v="7"/>
    <x v="1088"/>
    <x v="204"/>
    <x v="1082"/>
    <x v="816"/>
    <n v="32"/>
    <n v="233000"/>
    <x v="628"/>
    <x v="597"/>
    <s v="Review"/>
    <x v="6"/>
    <n v="31846465"/>
    <x v="3"/>
    <x v="4"/>
    <x v="1"/>
    <x v="1"/>
    <x v="0"/>
    <s v="Vignesh"/>
  </r>
  <r>
    <s v="Sarav Chennaite"/>
    <s v=" https://www.youtube.com/watch?v=KjraLD2FJ-E"/>
    <s v="MG HECTOR PLUS | IS IT REALLY A 7 SEATER ???"/>
    <d v="1899-12-30T00:29:18"/>
    <n v="0"/>
    <n v="29"/>
    <n v="18"/>
    <x v="839"/>
    <x v="4"/>
    <x v="7"/>
    <x v="1089"/>
    <x v="247"/>
    <x v="1083"/>
    <x v="817"/>
    <n v="42"/>
    <n v="233000"/>
    <x v="273"/>
    <x v="597"/>
    <s v="Review"/>
    <x v="6"/>
    <n v="31846465"/>
    <x v="3"/>
    <x v="4"/>
    <x v="1"/>
    <x v="1"/>
    <x v="0"/>
    <s v="Vignesh"/>
  </r>
  <r>
    <s v="Sarav Chennaite"/>
    <s v=" https://www.youtube.com/watch?v=uKyVKXQW5Dg"/>
    <s v="HYUNDAI i10 GRAND Nios | BUDGET FRIENDLY"/>
    <d v="1899-12-30T00:17:45"/>
    <n v="0"/>
    <n v="17"/>
    <n v="45"/>
    <x v="840"/>
    <x v="4"/>
    <x v="7"/>
    <x v="1090"/>
    <x v="551"/>
    <x v="1084"/>
    <x v="818"/>
    <n v="55"/>
    <n v="233000"/>
    <x v="629"/>
    <x v="597"/>
    <s v="Review"/>
    <x v="6"/>
    <n v="31846465"/>
    <x v="3"/>
    <x v="3"/>
    <x v="1"/>
    <x v="1"/>
    <x v="0"/>
    <s v="Vignesh"/>
  </r>
  <r>
    <s v="Sarav Chennaite"/>
    <s v=" https://www.youtube.com/watch?v=qnMobCNIoo4"/>
    <s v="NEW RENAULT KIGER | LOOKS STUNNING"/>
    <d v="1899-12-30T00:20:41"/>
    <n v="0"/>
    <n v="20"/>
    <n v="41"/>
    <x v="841"/>
    <x v="4"/>
    <x v="7"/>
    <x v="1091"/>
    <x v="29"/>
    <x v="1085"/>
    <x v="193"/>
    <n v="95"/>
    <n v="233000"/>
    <x v="603"/>
    <x v="597"/>
    <s v="Review"/>
    <x v="6"/>
    <n v="31846465"/>
    <x v="3"/>
    <x v="3"/>
    <x v="1"/>
    <x v="1"/>
    <x v="0"/>
    <s v="Vignesh"/>
  </r>
  <r>
    <s v="Sarav Chennaite"/>
    <s v=" https://www.youtube.com/watch?v=YmovY7EWGF4"/>
    <s v="MERCEDES BENZ V-CLASS | LUXURIOUS CABIN"/>
    <d v="1899-12-30T00:19:51"/>
    <n v="0"/>
    <n v="19"/>
    <n v="51"/>
    <x v="785"/>
    <x v="4"/>
    <x v="7"/>
    <x v="1092"/>
    <x v="553"/>
    <x v="1086"/>
    <x v="743"/>
    <n v="109"/>
    <n v="233000"/>
    <x v="630"/>
    <x v="597"/>
    <s v="Review"/>
    <x v="6"/>
    <n v="31846465"/>
    <x v="3"/>
    <x v="4"/>
    <x v="1"/>
    <x v="1"/>
    <x v="0"/>
    <s v="Vignesh"/>
  </r>
  <r>
    <s v="Sarav Chennaite"/>
    <s v=" https://www.youtube.com/watch?v=BgDabXB3qBk"/>
    <s v="MERCEDES BENZ S-CLASS | ULTIMATE LUXURY 1.59 CRORES"/>
    <d v="1899-12-30T00:23:47"/>
    <n v="0"/>
    <n v="23"/>
    <n v="47"/>
    <x v="842"/>
    <x v="4"/>
    <x v="7"/>
    <x v="1093"/>
    <x v="132"/>
    <x v="1087"/>
    <x v="596"/>
    <n v="120"/>
    <n v="233000"/>
    <x v="631"/>
    <x v="597"/>
    <s v="Review"/>
    <x v="6"/>
    <n v="31846465"/>
    <x v="3"/>
    <x v="4"/>
    <x v="1"/>
    <x v="1"/>
    <x v="0"/>
    <s v="Vignesh"/>
  </r>
  <r>
    <s v="Sarav Chennaite"/>
    <s v=" https://www.youtube.com/watch?v=WD7hp8NiAiE"/>
    <s v="ALL NEW HYUNDAI ALCAZAR | PREMIUM SUV"/>
    <d v="1899-12-30T00:27:29"/>
    <n v="0"/>
    <n v="27"/>
    <n v="29"/>
    <x v="843"/>
    <x v="4"/>
    <x v="7"/>
    <x v="1094"/>
    <x v="15"/>
    <x v="1088"/>
    <x v="628"/>
    <n v="26"/>
    <n v="233000"/>
    <x v="632"/>
    <x v="597"/>
    <s v="Review"/>
    <x v="6"/>
    <n v="31846465"/>
    <x v="3"/>
    <x v="3"/>
    <x v="1"/>
    <x v="1"/>
    <x v="0"/>
    <s v="Vignesh"/>
  </r>
  <r>
    <s v="Sarav Chennaite"/>
    <s v=" https://www.youtube.com/watch?v=C6XUbz1UkS8"/>
    <s v="TATA NEXON PETROL | SAFEST INDIAN CAR"/>
    <d v="1899-12-30T00:24:25"/>
    <n v="0"/>
    <n v="24"/>
    <n v="25"/>
    <x v="844"/>
    <x v="4"/>
    <x v="7"/>
    <x v="1095"/>
    <x v="247"/>
    <x v="1089"/>
    <x v="678"/>
    <n v="35"/>
    <n v="233000"/>
    <x v="116"/>
    <x v="597"/>
    <s v="Review"/>
    <x v="6"/>
    <n v="31846465"/>
    <x v="3"/>
    <x v="3"/>
    <x v="1"/>
    <x v="1"/>
    <x v="0"/>
    <s v="Vignesh"/>
  </r>
  <r>
    <s v="Sarav Chennaite"/>
    <s v=" https://www.youtube.com/watch?v=msohawz6g7k"/>
    <s v="SUZUKI IGNIS | AFFORDABLE, CUTE, SHARP"/>
    <d v="1899-12-30T00:19:17"/>
    <n v="0"/>
    <n v="19"/>
    <n v="17"/>
    <x v="845"/>
    <x v="4"/>
    <x v="7"/>
    <x v="1096"/>
    <x v="111"/>
    <x v="1090"/>
    <x v="819"/>
    <n v="80"/>
    <n v="233000"/>
    <x v="386"/>
    <x v="597"/>
    <s v="Review"/>
    <x v="6"/>
    <n v="31846465"/>
    <x v="3"/>
    <x v="3"/>
    <x v="1"/>
    <x v="1"/>
    <x v="0"/>
    <s v="Vignesh"/>
  </r>
  <r>
    <s v="Sarav Chennaite"/>
    <s v=" https://www.youtube.com/watch?v=Qx3xC6dNLAw"/>
    <s v="MITSUBISHI PAJERO SPORT | MASSIVE PRESENCE"/>
    <d v="1899-12-30T00:13:07"/>
    <n v="0"/>
    <n v="13"/>
    <n v="7"/>
    <x v="846"/>
    <x v="4"/>
    <x v="7"/>
    <x v="1097"/>
    <x v="229"/>
    <x v="1091"/>
    <x v="820"/>
    <n v="29"/>
    <n v="233000"/>
    <x v="119"/>
    <x v="597"/>
    <s v="Review"/>
    <x v="6"/>
    <n v="31846465"/>
    <x v="3"/>
    <x v="4"/>
    <x v="1"/>
    <x v="1"/>
    <x v="0"/>
    <s v="Vignesh"/>
  </r>
  <r>
    <s v="Sarav Chennaite"/>
    <s v=" https://www.youtube.com/watch?v=8nAum59xrGQ"/>
    <s v="SKODA KUSHAQ STYLE | NEW URBAN VEHICLE"/>
    <d v="1899-12-30T00:21:05"/>
    <n v="0"/>
    <n v="21"/>
    <n v="5"/>
    <x v="847"/>
    <x v="4"/>
    <x v="7"/>
    <x v="1098"/>
    <x v="201"/>
    <x v="1092"/>
    <x v="821"/>
    <n v="38"/>
    <n v="233000"/>
    <x v="633"/>
    <x v="597"/>
    <s v="Review"/>
    <x v="6"/>
    <n v="31846465"/>
    <x v="3"/>
    <x v="4"/>
    <x v="1"/>
    <x v="1"/>
    <x v="0"/>
    <s v="Vignesh"/>
  </r>
  <r>
    <s v="Sarav Chennaite"/>
    <s v=" https://www.youtube.com/watch?v=TnjA8i5m-yc"/>
    <s v="2021 New SKODA OCTAVIA L&amp;K | 35 LAKH SEDAN"/>
    <d v="1899-12-30T00:17:11"/>
    <n v="0"/>
    <n v="17"/>
    <n v="11"/>
    <x v="848"/>
    <x v="4"/>
    <x v="7"/>
    <x v="1099"/>
    <x v="87"/>
    <x v="1093"/>
    <x v="822"/>
    <n v="29"/>
    <n v="233000"/>
    <x v="634"/>
    <x v="597"/>
    <s v="Review"/>
    <x v="6"/>
    <n v="31846465"/>
    <x v="3"/>
    <x v="4"/>
    <x v="1"/>
    <x v="1"/>
    <x v="0"/>
    <s v="Vignesh"/>
  </r>
  <r>
    <s v="Sarav Chennaite"/>
    <s v=" https://www.youtube.com/watch?v=mOwCcLLosC0"/>
    <s v="MARUTI ALTO 800 | BUDGET FRIENDLY at 4.20 Lakhs"/>
    <d v="1899-12-30T00:13:19"/>
    <n v="0"/>
    <n v="13"/>
    <n v="19"/>
    <x v="380"/>
    <x v="4"/>
    <x v="7"/>
    <x v="1100"/>
    <x v="8"/>
    <x v="1094"/>
    <x v="294"/>
    <n v="46"/>
    <n v="233000"/>
    <x v="635"/>
    <x v="597"/>
    <s v="Review"/>
    <x v="6"/>
    <n v="31846465"/>
    <x v="3"/>
    <x v="4"/>
    <x v="1"/>
    <x v="1"/>
    <x v="0"/>
    <s v="Vignesh"/>
  </r>
  <r>
    <s v="Sarav Chennaite"/>
    <s v=" https://www.youtube.com/watch?v=YVpPV0fyy7E"/>
    <s v="TATA TIGOR XZA+ AMT | BUDGET COMPACT SEDAN"/>
    <d v="1899-12-30T00:18:19"/>
    <n v="0"/>
    <n v="18"/>
    <n v="19"/>
    <x v="119"/>
    <x v="4"/>
    <x v="7"/>
    <x v="1101"/>
    <x v="271"/>
    <x v="1095"/>
    <x v="823"/>
    <n v="105"/>
    <n v="233000"/>
    <x v="205"/>
    <x v="597"/>
    <s v="Review"/>
    <x v="6"/>
    <n v="31846465"/>
    <x v="3"/>
    <x v="3"/>
    <x v="1"/>
    <x v="1"/>
    <x v="0"/>
    <s v="Vignesh"/>
  </r>
  <r>
    <s v="Sarav Chennaite"/>
    <s v=" https://www.youtube.com/watch?v=LUnnBET8Q3o"/>
    <s v="NEW Tata Tiago NRG | Looks Better"/>
    <d v="1899-12-30T00:13:43"/>
    <n v="0"/>
    <n v="13"/>
    <n v="43"/>
    <x v="37"/>
    <x v="4"/>
    <x v="7"/>
    <x v="1102"/>
    <x v="280"/>
    <x v="1096"/>
    <x v="824"/>
    <n v="24"/>
    <n v="233000"/>
    <x v="636"/>
    <x v="597"/>
    <s v="Review"/>
    <x v="6"/>
    <n v="31846465"/>
    <x v="3"/>
    <x v="4"/>
    <x v="1"/>
    <x v="1"/>
    <x v="0"/>
    <s v="Vignesh"/>
  </r>
  <r>
    <s v="Sarav Chennaite"/>
    <s v=" https://www.youtube.com/watch?v=LV7TZ-UW9GA"/>
    <s v="HYUNDAI SANTRO ASTA | Legend Reborn"/>
    <d v="1899-12-30T00:23:54"/>
    <n v="0"/>
    <n v="23"/>
    <n v="54"/>
    <x v="849"/>
    <x v="4"/>
    <x v="7"/>
    <x v="1103"/>
    <x v="194"/>
    <x v="1097"/>
    <x v="825"/>
    <n v="27"/>
    <n v="233000"/>
    <x v="637"/>
    <x v="597"/>
    <s v="Review"/>
    <x v="6"/>
    <n v="31846465"/>
    <x v="3"/>
    <x v="4"/>
    <x v="1"/>
    <x v="1"/>
    <x v="0"/>
    <s v="Vignesh"/>
  </r>
  <r>
    <s v="Sarav Chennaite"/>
    <s v=" https://www.youtube.com/watch?v=2QykEHNfxR0"/>
    <s v="NEW HYUNDAI i20 N-Line | MORE SPORTY LOOKING"/>
    <d v="1899-12-30T00:16:37"/>
    <n v="0"/>
    <n v="16"/>
    <n v="37"/>
    <x v="786"/>
    <x v="4"/>
    <x v="7"/>
    <x v="1104"/>
    <x v="111"/>
    <x v="1098"/>
    <x v="826"/>
    <n v="16"/>
    <n v="233000"/>
    <x v="387"/>
    <x v="597"/>
    <s v="Review"/>
    <x v="6"/>
    <n v="31846465"/>
    <x v="3"/>
    <x v="4"/>
    <x v="1"/>
    <x v="1"/>
    <x v="0"/>
    <s v="Vignesh"/>
  </r>
  <r>
    <s v="Sarav Chennaite"/>
    <s v=" https://www.youtube.com/watch?v=89CX4vMfmNs"/>
    <s v="MAHINDRA XUV 3oo | THE MINI XUV 7oo"/>
    <d v="1899-12-30T00:29:52"/>
    <n v="0"/>
    <n v="29"/>
    <n v="52"/>
    <x v="850"/>
    <x v="4"/>
    <x v="7"/>
    <x v="1105"/>
    <x v="370"/>
    <x v="1099"/>
    <x v="827"/>
    <n v="58"/>
    <n v="233000"/>
    <x v="70"/>
    <x v="597"/>
    <s v="Review"/>
    <x v="6"/>
    <n v="31846465"/>
    <x v="3"/>
    <x v="3"/>
    <x v="1"/>
    <x v="1"/>
    <x v="0"/>
    <s v="Vignesh"/>
  </r>
  <r>
    <s v="Sarav Chennaite"/>
    <s v=" https://www.youtube.com/watch?v=Qy03nRy_aEY"/>
    <s v="2021 HONDA AMAZE VX | BUDGET FRIENDLY ??"/>
    <d v="1899-12-30T00:25:03"/>
    <n v="0"/>
    <n v="25"/>
    <n v="3"/>
    <x v="851"/>
    <x v="4"/>
    <x v="7"/>
    <x v="1106"/>
    <x v="272"/>
    <x v="1100"/>
    <x v="828"/>
    <n v="55"/>
    <n v="233000"/>
    <x v="346"/>
    <x v="597"/>
    <s v="Review"/>
    <x v="6"/>
    <n v="31846465"/>
    <x v="3"/>
    <x v="4"/>
    <x v="1"/>
    <x v="1"/>
    <x v="0"/>
    <s v="Vignesh"/>
  </r>
  <r>
    <s v="Sarav Chennaite"/>
    <s v=" https://www.youtube.com/watch?v=3ZgyPi82VT8"/>
    <s v="2021 Renault Triber | BUDGET 7 SEATER"/>
    <d v="1899-12-30T00:22:45"/>
    <n v="0"/>
    <n v="22"/>
    <n v="45"/>
    <x v="180"/>
    <x v="4"/>
    <x v="7"/>
    <x v="1107"/>
    <x v="271"/>
    <x v="1101"/>
    <x v="575"/>
    <n v="45"/>
    <n v="233000"/>
    <x v="271"/>
    <x v="597"/>
    <s v="Review"/>
    <x v="6"/>
    <n v="31846465"/>
    <x v="3"/>
    <x v="3"/>
    <x v="1"/>
    <x v="1"/>
    <x v="0"/>
    <s v="Vignesh"/>
  </r>
  <r>
    <s v="Sarav Chennaite"/>
    <s v=" https://www.youtube.com/watch?v=SyKRkc4QX6Q"/>
    <s v="MAHINDRA XUV 7oo | Ax7 Top End ?25.8 lakhs"/>
    <d v="1899-12-30T00:33:24"/>
    <n v="0"/>
    <n v="33"/>
    <n v="24"/>
    <x v="852"/>
    <x v="4"/>
    <x v="7"/>
    <x v="1108"/>
    <x v="29"/>
    <x v="1102"/>
    <x v="829"/>
    <n v="24"/>
    <n v="233000"/>
    <x v="638"/>
    <x v="597"/>
    <s v="Review"/>
    <x v="6"/>
    <n v="31846465"/>
    <x v="3"/>
    <x v="2"/>
    <x v="1"/>
    <x v="1"/>
    <x v="0"/>
    <s v="Vignesh"/>
  </r>
  <r>
    <s v="Sarav Chennaite"/>
    <s v=" https://www.youtube.com/watch?v=RdKmx19uHLw"/>
    <s v="NEW TATA PUNCH !! | NEW MOVE FROM TATA"/>
    <d v="1899-12-30T00:25:48"/>
    <n v="0"/>
    <n v="25"/>
    <n v="48"/>
    <x v="853"/>
    <x v="4"/>
    <x v="7"/>
    <x v="1109"/>
    <x v="50"/>
    <x v="1103"/>
    <x v="830"/>
    <n v="31"/>
    <n v="233000"/>
    <x v="639"/>
    <x v="597"/>
    <s v="Review"/>
    <x v="6"/>
    <n v="31846465"/>
    <x v="3"/>
    <x v="3"/>
    <x v="1"/>
    <x v="1"/>
    <x v="0"/>
    <s v="Vignesh"/>
  </r>
  <r>
    <s v="Sarav Chennaite"/>
    <s v=" https://www.youtube.com/watch?v=3lObAsZwadc"/>
    <s v="2021 HONDA WR-V | Sidelined Crossover"/>
    <d v="1899-12-30T00:18:38"/>
    <n v="0"/>
    <n v="18"/>
    <n v="38"/>
    <x v="854"/>
    <x v="4"/>
    <x v="7"/>
    <x v="1110"/>
    <x v="59"/>
    <x v="1104"/>
    <x v="831"/>
    <n v="17"/>
    <n v="233000"/>
    <x v="206"/>
    <x v="597"/>
    <s v="Review"/>
    <x v="6"/>
    <n v="31846465"/>
    <x v="3"/>
    <x v="3"/>
    <x v="1"/>
    <x v="1"/>
    <x v="0"/>
    <s v="Vignesh"/>
  </r>
  <r>
    <s v="Sarav Chennaite"/>
    <s v=" https://www.youtube.com/watch?v=mL_i6V4yrWc"/>
    <s v="NEW HONDA JAZZ | Spacious &amp; Affordable"/>
    <d v="1899-12-30T00:27:20"/>
    <n v="0"/>
    <n v="27"/>
    <n v="20"/>
    <x v="855"/>
    <x v="4"/>
    <x v="7"/>
    <x v="1111"/>
    <x v="152"/>
    <x v="1105"/>
    <x v="832"/>
    <n v="16"/>
    <n v="233000"/>
    <x v="484"/>
    <x v="597"/>
    <s v="Review"/>
    <x v="6"/>
    <n v="31846465"/>
    <x v="3"/>
    <x v="3"/>
    <x v="1"/>
    <x v="1"/>
    <x v="0"/>
    <s v="Vignesh"/>
  </r>
  <r>
    <s v="Sarav Chennaite"/>
    <s v=" https://www.youtube.com/watch?v=uqct99HkpPk"/>
    <s v="NEW KIA SONET htx &amp; gtx | Anniversary Edition"/>
    <d v="1899-12-30T00:27:58"/>
    <n v="0"/>
    <n v="27"/>
    <n v="58"/>
    <x v="856"/>
    <x v="4"/>
    <x v="7"/>
    <x v="1112"/>
    <x v="204"/>
    <x v="1106"/>
    <x v="833"/>
    <n v="13"/>
    <n v="233000"/>
    <x v="640"/>
    <x v="597"/>
    <s v="Review"/>
    <x v="6"/>
    <n v="31846465"/>
    <x v="3"/>
    <x v="3"/>
    <x v="1"/>
    <x v="1"/>
    <x v="0"/>
    <s v="Vignesh"/>
  </r>
  <r>
    <s v="Sarav Chennaite"/>
    <s v=" https://www.youtube.com/watch?v=z4ODim9In98"/>
    <s v="MAHINDRA THAR | Perfectly Priced Off-road Beast"/>
    <d v="1899-12-30T00:26:51"/>
    <n v="0"/>
    <n v="26"/>
    <n v="51"/>
    <x v="857"/>
    <x v="4"/>
    <x v="7"/>
    <x v="1113"/>
    <x v="553"/>
    <x v="1107"/>
    <x v="834"/>
    <n v="40"/>
    <n v="233000"/>
    <x v="641"/>
    <x v="597"/>
    <s v="Review"/>
    <x v="6"/>
    <n v="31846465"/>
    <x v="3"/>
    <x v="4"/>
    <x v="1"/>
    <x v="1"/>
    <x v="0"/>
    <s v="Vignesh"/>
  </r>
  <r>
    <s v="Sarav Chennaite"/>
    <s v=" https://www.youtube.com/watch?v=mNgCmsmh8j8"/>
    <s v="NEW 2021 MARUTI CELERIO | BUDGET FRIENDLY"/>
    <d v="1899-12-30T00:16:16"/>
    <n v="0"/>
    <n v="16"/>
    <n v="16"/>
    <x v="858"/>
    <x v="4"/>
    <x v="7"/>
    <x v="1114"/>
    <x v="87"/>
    <x v="1108"/>
    <x v="835"/>
    <n v="6"/>
    <n v="233000"/>
    <x v="17"/>
    <x v="597"/>
    <s v="Review"/>
    <x v="6"/>
    <n v="31846465"/>
    <x v="3"/>
    <x v="4"/>
    <x v="1"/>
    <x v="1"/>
    <x v="0"/>
    <s v="Vignesh"/>
  </r>
  <r>
    <s v="Sarav Chennaite"/>
    <s v=" https://www.youtube.com/watch?v=5R8-Bq_Xlj0"/>
    <s v="Maruti Suzuki S-Cross | Missed the Diesel Engine"/>
    <d v="1899-12-30T00:16:08"/>
    <n v="0"/>
    <n v="16"/>
    <n v="8"/>
    <x v="859"/>
    <x v="4"/>
    <x v="7"/>
    <x v="1115"/>
    <x v="200"/>
    <x v="1109"/>
    <x v="251"/>
    <n v="43"/>
    <n v="233000"/>
    <x v="75"/>
    <x v="597"/>
    <s v="Review"/>
    <x v="6"/>
    <n v="31846465"/>
    <x v="3"/>
    <x v="3"/>
    <x v="1"/>
    <x v="1"/>
    <x v="0"/>
    <s v="Vignesh"/>
  </r>
  <r>
    <s v="Sarav Chennaite"/>
    <s v=" https://www.youtube.com/watch?v=jBPylXY-rFo"/>
    <s v="Maruti Suzuki Eeco | Budget 7 Seater"/>
    <d v="1899-12-30T00:14:15"/>
    <n v="0"/>
    <n v="14"/>
    <n v="15"/>
    <x v="860"/>
    <x v="4"/>
    <x v="7"/>
    <x v="1116"/>
    <x v="487"/>
    <x v="1110"/>
    <x v="286"/>
    <n v="9"/>
    <n v="233000"/>
    <x v="642"/>
    <x v="597"/>
    <s v="Review"/>
    <x v="6"/>
    <n v="31846465"/>
    <x v="3"/>
    <x v="4"/>
    <x v="1"/>
    <x v="1"/>
    <x v="0"/>
    <s v="Vignesh"/>
  </r>
  <r>
    <s v="Sarav Chennaite"/>
    <s v=" https://www.youtube.com/watch?v=T63SxZ0lVSM"/>
    <s v="MG GLOSTER | THE BIGGEST SUV !!"/>
    <d v="1899-12-30T00:27:28"/>
    <n v="0"/>
    <n v="27"/>
    <n v="28"/>
    <x v="861"/>
    <x v="4"/>
    <x v="7"/>
    <x v="1117"/>
    <x v="271"/>
    <x v="1111"/>
    <x v="836"/>
    <n v="15"/>
    <n v="233000"/>
    <x v="76"/>
    <x v="597"/>
    <s v="Review"/>
    <x v="6"/>
    <n v="31846465"/>
    <x v="3"/>
    <x v="4"/>
    <x v="1"/>
    <x v="1"/>
    <x v="0"/>
    <s v="Vignesh"/>
  </r>
  <r>
    <s v="Sarav Chennaite"/>
    <s v=" https://www.youtube.com/watch?v=q34Vn-IoL7w"/>
    <s v="Hyundai Creta Sx(o) | Diesel Manual"/>
    <d v="1899-12-30T00:27:17"/>
    <n v="0"/>
    <n v="27"/>
    <n v="17"/>
    <x v="862"/>
    <x v="4"/>
    <x v="7"/>
    <x v="1118"/>
    <x v="224"/>
    <x v="1112"/>
    <x v="837"/>
    <n v="25"/>
    <n v="233000"/>
    <x v="224"/>
    <x v="597"/>
    <s v="Review"/>
    <x v="6"/>
    <n v="31846465"/>
    <x v="3"/>
    <x v="4"/>
    <x v="1"/>
    <x v="1"/>
    <x v="0"/>
    <s v="Vignesh"/>
  </r>
  <r>
    <s v="Sarav Chennaite"/>
    <s v=" https://www.youtube.com/watch?v=CWvTQWqKOCE"/>
    <s v="DATSUN Redi-Go | ?3.52 Lakh Budget Car"/>
    <d v="1899-12-30T00:21:17"/>
    <n v="0"/>
    <n v="21"/>
    <n v="17"/>
    <x v="863"/>
    <x v="4"/>
    <x v="7"/>
    <x v="1119"/>
    <x v="221"/>
    <x v="1113"/>
    <x v="838"/>
    <n v="137"/>
    <n v="233000"/>
    <x v="643"/>
    <x v="597"/>
    <s v="Review"/>
    <x v="6"/>
    <n v="31846465"/>
    <x v="3"/>
    <x v="4"/>
    <x v="1"/>
    <x v="1"/>
    <x v="0"/>
    <s v="Vignesh"/>
  </r>
  <r>
    <s v="Sarav Chennaite"/>
    <s v=" https://www.youtube.com/watch?v=R2gGZ7w6Asw"/>
    <s v="Renault Duster | Still Need Updates !?"/>
    <d v="1899-12-30T00:18:09"/>
    <n v="0"/>
    <n v="18"/>
    <n v="9"/>
    <x v="864"/>
    <x v="4"/>
    <x v="7"/>
    <x v="1120"/>
    <x v="332"/>
    <x v="1114"/>
    <x v="839"/>
    <n v="7"/>
    <n v="233000"/>
    <x v="147"/>
    <x v="597"/>
    <s v="Review"/>
    <x v="6"/>
    <n v="31846465"/>
    <x v="3"/>
    <x v="4"/>
    <x v="1"/>
    <x v="1"/>
    <x v="0"/>
    <s v="Vignesh"/>
  </r>
  <r>
    <s v="Sarav Chennaite"/>
    <s v=" https://www.youtube.com/watch?v=9Af5jH_I4rY"/>
    <s v="Range Rover Evoque | The Mini Beast IN JLR"/>
    <d v="1899-12-30T00:19:37"/>
    <n v="0"/>
    <n v="19"/>
    <n v="37"/>
    <x v="865"/>
    <x v="4"/>
    <x v="7"/>
    <x v="1121"/>
    <x v="253"/>
    <x v="1115"/>
    <x v="840"/>
    <n v="63"/>
    <n v="233000"/>
    <x v="644"/>
    <x v="597"/>
    <s v="Review"/>
    <x v="6"/>
    <n v="31846465"/>
    <x v="3"/>
    <x v="4"/>
    <x v="1"/>
    <x v="1"/>
    <x v="0"/>
    <s v="Vignesh"/>
  </r>
  <r>
    <s v="Sarav Chennaite"/>
    <s v=" https://www.youtube.com/watch?v=eAzCe-Y9DNk"/>
    <s v="Mercedes Benz A35 AMG | 0-100 kmph in 5 seconds!"/>
    <d v="1899-12-30T00:32:15"/>
    <n v="0"/>
    <n v="32"/>
    <n v="15"/>
    <x v="866"/>
    <x v="4"/>
    <x v="7"/>
    <x v="1122"/>
    <x v="280"/>
    <x v="1116"/>
    <x v="438"/>
    <n v="11"/>
    <n v="233000"/>
    <x v="327"/>
    <x v="597"/>
    <s v="Review"/>
    <x v="6"/>
    <n v="31846465"/>
    <x v="3"/>
    <x v="3"/>
    <x v="1"/>
    <x v="1"/>
    <x v="0"/>
    <s v="Vignesh"/>
  </r>
  <r>
    <s v="Sarav Chennaite"/>
    <s v=" https://www.youtube.com/watch?v=DxdN2T7Lp5Y"/>
    <s v="All New KIA CARENS | Could this be Budget 7seater ??"/>
    <d v="1899-12-30T00:21:57"/>
    <n v="0"/>
    <n v="21"/>
    <n v="57"/>
    <x v="137"/>
    <x v="4"/>
    <x v="7"/>
    <x v="1086"/>
    <x v="29"/>
    <x v="1117"/>
    <x v="841"/>
    <n v="7"/>
    <n v="233000"/>
    <x v="100"/>
    <x v="597"/>
    <s v="Review"/>
    <x v="6"/>
    <n v="31846465"/>
    <x v="3"/>
    <x v="4"/>
    <x v="1"/>
    <x v="1"/>
    <x v="0"/>
    <s v="Vignesh"/>
  </r>
  <r>
    <s v="Sarav Chennaite"/>
    <s v=" https://www.youtube.com/watch?v=hofaR51BAx0"/>
    <s v="EW Maruti Suzuki BALENO | FEATURES PACKED"/>
    <d v="1899-12-30T00:19:03"/>
    <n v="0"/>
    <n v="19"/>
    <n v="3"/>
    <x v="867"/>
    <x v="4"/>
    <x v="7"/>
    <x v="1123"/>
    <x v="8"/>
    <x v="1118"/>
    <x v="427"/>
    <n v="18"/>
    <n v="233000"/>
    <x v="645"/>
    <x v="597"/>
    <s v="Review"/>
    <x v="6"/>
    <n v="31846465"/>
    <x v="3"/>
    <x v="3"/>
    <x v="1"/>
    <x v="1"/>
    <x v="0"/>
    <s v="Vignesh"/>
  </r>
  <r>
    <s v="Sarav Chennaite"/>
    <s v=" https://www.youtube.com/watch?v=kCEKdvgSO_o"/>
    <s v="2022 BMW X3 M Sport | Ultimate ?80,00,000 SUV"/>
    <d v="1899-12-30T00:22:41"/>
    <n v="0"/>
    <n v="22"/>
    <n v="41"/>
    <x v="868"/>
    <x v="4"/>
    <x v="7"/>
    <x v="1124"/>
    <x v="59"/>
    <x v="1119"/>
    <x v="56"/>
    <n v="15"/>
    <n v="233000"/>
    <x v="208"/>
    <x v="597"/>
    <s v="Review"/>
    <x v="6"/>
    <n v="31846465"/>
    <x v="3"/>
    <x v="3"/>
    <x v="1"/>
    <x v="1"/>
    <x v="0"/>
    <s v="Vignesh"/>
  </r>
  <r>
    <s v="Sarav Chennaite"/>
    <s v=" https://www.youtube.com/watch?v=UAuz6PsHPr8"/>
    <s v="New SKODA Slavia 1.5 TSI Manual | WORTHY SEDAN !!"/>
    <d v="1899-12-30T00:22:46"/>
    <n v="0"/>
    <n v="22"/>
    <n v="46"/>
    <x v="16"/>
    <x v="4"/>
    <x v="7"/>
    <x v="1125"/>
    <x v="487"/>
    <x v="1120"/>
    <x v="359"/>
    <n v="7"/>
    <n v="233000"/>
    <x v="329"/>
    <x v="597"/>
    <s v="Review"/>
    <x v="6"/>
    <n v="31846465"/>
    <x v="3"/>
    <x v="3"/>
    <x v="1"/>
    <x v="1"/>
    <x v="0"/>
    <s v="Vignesh"/>
  </r>
  <r>
    <s v="Sarav Chennaite"/>
    <s v=" https://www.youtube.com/watch?v=odkMSCo0AmA"/>
    <s v="2022 Maruti Suzuki WagonR | Budget Friendly Car"/>
    <d v="1899-12-30T00:17:19"/>
    <n v="0"/>
    <n v="17"/>
    <n v="19"/>
    <x v="835"/>
    <x v="4"/>
    <x v="7"/>
    <x v="1126"/>
    <x v="272"/>
    <x v="1121"/>
    <x v="842"/>
    <n v="8"/>
    <n v="233000"/>
    <x v="646"/>
    <x v="597"/>
    <s v="Review"/>
    <x v="6"/>
    <n v="31846465"/>
    <x v="3"/>
    <x v="4"/>
    <x v="1"/>
    <x v="1"/>
    <x v="0"/>
    <s v="Vignesh"/>
  </r>
  <r>
    <s v="Sarav Chennaite"/>
    <s v=" https://www.youtube.com/watch?v=15CFrgTqpRA"/>
    <s v="Volkswagen Tiguan 2.0 TSI | BIG SUV FROM VW"/>
    <d v="1899-12-30T00:31:14"/>
    <n v="0"/>
    <n v="31"/>
    <n v="14"/>
    <x v="869"/>
    <x v="4"/>
    <x v="7"/>
    <x v="1127"/>
    <x v="51"/>
    <x v="1122"/>
    <x v="843"/>
    <n v="17"/>
    <n v="233000"/>
    <x v="647"/>
    <x v="597"/>
    <s v="Review"/>
    <x v="6"/>
    <n v="31846465"/>
    <x v="3"/>
    <x v="3"/>
    <x v="1"/>
    <x v="1"/>
    <x v="0"/>
    <s v="Vignesh"/>
  </r>
  <r>
    <s v="Sarav Chennaite"/>
    <s v=" https://www.youtube.com/watch?v=g8KbrxmFTUs"/>
    <s v="AUDI Q DRIVE | 1.33 CRORE CAR OFF-ROAD DRIVE"/>
    <d v="1899-12-30T00:18:59"/>
    <n v="0"/>
    <n v="18"/>
    <n v="59"/>
    <x v="679"/>
    <x v="4"/>
    <x v="7"/>
    <x v="1128"/>
    <x v="42"/>
    <x v="1123"/>
    <x v="126"/>
    <n v="27"/>
    <n v="233000"/>
    <x v="648"/>
    <x v="597"/>
    <s v="Review"/>
    <x v="6"/>
    <n v="31846465"/>
    <x v="3"/>
    <x v="4"/>
    <x v="1"/>
    <x v="1"/>
    <x v="0"/>
    <s v="Vignesh"/>
  </r>
  <r>
    <s v="Sarav Chennaite"/>
    <s v=" https://www.youtube.com/watch?v=0dEfWiFwnwo"/>
    <s v="New Toyota Innova Crysta Facelift | Highway King"/>
    <d v="1899-12-30T00:31:23"/>
    <n v="0"/>
    <n v="31"/>
    <n v="23"/>
    <x v="870"/>
    <x v="4"/>
    <x v="7"/>
    <x v="1129"/>
    <x v="142"/>
    <x v="1124"/>
    <x v="140"/>
    <n v="36"/>
    <n v="233000"/>
    <x v="428"/>
    <x v="597"/>
    <s v="Review"/>
    <x v="6"/>
    <n v="31846465"/>
    <x v="3"/>
    <x v="2"/>
    <x v="1"/>
    <x v="1"/>
    <x v="0"/>
    <s v="Vignesh"/>
  </r>
  <r>
    <s v="Sarav Chennaite"/>
    <s v=" https://www.youtube.com/watch?v=EqcfopBxv0Y"/>
    <s v="New 2022 BMW X4 xdrive 30d M Sport | Looks STUNNING !"/>
    <d v="1899-12-30T00:20:00"/>
    <n v="0"/>
    <n v="20"/>
    <n v="0"/>
    <x v="5"/>
    <x v="4"/>
    <x v="7"/>
    <x v="1130"/>
    <x v="146"/>
    <x v="1125"/>
    <x v="844"/>
    <n v="20"/>
    <n v="233000"/>
    <x v="398"/>
    <x v="597"/>
    <s v="Review"/>
    <x v="6"/>
    <n v="31846465"/>
    <x v="3"/>
    <x v="4"/>
    <x v="1"/>
    <x v="1"/>
    <x v="0"/>
    <s v="Vignesh"/>
  </r>
  <r>
    <s v="Sarav Chennaite"/>
    <s v=" https://www.youtube.com/watch?v=dpAlrfd_5_w"/>
    <s v="TOYOTA VELLFIRE | 1.20 Crores Ultimate Luxury MPV"/>
    <d v="1899-12-30T00:25:06"/>
    <n v="0"/>
    <n v="25"/>
    <n v="6"/>
    <x v="871"/>
    <x v="4"/>
    <x v="7"/>
    <x v="1131"/>
    <x v="7"/>
    <x v="1126"/>
    <x v="845"/>
    <n v="7"/>
    <n v="233000"/>
    <x v="649"/>
    <x v="597"/>
    <s v="Review"/>
    <x v="6"/>
    <n v="31846465"/>
    <x v="3"/>
    <x v="2"/>
    <x v="1"/>
    <x v="1"/>
    <x v="0"/>
    <s v="Vignesh"/>
  </r>
  <r>
    <s v="Sarav Chennaite"/>
    <s v=" https://www.youtube.com/watch?v=bZHQmSqSQHg"/>
    <s v="SKODA SUPERB L&amp;K | THE 40 LAKH SEDAN"/>
    <d v="1899-12-30T00:24:03"/>
    <n v="0"/>
    <n v="24"/>
    <n v="3"/>
    <x v="872"/>
    <x v="4"/>
    <x v="7"/>
    <x v="1132"/>
    <x v="385"/>
    <x v="1127"/>
    <x v="846"/>
    <n v="15"/>
    <n v="233000"/>
    <x v="650"/>
    <x v="597"/>
    <s v="Review"/>
    <x v="6"/>
    <n v="31846465"/>
    <x v="3"/>
    <x v="4"/>
    <x v="1"/>
    <x v="1"/>
    <x v="0"/>
    <s v="Vignesh"/>
  </r>
  <r>
    <s v="Sarav Chennaite"/>
    <s v=" https://www.youtube.com/watch?v=XTIKbg9kHXI"/>
    <s v="TOYOTA Urban Cruiser | Better than Brezza ?!"/>
    <d v="1899-12-30T00:23:18"/>
    <n v="0"/>
    <n v="23"/>
    <n v="18"/>
    <x v="873"/>
    <x v="4"/>
    <x v="7"/>
    <x v="1133"/>
    <x v="221"/>
    <x v="1128"/>
    <x v="847"/>
    <n v="20"/>
    <n v="233000"/>
    <x v="120"/>
    <x v="597"/>
    <s v="Review"/>
    <x v="6"/>
    <n v="31846465"/>
    <x v="3"/>
    <x v="3"/>
    <x v="1"/>
    <x v="1"/>
    <x v="0"/>
    <s v="Vignesh"/>
  </r>
  <r>
    <s v="Sarav Chennaite"/>
    <s v=" https://www.youtube.com/watch?v=1VGdSxF7uUY"/>
    <s v="AUDI E-Tron 55 Quattro | 1.3 Crore Luxury Electric SUV"/>
    <d v="1899-12-30T00:24:27"/>
    <n v="0"/>
    <n v="24"/>
    <n v="27"/>
    <x v="874"/>
    <x v="4"/>
    <x v="7"/>
    <x v="1134"/>
    <x v="59"/>
    <x v="1129"/>
    <x v="842"/>
    <n v="34"/>
    <n v="233000"/>
    <x v="230"/>
    <x v="597"/>
    <s v="Review"/>
    <x v="6"/>
    <n v="31846465"/>
    <x v="3"/>
    <x v="4"/>
    <x v="1"/>
    <x v="1"/>
    <x v="0"/>
    <s v="Vignesh"/>
  </r>
  <r>
    <s v="Sarav Chennaite"/>
    <s v=" https://www.youtube.com/watch?v=FGwU5TjAJ_A"/>
    <s v="AUDI Q2 Quattro | Baby SUV From Audi"/>
    <d v="1899-12-30T00:17:27"/>
    <n v="0"/>
    <n v="17"/>
    <n v="27"/>
    <x v="217"/>
    <x v="4"/>
    <x v="7"/>
    <x v="1135"/>
    <x v="181"/>
    <x v="1130"/>
    <x v="373"/>
    <n v="6"/>
    <n v="233000"/>
    <x v="294"/>
    <x v="597"/>
    <s v="Review"/>
    <x v="6"/>
    <n v="31846465"/>
    <x v="3"/>
    <x v="4"/>
    <x v="1"/>
    <x v="1"/>
    <x v="0"/>
    <s v="Vignesh"/>
  </r>
  <r>
    <s v="Sarav Chennaite"/>
    <s v=" https://www.youtube.com/watch?v=nDlwM77Y5b0"/>
    <s v="AUDI Q8 55 TFSI Quattro | The 1.4 Crore SUV"/>
    <d v="1899-12-30T00:23:43"/>
    <n v="0"/>
    <n v="23"/>
    <n v="43"/>
    <x v="875"/>
    <x v="4"/>
    <x v="7"/>
    <x v="1136"/>
    <x v="245"/>
    <x v="1131"/>
    <x v="300"/>
    <n v="12"/>
    <n v="233000"/>
    <x v="651"/>
    <x v="597"/>
    <s v="Review"/>
    <x v="6"/>
    <n v="31846465"/>
    <x v="3"/>
    <x v="4"/>
    <x v="1"/>
    <x v="1"/>
    <x v="0"/>
    <s v="Vignesh"/>
  </r>
  <r>
    <s v="Sarav Chennaite"/>
    <s v=" https://www.youtube.com/watch?v=6V6PRXydD2M"/>
    <s v="NEW Volkswagen Virtus GT | LOOKS STUNNING !! "/>
    <d v="1899-12-30T00:22:18"/>
    <n v="0"/>
    <n v="22"/>
    <n v="18"/>
    <x v="876"/>
    <x v="4"/>
    <x v="7"/>
    <x v="1089"/>
    <x v="224"/>
    <x v="1132"/>
    <x v="848"/>
    <n v="14"/>
    <n v="233000"/>
    <x v="497"/>
    <x v="597"/>
    <s v="Review"/>
    <x v="6"/>
    <n v="31846465"/>
    <x v="3"/>
    <x v="4"/>
    <x v="1"/>
    <x v="1"/>
    <x v="0"/>
    <s v="Vignesh"/>
  </r>
  <r>
    <s v="Sarav Chennaite"/>
    <s v=" https://www.youtube.com/watch?v=K_BQjDgIJBc"/>
    <s v="NEW 2022 HYUNDAI VENUE | Smart Compact SUV"/>
    <d v="1899-12-30T00:27:43"/>
    <n v="0"/>
    <n v="27"/>
    <n v="43"/>
    <x v="745"/>
    <x v="4"/>
    <x v="7"/>
    <x v="1137"/>
    <x v="313"/>
    <x v="1133"/>
    <x v="849"/>
    <n v="9"/>
    <n v="233000"/>
    <x v="652"/>
    <x v="597"/>
    <s v="Review"/>
    <x v="6"/>
    <n v="31846465"/>
    <x v="3"/>
    <x v="3"/>
    <x v="1"/>
    <x v="1"/>
    <x v="0"/>
    <s v="Vignesh"/>
  </r>
  <r>
    <s v="Sarav Chennaite"/>
    <s v=" https://www.youtube.com/watch?v=i63yDqScygo"/>
    <s v="NEW 2022 SCORPIO N | 2.2L Diesel Manual"/>
    <d v="1899-12-30T00:24:21"/>
    <n v="0"/>
    <n v="24"/>
    <n v="21"/>
    <x v="877"/>
    <x v="4"/>
    <x v="7"/>
    <x v="1138"/>
    <x v="554"/>
    <x v="1134"/>
    <x v="850"/>
    <n v="11"/>
    <n v="233000"/>
    <x v="653"/>
    <x v="597"/>
    <s v="Review"/>
    <x v="6"/>
    <n v="31846465"/>
    <x v="3"/>
    <x v="3"/>
    <x v="1"/>
    <x v="1"/>
    <x v="0"/>
    <s v="Vignesh"/>
  </r>
  <r>
    <s v="Sarav Chennaite"/>
    <s v=" https://www.youtube.com/watch?v=J9sRGyqFJkI"/>
    <s v="NEW CITROEN C3 | BUDGET FRIENDLY CAR ??"/>
    <d v="1899-12-30T00:31:42"/>
    <n v="0"/>
    <n v="31"/>
    <n v="42"/>
    <x v="878"/>
    <x v="4"/>
    <x v="7"/>
    <x v="1139"/>
    <x v="485"/>
    <x v="1135"/>
    <x v="427"/>
    <n v="4"/>
    <n v="233000"/>
    <x v="78"/>
    <x v="597"/>
    <s v="Review"/>
    <x v="6"/>
    <n v="31846465"/>
    <x v="3"/>
    <x v="3"/>
    <x v="1"/>
    <x v="1"/>
    <x v="0"/>
    <s v="Vignesh"/>
  </r>
  <r>
    <s v="Sarav Chennaite"/>
    <s v=" https://www.youtube.com/watch?v=I1gJsiUpdEk"/>
    <s v="NEW MARUTI SUZUKI BREZZA | HIGH TECH SUV"/>
    <d v="1899-12-30T00:19:31"/>
    <n v="0"/>
    <n v="19"/>
    <n v="31"/>
    <x v="879"/>
    <x v="4"/>
    <x v="7"/>
    <x v="1140"/>
    <x v="200"/>
    <x v="1136"/>
    <x v="380"/>
    <n v="7"/>
    <n v="233000"/>
    <x v="654"/>
    <x v="597"/>
    <s v="Review"/>
    <x v="6"/>
    <n v="31846465"/>
    <x v="3"/>
    <x v="4"/>
    <x v="1"/>
    <x v="1"/>
    <x v="0"/>
    <s v="Vignesh"/>
  </r>
  <r>
    <s v="Sarav Chennaite"/>
    <s v=" https://www.youtube.com/watch?v=sYy4vFTVGxw"/>
    <s v="JEEP MERIDIAN 4X4 | First 7 Seater from JEEP"/>
    <d v="1899-12-30T00:24:18"/>
    <n v="0"/>
    <n v="24"/>
    <n v="18"/>
    <x v="880"/>
    <x v="4"/>
    <x v="7"/>
    <x v="1141"/>
    <x v="125"/>
    <x v="1137"/>
    <x v="635"/>
    <n v="6"/>
    <n v="233000"/>
    <x v="109"/>
    <x v="597"/>
    <s v="Review"/>
    <x v="6"/>
    <n v="31846465"/>
    <x v="3"/>
    <x v="3"/>
    <x v="1"/>
    <x v="1"/>
    <x v="0"/>
    <s v="Vignesh"/>
  </r>
  <r>
    <s v="Sarav Chennaite"/>
    <s v=" https://www.youtube.com/watch?v=y7a9c83ub-I"/>
    <s v="NEW 2022 MARUTI SUZUKI ERTIGA | Best Budget 7 Seater"/>
    <d v="1899-12-30T00:26:32"/>
    <n v="0"/>
    <n v="26"/>
    <n v="32"/>
    <x v="881"/>
    <x v="4"/>
    <x v="7"/>
    <x v="1142"/>
    <x v="332"/>
    <x v="1138"/>
    <x v="283"/>
    <n v="10"/>
    <n v="233000"/>
    <x v="655"/>
    <x v="597"/>
    <s v="Review"/>
    <x v="6"/>
    <n v="31846465"/>
    <x v="3"/>
    <x v="3"/>
    <x v="1"/>
    <x v="1"/>
    <x v="0"/>
    <s v="Vignesh"/>
  </r>
  <r>
    <s v="Sarav Chennaite"/>
    <s v=" https://www.youtube.com/watch?v=CGvro5SWKlw"/>
    <s v="NEW MARUTI ERTIGA TEST DRIVE | Mileage Comfort Power"/>
    <d v="1899-12-30T00:09:34"/>
    <n v="0"/>
    <n v="9"/>
    <n v="34"/>
    <x v="82"/>
    <x v="4"/>
    <x v="7"/>
    <x v="1143"/>
    <x v="555"/>
    <x v="1139"/>
    <x v="643"/>
    <n v="3"/>
    <n v="233000"/>
    <x v="656"/>
    <x v="597"/>
    <s v="Review"/>
    <x v="6"/>
    <n v="31846465"/>
    <x v="3"/>
    <x v="3"/>
    <x v="1"/>
    <x v="1"/>
    <x v="0"/>
    <s v="Vignesh"/>
  </r>
  <r>
    <s v="Sarav Chennaite"/>
    <s v=" https://www.youtube.com/watch?v=U4SF9OONgb0"/>
    <s v="BMW M8 | ?2.70 CRORE SPORTS CAR"/>
    <d v="1899-12-30T00:26:01"/>
    <n v="0"/>
    <n v="26"/>
    <n v="1"/>
    <x v="882"/>
    <x v="4"/>
    <x v="7"/>
    <x v="1144"/>
    <x v="200"/>
    <x v="1140"/>
    <x v="851"/>
    <n v="6"/>
    <n v="233000"/>
    <x v="548"/>
    <x v="597"/>
    <s v="Review"/>
    <x v="6"/>
    <n v="31846465"/>
    <x v="3"/>
    <x v="4"/>
    <x v="1"/>
    <x v="1"/>
    <x v="0"/>
    <s v="Vignesh"/>
  </r>
  <r>
    <s v="Sarav Chennaite"/>
    <s v=" https://www.youtube.com/watch?v=hxHm1xGOfHs"/>
    <s v="MARUTI SPRESSO | Compact Budget Car"/>
    <d v="1899-12-30T00:20:58"/>
    <n v="0"/>
    <n v="20"/>
    <n v="58"/>
    <x v="883"/>
    <x v="4"/>
    <x v="7"/>
    <x v="1145"/>
    <x v="101"/>
    <x v="1141"/>
    <x v="609"/>
    <n v="6"/>
    <n v="233000"/>
    <x v="593"/>
    <x v="597"/>
    <s v="Review"/>
    <x v="6"/>
    <n v="31846465"/>
    <x v="3"/>
    <x v="4"/>
    <x v="1"/>
    <x v="1"/>
    <x v="0"/>
    <s v="Vignesh"/>
  </r>
  <r>
    <s v="Sarav Chennaite"/>
    <s v=" https://www.youtube.com/watch?v=1kbsfVhfPwE"/>
    <s v="NEW HYUNDAI TUCSON | GOOD BUT OVERPRICED"/>
    <d v="1899-12-30T00:27:11"/>
    <n v="0"/>
    <n v="27"/>
    <n v="11"/>
    <x v="884"/>
    <x v="4"/>
    <x v="7"/>
    <x v="1146"/>
    <x v="231"/>
    <x v="1142"/>
    <x v="846"/>
    <n v="10"/>
    <n v="233000"/>
    <x v="7"/>
    <x v="597"/>
    <s v="Review"/>
    <x v="6"/>
    <n v="31846465"/>
    <x v="3"/>
    <x v="4"/>
    <x v="1"/>
    <x v="1"/>
    <x v="0"/>
    <s v="Vignesh"/>
  </r>
  <r>
    <s v="Sarav Chennaite"/>
    <s v=" https://www.youtube.com/watch?v=zgRML6F3NYk"/>
    <s v="HYUNDAI VENUE N LINE | Is it REALLY SPEACIAL ??"/>
    <d v="1899-12-30T00:13:45"/>
    <n v="0"/>
    <n v="13"/>
    <n v="45"/>
    <x v="183"/>
    <x v="4"/>
    <x v="7"/>
    <x v="1147"/>
    <x v="249"/>
    <x v="1143"/>
    <x v="92"/>
    <n v="10"/>
    <n v="233000"/>
    <x v="63"/>
    <x v="597"/>
    <s v="Review"/>
    <x v="6"/>
    <n v="31846465"/>
    <x v="3"/>
    <x v="4"/>
    <x v="1"/>
    <x v="1"/>
    <x v="0"/>
    <s v="Vignesh"/>
  </r>
  <r>
    <s v="Sarav Chennaite"/>
    <s v=" https://www.youtube.com/watch?v=ByqO8iVSUpI"/>
    <s v="NEW ALTO K10 | FROM 5.60 LAKHS !!"/>
    <d v="1899-12-30T00:20:17"/>
    <n v="0"/>
    <n v="20"/>
    <n v="17"/>
    <x v="885"/>
    <x v="4"/>
    <x v="7"/>
    <x v="1148"/>
    <x v="101"/>
    <x v="1144"/>
    <x v="852"/>
    <n v="30"/>
    <n v="233000"/>
    <x v="175"/>
    <x v="597"/>
    <s v="Review"/>
    <x v="6"/>
    <n v="31846465"/>
    <x v="3"/>
    <x v="4"/>
    <x v="1"/>
    <x v="1"/>
    <x v="0"/>
    <s v="Vignesh"/>
  </r>
  <r>
    <s v="Sarcastic Sindhi"/>
    <s v="https://www.youtube.com/watch?v=cQsGRP0bKEY"/>
    <s v="Why Aircel Failed ? "/>
    <d v="1899-12-30T10:05:00"/>
    <n v="10"/>
    <n v="5"/>
    <n v="0"/>
    <x v="886"/>
    <x v="0"/>
    <x v="1"/>
    <x v="42"/>
    <x v="556"/>
    <x v="1145"/>
    <x v="831"/>
    <n v="36"/>
    <n v="255000"/>
    <x v="175"/>
    <x v="598"/>
    <s v="Lifestyle"/>
    <x v="6"/>
    <n v="33820268"/>
    <x v="0"/>
    <x v="0"/>
    <x v="1"/>
    <x v="1"/>
    <x v="0"/>
    <s v="Sai Prateek"/>
  </r>
  <r>
    <s v="Sarkari DNA"/>
    <s v="https://www.youtube.com/watch?v=u7GpD_IOWpk"/>
    <s v="How can I update my mobile number in Aadhar card online aadhar mobile number update online"/>
    <d v="1899-12-30T00:08:18"/>
    <n v="0"/>
    <n v="8"/>
    <n v="18"/>
    <x v="716"/>
    <x v="0"/>
    <x v="2"/>
    <x v="1149"/>
    <x v="557"/>
    <x v="1146"/>
    <x v="853"/>
    <n v="5"/>
    <n v="2140000"/>
    <x v="657"/>
    <x v="599"/>
    <s v="Educational"/>
    <x v="3"/>
    <n v="230073787"/>
    <x v="6"/>
    <x v="6"/>
    <x v="0"/>
    <x v="1"/>
    <x v="1"/>
    <s v="Utsav Tiwary"/>
  </r>
  <r>
    <s v="Sartaz Classes"/>
    <s v="https://www.youtube.com/watch?v=CI663dwsTws"/>
    <s v="100% Free English Learning mobile app"/>
    <d v="1899-12-30T00:07:51"/>
    <n v="0"/>
    <n v="7"/>
    <n v="51"/>
    <x v="578"/>
    <x v="0"/>
    <x v="2"/>
    <x v="1150"/>
    <x v="137"/>
    <x v="1147"/>
    <x v="854"/>
    <n v="3"/>
    <n v="2550000"/>
    <x v="658"/>
    <x v="600"/>
    <s v="Educational"/>
    <x v="0"/>
    <n v="207720984"/>
    <x v="1"/>
    <x v="1"/>
    <x v="1"/>
    <x v="1"/>
    <x v="1"/>
    <s v="Utsav Tiwary"/>
  </r>
  <r>
    <s v="Satakshi Sharma"/>
    <s v="https://www.youtube.com/watch?v=hqE1dB79LGo"/>
    <s v="My Consulting Story - Cons and Benefits of working in Management Consulting."/>
    <d v="1899-12-30T00:11:55"/>
    <n v="0"/>
    <n v="11"/>
    <n v="55"/>
    <x v="89"/>
    <x v="1"/>
    <x v="7"/>
    <x v="1151"/>
    <x v="558"/>
    <x v="1148"/>
    <x v="198"/>
    <n v="47"/>
    <n v="62300000"/>
    <x v="50"/>
    <x v="601"/>
    <s v="Vlog"/>
    <x v="6"/>
    <n v="4007767"/>
    <x v="4"/>
    <x v="1"/>
    <x v="0"/>
    <x v="0"/>
    <x v="0"/>
    <s v="Sagar Mali"/>
  </r>
  <r>
    <s v="Satyabhama"/>
    <s v="https://www.youtube.com/watch?v=RuAbwgD5rkY"/>
    <s v="Holidays : expectations vs reality"/>
    <d v="1899-12-30T00:10:05"/>
    <n v="0"/>
    <n v="10"/>
    <n v="5"/>
    <x v="887"/>
    <x v="6"/>
    <x v="0"/>
    <x v="1152"/>
    <x v="281"/>
    <x v="1149"/>
    <x v="855"/>
    <n v="7"/>
    <n v="300000"/>
    <x v="659"/>
    <x v="602"/>
    <s v="Entertainment"/>
    <x v="6"/>
    <n v="63160152"/>
    <x v="4"/>
    <x v="3"/>
    <x v="0"/>
    <x v="0"/>
    <x v="0"/>
    <s v="Praneeth kodam"/>
  </r>
  <r>
    <s v="Satyajeet jena Official"/>
    <s v="https://www.youtube.com/watch?v=ziYySJKnV1A"/>
    <s v="Khabar Meri Maut Ki - Satyajeet Jena [Official Video] || New Sad Songs 2021"/>
    <d v="1899-12-30T00:04:22"/>
    <n v="0"/>
    <n v="4"/>
    <n v="22"/>
    <x v="888"/>
    <x v="0"/>
    <x v="3"/>
    <x v="1153"/>
    <x v="490"/>
    <x v="1150"/>
    <x v="856"/>
    <n v="9"/>
    <n v="9040000"/>
    <x v="165"/>
    <x v="603"/>
    <s v="Music"/>
    <x v="19"/>
    <n v="1488964449"/>
    <x v="2"/>
    <x v="3"/>
    <x v="1"/>
    <x v="1"/>
    <x v="1"/>
    <s v="Utsav Tiwary"/>
  </r>
  <r>
    <s v="Saurabh Diwedi"/>
    <s v="https://www.youtube.com/watch?v=rtLbdwAVZZM"/>
    <s v="T20 World Cup 2022 Team India ??? Sanju Samson ?? ???? ???? ???? ?? ?? Video Viral ?? ??? | Pant"/>
    <d v="1899-12-30T00:03:15"/>
    <n v="0"/>
    <n v="3"/>
    <n v="15"/>
    <x v="299"/>
    <x v="0"/>
    <x v="0"/>
    <x v="1154"/>
    <x v="559"/>
    <x v="1151"/>
    <x v="857"/>
    <n v="651"/>
    <n v="55700"/>
    <x v="212"/>
    <x v="130"/>
    <s v="Entertainment"/>
    <x v="6"/>
    <n v="15104435"/>
    <x v="1"/>
    <x v="1"/>
    <x v="1"/>
    <x v="1"/>
    <x v="0"/>
    <s v="Manya Tyagi"/>
  </r>
  <r>
    <s v="Science Is Dope"/>
    <s v="https://www.youtube.com/watch?v=PmOquClI9Lo"/>
    <s v="This is impossible. Here's why"/>
    <d v="1899-12-30T00:11:03"/>
    <n v="0"/>
    <n v="11"/>
    <n v="3"/>
    <x v="688"/>
    <x v="1"/>
    <x v="2"/>
    <x v="1155"/>
    <x v="115"/>
    <x v="1152"/>
    <x v="845"/>
    <n v="90"/>
    <n v="90300"/>
    <x v="284"/>
    <x v="303"/>
    <s v="Educational"/>
    <x v="15"/>
    <n v="6504423"/>
    <x v="0"/>
    <x v="0"/>
    <x v="0"/>
    <x v="0"/>
    <x v="0"/>
    <s v="roshan kumar sinha"/>
  </r>
  <r>
    <s v="Scifi Times"/>
    <s v="https://www.youtube.com/watch?v=M2XT-EDjSI4"/>
    <s v="???? ???? ?????? ???? ?? ????? ? | End Of The World In Hindi | Duniya Ka Ant"/>
    <d v="1899-12-30T00:03:10"/>
    <n v="0"/>
    <n v="3"/>
    <n v="10"/>
    <x v="889"/>
    <x v="0"/>
    <x v="2"/>
    <x v="1156"/>
    <x v="560"/>
    <x v="1153"/>
    <x v="206"/>
    <n v="308"/>
    <n v="10000"/>
    <x v="12"/>
    <x v="604"/>
    <s v="Lifestyle"/>
    <x v="6"/>
    <n v="2065308"/>
    <x v="1"/>
    <x v="8"/>
    <x v="1"/>
    <x v="1"/>
    <x v="1"/>
    <s v="Mahesh"/>
  </r>
  <r>
    <s v="Scifi Times"/>
    <s v="https://www.youtube.com/watch?v=dLRZ3sqaIj8"/>
    <s v="20 ??? ???? ?? ???? ???? ?? ? ??? 2000 ??? ?????? ????? ?? ? Petrol Diesel Price in 2000 | Crude Oil"/>
    <d v="1899-12-30T00:05:37"/>
    <n v="0"/>
    <n v="5"/>
    <n v="37"/>
    <x v="311"/>
    <x v="0"/>
    <x v="2"/>
    <x v="1157"/>
    <x v="230"/>
    <x v="1154"/>
    <x v="858"/>
    <n v="21"/>
    <n v="10000"/>
    <x v="236"/>
    <x v="604"/>
    <s v="Lifestyle"/>
    <x v="6"/>
    <n v="2065308"/>
    <x v="2"/>
    <x v="1"/>
    <x v="1"/>
    <x v="1"/>
    <x v="1"/>
    <s v="Mahesh"/>
  </r>
  <r>
    <s v="Scout "/>
    <s v="https://www.youtube.com/watch?v=fclAYbPR9oA"/>
    <s v=" CHILL NIGHT STREAMS ARE BACK!? | #CoT #ClashOfTitans #MOBA | Scout is Live "/>
    <d v="1899-12-30T03:03:16"/>
    <n v="3"/>
    <n v="3"/>
    <n v="16"/>
    <x v="890"/>
    <x v="0"/>
    <x v="0"/>
    <x v="1158"/>
    <x v="191"/>
    <x v="1155"/>
    <x v="475"/>
    <n v="3"/>
    <n v="4550000"/>
    <x v="315"/>
    <x v="605"/>
    <s v="Entertainment"/>
    <x v="6"/>
    <n v="549677210"/>
    <x v="6"/>
    <x v="6"/>
    <x v="1"/>
    <x v="1"/>
    <x v="0"/>
    <s v="Srikrishna"/>
  </r>
  <r>
    <s v="Scout "/>
    <s v="https://www.youtube.com/watch?v=MFbePoexzmg"/>
    <s v="Finally got the M416 GLACIER after 2 Years of Struggle with Classic Crates | sc0ut"/>
    <d v="1899-12-30T00:10:00"/>
    <n v="0"/>
    <n v="10"/>
    <n v="0"/>
    <x v="296"/>
    <x v="0"/>
    <x v="0"/>
    <x v="1159"/>
    <x v="561"/>
    <x v="1156"/>
    <x v="859"/>
    <n v="16"/>
    <n v="4550000"/>
    <x v="303"/>
    <x v="606"/>
    <s v="Entertainment"/>
    <x v="1"/>
    <n v="549740674"/>
    <x v="0"/>
    <x v="0"/>
    <x v="1"/>
    <x v="1"/>
    <x v="0"/>
    <s v="Himanshi"/>
  </r>
  <r>
    <s v="Sejal Kumar"/>
    <s v="https://www.youtube.com/watch?v=ZKtBW4ZRn-M"/>
    <s v="College in Real Life ft Komal Pandey | Sejal Kumar"/>
    <d v="1899-12-30T00:06:35"/>
    <n v="0"/>
    <n v="6"/>
    <n v="35"/>
    <x v="73"/>
    <x v="0"/>
    <x v="0"/>
    <x v="1160"/>
    <x v="562"/>
    <x v="1157"/>
    <x v="860"/>
    <n v="4"/>
    <n v="1390000"/>
    <x v="660"/>
    <x v="607"/>
    <s v="Entertainment"/>
    <x v="0"/>
    <n v="254584471"/>
    <x v="0"/>
    <x v="0"/>
    <x v="1"/>
    <x v="1"/>
    <x v="0"/>
    <s v="Himanshi"/>
  </r>
  <r>
    <s v="Sejal Kumar"/>
    <s v="https://www.youtube.com/watch?v=Pr6Nfy1VYgU"/>
    <s v="Is body positivity real"/>
    <d v="1899-12-30T00:11:13"/>
    <n v="0"/>
    <n v="11"/>
    <n v="13"/>
    <x v="9"/>
    <x v="0"/>
    <x v="0"/>
    <x v="1161"/>
    <x v="563"/>
    <x v="1158"/>
    <x v="201"/>
    <n v="21"/>
    <n v="1390000"/>
    <x v="661"/>
    <x v="607"/>
    <s v="Lifestyle"/>
    <x v="0"/>
    <n v="254584471"/>
    <x v="1"/>
    <x v="6"/>
    <x v="1"/>
    <x v="1"/>
    <x v="1"/>
    <s v="Sachin Gautam"/>
  </r>
  <r>
    <s v="Sejal Kumar"/>
    <s v="https://www.youtube.com/watch?v=sldOI4oIToU"/>
    <s v="My Mumbai house tour"/>
    <d v="1899-12-30T00:13:12"/>
    <n v="0"/>
    <n v="13"/>
    <n v="12"/>
    <x v="891"/>
    <x v="0"/>
    <x v="5"/>
    <x v="1162"/>
    <x v="7"/>
    <x v="1159"/>
    <x v="861"/>
    <n v="13"/>
    <n v="1390000"/>
    <x v="128"/>
    <x v="607"/>
    <s v="Lifestyle"/>
    <x v="0"/>
    <n v="254584471"/>
    <x v="6"/>
    <x v="6"/>
    <x v="1"/>
    <x v="1"/>
    <x v="1"/>
    <s v="Sachin Gautam"/>
  </r>
  <r>
    <s v="Sejal Kumar"/>
    <s v="https://www.youtube.com/watch?v=B53-JuSiKik"/>
    <s v="Going to ikea for the first time"/>
    <d v="1899-12-30T00:06:46"/>
    <n v="0"/>
    <n v="6"/>
    <n v="46"/>
    <x v="216"/>
    <x v="0"/>
    <x v="5"/>
    <x v="1163"/>
    <x v="115"/>
    <x v="1160"/>
    <x v="862"/>
    <n v="9"/>
    <n v="1390000"/>
    <x v="63"/>
    <x v="607"/>
    <s v="Lifestyle"/>
    <x v="0"/>
    <n v="254584471"/>
    <x v="1"/>
    <x v="6"/>
    <x v="1"/>
    <x v="1"/>
    <x v="1"/>
    <s v="Sachin Gautam"/>
  </r>
  <r>
    <s v="Sejal Kumar"/>
    <s v="https://www.youtube.com/watch?v=vDQNHd8SPVY"/>
    <s v="He surprised me with this"/>
    <d v="1899-12-30T00:09:55"/>
    <n v="0"/>
    <n v="9"/>
    <n v="55"/>
    <x v="571"/>
    <x v="0"/>
    <x v="5"/>
    <x v="1164"/>
    <x v="146"/>
    <x v="1161"/>
    <x v="174"/>
    <n v="9"/>
    <n v="1390000"/>
    <x v="381"/>
    <x v="607"/>
    <s v="Lifestyle"/>
    <x v="0"/>
    <n v="254584471"/>
    <x v="1"/>
    <x v="6"/>
    <x v="1"/>
    <x v="1"/>
    <x v="1"/>
    <s v="Sachin Gautam"/>
  </r>
  <r>
    <s v="Sejal Kumar"/>
    <s v="https://www.youtube.com/watch?v=Xz6pKWoLDBQ"/>
    <s v="Living alone in Mumbai at 24 vs 27"/>
    <d v="1899-12-30T00:17:48"/>
    <n v="0"/>
    <n v="17"/>
    <n v="48"/>
    <x v="818"/>
    <x v="0"/>
    <x v="0"/>
    <x v="1165"/>
    <x v="116"/>
    <x v="1162"/>
    <x v="863"/>
    <n v="19"/>
    <n v="1390000"/>
    <x v="132"/>
    <x v="607"/>
    <s v="Lifestyle"/>
    <x v="0"/>
    <n v="254584471"/>
    <x v="6"/>
    <x v="6"/>
    <x v="1"/>
    <x v="1"/>
    <x v="1"/>
    <s v="Sachin Gautam"/>
  </r>
  <r>
    <s v="Shaan Geo"/>
    <s v="https://www.youtube.com/watch?v=4THANac_Rhs"/>
    <s v="?????? ???????? | Chicken Biryani Malayalam Recipe | Kerala Easy cook recipes"/>
    <d v="1899-12-30T00:09:45"/>
    <n v="0"/>
    <n v="9"/>
    <n v="45"/>
    <x v="262"/>
    <x v="10"/>
    <x v="4"/>
    <x v="1166"/>
    <x v="564"/>
    <x v="1163"/>
    <x v="864"/>
    <n v="14"/>
    <n v="1580000"/>
    <x v="416"/>
    <x v="608"/>
    <s v="Cooking"/>
    <x v="16"/>
    <n v="156229907"/>
    <x v="0"/>
    <x v="0"/>
    <x v="1"/>
    <x v="1"/>
    <x v="0"/>
    <s v="Lydia"/>
  </r>
  <r>
    <s v="Shadhik Azeez"/>
    <s v="https://www.youtube.com/watch?v=0krkpQtKwf0"/>
    <s v="Viral salicylic ice mask review"/>
    <d v="1899-12-30T00:12:34"/>
    <n v="0"/>
    <n v="12"/>
    <n v="34"/>
    <x v="892"/>
    <x v="4"/>
    <x v="7"/>
    <x v="1167"/>
    <x v="360"/>
    <x v="1164"/>
    <x v="48"/>
    <n v="4"/>
    <n v="1000000"/>
    <x v="662"/>
    <x v="609"/>
    <s v="Lifestyle"/>
    <x v="6"/>
    <n v="201892516"/>
    <x v="7"/>
    <x v="7"/>
    <x v="0"/>
    <x v="1"/>
    <x v="1"/>
    <s v="Praneeth kodam"/>
  </r>
  <r>
    <s v="Shanice Shrestha Vlogs"/>
    <s v="https://www.youtube.com/watch?v=sa7l1CJDFVE"/>
    <s v="Beginner's Guide To Vaping"/>
    <d v="1899-12-30T00:06:40"/>
    <n v="0"/>
    <n v="6"/>
    <n v="40"/>
    <x v="213"/>
    <x v="0"/>
    <x v="5"/>
    <x v="1168"/>
    <x v="22"/>
    <x v="24"/>
    <x v="865"/>
    <n v="13"/>
    <n v="808000"/>
    <x v="663"/>
    <x v="610"/>
    <s v="Vlog"/>
    <x v="2"/>
    <n v="131271632"/>
    <x v="0"/>
    <x v="0"/>
    <x v="1"/>
    <x v="1"/>
    <x v="0"/>
    <s v="Himanshi"/>
  </r>
  <r>
    <s v="Sharing"/>
    <s v="https://www.youtube.com/watch?v=drWL3QubZfM"/>
    <s v="Tirupathi to goa flights"/>
    <d v="1899-12-30T00:14:13"/>
    <n v="0"/>
    <n v="14"/>
    <n v="13"/>
    <x v="731"/>
    <x v="6"/>
    <x v="1"/>
    <x v="1169"/>
    <x v="317"/>
    <x v="1165"/>
    <x v="248"/>
    <n v="19"/>
    <n v="13"/>
    <x v="210"/>
    <x v="611"/>
    <s v="Vlog"/>
    <x v="6"/>
    <n v="1719"/>
    <x v="5"/>
    <x v="8"/>
    <x v="1"/>
    <x v="1"/>
    <x v="0"/>
    <s v="Praneeth kodam"/>
  </r>
  <r>
    <s v="SharmaJiTechnical"/>
    <s v="https://www.youtube.com/watch?v=qxGQ27MpWZE"/>
    <s v="How to play Pokemon Go in India | Gameplay"/>
    <d v="1899-12-30T00:05:18"/>
    <n v="0"/>
    <n v="5"/>
    <n v="18"/>
    <x v="759"/>
    <x v="0"/>
    <x v="0"/>
    <x v="1170"/>
    <x v="189"/>
    <x v="1166"/>
    <x v="866"/>
    <n v="9"/>
    <n v="1680000"/>
    <x v="664"/>
    <x v="612"/>
    <s v="Review"/>
    <x v="15"/>
    <n v="270528234"/>
    <x v="0"/>
    <x v="0"/>
    <x v="1"/>
    <x v="1"/>
    <x v="0"/>
    <s v="Himanshi"/>
  </r>
  <r>
    <s v="Shehnaaz Gill "/>
    <s v="https://www.youtube.com/watch?v=w_Ai932Jr5M"/>
    <s v="Dekho hum kaha nikal pade... | Trekking | Day spent well | Shehnaaz Gill"/>
    <d v="1899-12-30T00:09:44"/>
    <n v="0"/>
    <n v="9"/>
    <n v="44"/>
    <x v="607"/>
    <x v="0"/>
    <x v="5"/>
    <x v="1171"/>
    <x v="219"/>
    <x v="1167"/>
    <x v="867"/>
    <n v="77"/>
    <n v="2100000"/>
    <x v="665"/>
    <x v="613"/>
    <s v="Vlog"/>
    <x v="11"/>
    <n v="164594601"/>
    <x v="0"/>
    <x v="0"/>
    <x v="1"/>
    <x v="1"/>
    <x v="0"/>
    <s v="Himanshi"/>
  </r>
  <r>
    <s v="Shemaroo Kids Tamil"/>
    <s v="https://www.youtube.com/watch?v=RcbdZjSapEU"/>
    <s v="Bal Ganesh’s 03 Stories - Episode – 6 | Mythological Stories for Kids | Shemaroo Kids Tamil"/>
    <d v="1899-12-30T00:09:41"/>
    <n v="0"/>
    <n v="9"/>
    <n v="41"/>
    <x v="893"/>
    <x v="4"/>
    <x v="0"/>
    <x v="1172"/>
    <x v="281"/>
    <x v="1168"/>
    <x v="38"/>
    <n v="0"/>
    <n v="186000"/>
    <x v="387"/>
    <x v="614"/>
    <s v="Entertainment"/>
    <x v="10"/>
    <n v="56333123"/>
    <x v="0"/>
    <x v="0"/>
    <x v="0"/>
    <x v="1"/>
    <x v="1"/>
    <s v="Lydia"/>
  </r>
  <r>
    <s v="shilpa shetty kundra"/>
    <s v="https://www.youtube.com/watch?v=8fdYt5R1uUw"/>
    <s v="10 Yoga Asanas for Flat Stomach | Shilpa Shetty Yoga Programs"/>
    <d v="1899-12-30T00:21:34"/>
    <n v="0"/>
    <n v="21"/>
    <n v="34"/>
    <x v="894"/>
    <x v="0"/>
    <x v="1"/>
    <x v="1173"/>
    <x v="4"/>
    <x v="1169"/>
    <x v="868"/>
    <n v="2"/>
    <n v="3070000"/>
    <x v="330"/>
    <x v="615"/>
    <s v="Lifestyle"/>
    <x v="6"/>
    <n v="239867313"/>
    <x v="0"/>
    <x v="0"/>
    <x v="1"/>
    <x v="1"/>
    <x v="0"/>
    <s v="Vaishnavi"/>
  </r>
  <r>
    <s v="Shivangi Sah"/>
    <s v="https://www.youtube.com/watch?v=eI1OxkqQr6Q"/>
    <s v="Can't Believe I Made This Using 3D Pen"/>
    <d v="1899-12-30T00:08:23"/>
    <n v="0"/>
    <n v="8"/>
    <n v="23"/>
    <x v="247"/>
    <x v="0"/>
    <x v="0"/>
    <x v="1174"/>
    <x v="11"/>
    <x v="1170"/>
    <x v="869"/>
    <n v="30"/>
    <n v="1790000"/>
    <x v="42"/>
    <x v="616"/>
    <s v="Entertainment"/>
    <x v="2"/>
    <n v="467109091"/>
    <x v="3"/>
    <x v="2"/>
    <x v="1"/>
    <x v="1"/>
    <x v="1"/>
    <s v="Utsav Tiwary"/>
  </r>
  <r>
    <s v="Shlok Srivastava."/>
    <s v="https://www.youtube.com/watch?v=bu6bCgfwUf4"/>
    <s v="I Went to Apple Park for the first time"/>
    <d v="1899-12-30T09:04:00"/>
    <n v="9"/>
    <n v="4"/>
    <n v="0"/>
    <x v="895"/>
    <x v="0"/>
    <x v="0"/>
    <x v="1175"/>
    <x v="84"/>
    <x v="1171"/>
    <x v="870"/>
    <n v="0"/>
    <n v="93900000"/>
    <x v="175"/>
    <x v="76"/>
    <s v="Entertainment"/>
    <x v="6"/>
    <n v="1362722243"/>
    <x v="3"/>
    <x v="2"/>
    <x v="1"/>
    <x v="1"/>
    <x v="0"/>
    <s v="Manya Tyagi"/>
  </r>
  <r>
    <s v="Shoaib Ibrahim Official"/>
    <s v="https://www.youtube.com/watch?v=benWJdyfCh0"/>
    <s v="Take care of her during periods | its high time we talk about it normally | Shoaib Ibrahim"/>
    <d v="1899-12-30T00:14:55"/>
    <n v="0"/>
    <n v="14"/>
    <n v="55"/>
    <x v="126"/>
    <x v="0"/>
    <x v="5"/>
    <x v="1176"/>
    <x v="565"/>
    <x v="1172"/>
    <x v="871"/>
    <n v="24"/>
    <n v="2640000"/>
    <x v="666"/>
    <x v="617"/>
    <s v="Vlog"/>
    <x v="3"/>
    <n v="775780541"/>
    <x v="0"/>
    <x v="0"/>
    <x v="1"/>
    <x v="1"/>
    <x v="0"/>
    <s v="Himanshi"/>
  </r>
  <r>
    <s v="SHORT TIME SECRET"/>
    <s v="https://www.youtube.com/watch?v=wSSL56V1MC8"/>
    <s v="5 Minutes Challenge"/>
    <d v="1899-12-30T00:04:59"/>
    <n v="0"/>
    <n v="4"/>
    <n v="59"/>
    <x v="896"/>
    <x v="0"/>
    <x v="1"/>
    <x v="1177"/>
    <x v="566"/>
    <x v="1173"/>
    <x v="533"/>
    <n v="9"/>
    <n v="6740000"/>
    <x v="24"/>
    <x v="618"/>
    <s v="Health"/>
    <x v="6"/>
    <n v="679162157"/>
    <x v="4"/>
    <x v="0"/>
    <x v="1"/>
    <x v="1"/>
    <x v="0"/>
    <s v="Vaishnavi"/>
  </r>
  <r>
    <s v="Shravan Kotha"/>
    <s v="https://www.youtube.com/watch?v=tKd17rJF4eM"/>
    <s v="The late comers 5"/>
    <d v="1899-12-30T00:16:26"/>
    <n v="0"/>
    <n v="16"/>
    <n v="26"/>
    <x v="897"/>
    <x v="6"/>
    <x v="0"/>
    <x v="1178"/>
    <x v="567"/>
    <x v="1174"/>
    <x v="872"/>
    <n v="5"/>
    <n v="606000"/>
    <x v="667"/>
    <x v="619"/>
    <s v="Entertainment"/>
    <x v="6"/>
    <n v="68233747"/>
    <x v="2"/>
    <x v="2"/>
    <x v="0"/>
    <x v="0"/>
    <x v="0"/>
    <s v="Praneeth kodam"/>
  </r>
  <r>
    <s v="Shreya Jain"/>
    <s v="https://www.youtube.com/watch?v=jDZH2Y4fwCc"/>
    <s v="3 Ways To Use Aloe Vera Gel To Get Soft, Smooth &amp; Shiny Hair!"/>
    <d v="1899-12-30T00:05:13"/>
    <n v="0"/>
    <n v="5"/>
    <n v="13"/>
    <x v="898"/>
    <x v="1"/>
    <x v="1"/>
    <x v="1179"/>
    <x v="141"/>
    <x v="1175"/>
    <x v="873"/>
    <n v="5"/>
    <n v="749000"/>
    <x v="668"/>
    <x v="620"/>
    <s v="Lifestyle"/>
    <x v="0"/>
    <n v="166108760"/>
    <x v="4"/>
    <x v="4"/>
    <x v="1"/>
    <x v="1"/>
    <x v="1"/>
    <s v="Utsav Tiwary"/>
  </r>
  <r>
    <s v="Shrinkhal"/>
    <s v="https://www.youtube.com/watch?v=RkXD15W_XuM"/>
    <s v="Physics Walla Teacher BTS Fan Situation Is Getting Out of Hand!"/>
    <d v="1899-12-30T00:09:17"/>
    <n v="0"/>
    <n v="9"/>
    <n v="17"/>
    <x v="702"/>
    <x v="0"/>
    <x v="0"/>
    <x v="1180"/>
    <x v="281"/>
    <x v="1176"/>
    <x v="874"/>
    <n v="164"/>
    <n v="247000"/>
    <x v="438"/>
    <x v="621"/>
    <s v="Review"/>
    <x v="21"/>
    <n v="48545190"/>
    <x v="2"/>
    <x v="2"/>
    <x v="1"/>
    <x v="1"/>
    <x v="0"/>
    <s v="roshan kumar sinha"/>
  </r>
  <r>
    <s v="Shruti Arjun Anand"/>
    <s v="https://www.youtube.com/watch?v=5w1ZR4q3QVI"/>
    <s v="Every SIBLINGS Relation Ever - Types of BHAI-BEHAN | #Fun #Sketch #Roleplay #ShrutiArjunAnand"/>
    <d v="1899-12-30T00:10:23"/>
    <n v="0"/>
    <n v="10"/>
    <n v="23"/>
    <x v="11"/>
    <x v="0"/>
    <x v="0"/>
    <x v="1181"/>
    <x v="0"/>
    <x v="1177"/>
    <x v="875"/>
    <n v="3"/>
    <n v="9940000"/>
    <x v="669"/>
    <x v="622"/>
    <s v="Vlog"/>
    <x v="3"/>
    <n v="2259829209"/>
    <x v="0"/>
    <x v="0"/>
    <x v="1"/>
    <x v="1"/>
    <x v="0"/>
    <s v="Himanshi"/>
  </r>
  <r>
    <s v="Shruti Arjun Anand"/>
    <s v="https://www.youtube.com/watch?v=P6LBrN0DY8s"/>
    <s v="Modern Mom (???) vs Desi Maa (???) .... |"/>
    <d v="1899-12-30T00:11:00"/>
    <n v="0"/>
    <n v="11"/>
    <n v="0"/>
    <x v="899"/>
    <x v="0"/>
    <x v="0"/>
    <x v="1182"/>
    <x v="123"/>
    <x v="1178"/>
    <x v="876"/>
    <n v="2"/>
    <n v="9940000"/>
    <x v="670"/>
    <x v="622"/>
    <s v="Entertainment"/>
    <x v="3"/>
    <n v="2259829209"/>
    <x v="1"/>
    <x v="1"/>
    <x v="1"/>
    <x v="1"/>
    <x v="0"/>
    <s v="Utsav Tiwary"/>
  </r>
  <r>
    <s v="Shruti Arjun Anand"/>
    <s v="https://www.youtube.com/watch?v=jhQjkh_wgM0"/>
    <s v="Girls On Karva Chauth | Types Of Married People | #Fun #Sketch #Comedy | Shrutiarjunanand"/>
    <d v="1899-12-30T00:12:19"/>
    <n v="0"/>
    <n v="12"/>
    <n v="19"/>
    <x v="686"/>
    <x v="0"/>
    <x v="0"/>
    <x v="1183"/>
    <x v="94"/>
    <x v="1179"/>
    <x v="877"/>
    <n v="7"/>
    <n v="9940000"/>
    <x v="1"/>
    <x v="622"/>
    <s v="Entertainment"/>
    <x v="3"/>
    <n v="2260251310"/>
    <x v="4"/>
    <x v="0"/>
    <x v="1"/>
    <x v="0"/>
    <x v="0"/>
    <s v="Manas Ramuka"/>
  </r>
  <r>
    <s v="Sid warrier"/>
    <s v="https://www.youtube.com/watch?v=K0-1R-GW7Dc"/>
    <s v="You NEVER knew THIS! @Abhijit Chavda | The Sid Warrier Podcast"/>
    <d v="1899-12-30T01:16:32"/>
    <n v="1"/>
    <n v="16"/>
    <n v="32"/>
    <x v="900"/>
    <x v="1"/>
    <x v="2"/>
    <x v="1184"/>
    <x v="229"/>
    <x v="1180"/>
    <x v="780"/>
    <n v="11"/>
    <n v="80900"/>
    <x v="661"/>
    <x v="623"/>
    <s v="Lifestyle"/>
    <x v="6"/>
    <n v="3556595"/>
    <x v="1"/>
    <x v="4"/>
    <x v="0"/>
    <x v="0"/>
    <x v="0"/>
    <s v="Diya Kalra"/>
  </r>
  <r>
    <s v="Siddhant Agnihotri"/>
    <s v="https://www.youtube.com/watch?v=z8qSUNvvpHE"/>
    <s v="A Geopolitical Tour of This World"/>
    <d v="1899-12-30T00:11:55"/>
    <n v="0"/>
    <n v="11"/>
    <n v="55"/>
    <x v="89"/>
    <x v="0"/>
    <x v="0"/>
    <x v="1185"/>
    <x v="44"/>
    <x v="1181"/>
    <x v="684"/>
    <n v="4"/>
    <n v="13200000"/>
    <x v="671"/>
    <x v="2"/>
    <s v="Entertainment"/>
    <x v="6"/>
    <n v="233236895"/>
    <x v="3"/>
    <x v="2"/>
    <x v="1"/>
    <x v="1"/>
    <x v="0"/>
    <s v="Manya Tyagi"/>
  </r>
  <r>
    <s v="siddhu moose wala"/>
    <s v="https://www.youtube.com/watch?v=GzFnLZ2gyBY"/>
    <s v="F**k Em All (Official Music Video) Sidhu Moose Wala | Sunny Malton"/>
    <d v="1899-12-30T00:12:05"/>
    <n v="0"/>
    <n v="12"/>
    <n v="5"/>
    <x v="901"/>
    <x v="0"/>
    <x v="3"/>
    <x v="1186"/>
    <x v="568"/>
    <x v="1182"/>
    <x v="878"/>
    <n v="28"/>
    <n v="17500000"/>
    <x v="87"/>
    <x v="624"/>
    <s v="Music"/>
    <x v="6"/>
    <n v="4652902658"/>
    <x v="3"/>
    <x v="2"/>
    <x v="1"/>
    <x v="0"/>
    <x v="0"/>
    <s v="Ayush Chakraborthy"/>
  </r>
  <r>
    <s v="Sidshnu"/>
    <s v="https://www.youtube.com/watch?v=CQP62yl0xsI"/>
    <s v="Revenge prank on vishnu "/>
    <d v="1899-12-30T00:19:30"/>
    <n v="0"/>
    <n v="19"/>
    <n v="30"/>
    <x v="902"/>
    <x v="6"/>
    <x v="0"/>
    <x v="1187"/>
    <x v="19"/>
    <x v="1183"/>
    <x v="115"/>
    <n v="13"/>
    <n v="363000"/>
    <x v="672"/>
    <x v="625"/>
    <s v="Entertainment"/>
    <x v="6"/>
    <n v="61516912"/>
    <x v="4"/>
    <x v="4"/>
    <x v="0"/>
    <x v="0"/>
    <x v="0"/>
    <s v="Praneeth kodam"/>
  </r>
  <r>
    <s v="SILU BASU GSP"/>
    <s v="https://www.youtube.com/watch?v=IqzpQY7NBUo&amp;t=22s"/>
    <s v="Sasu ghara Nuhen Saraga pura??"/>
    <d v="1899-12-30T00:23:39"/>
    <n v="0"/>
    <n v="23"/>
    <n v="39"/>
    <x v="903"/>
    <x v="8"/>
    <x v="0"/>
    <x v="1188"/>
    <x v="224"/>
    <x v="1184"/>
    <x v="499"/>
    <n v="3"/>
    <n v="11700"/>
    <x v="36"/>
    <x v="626"/>
    <s v="Entertainment"/>
    <x v="6"/>
    <n v="2033693"/>
    <x v="6"/>
    <x v="6"/>
    <x v="0"/>
    <x v="1"/>
    <x v="1"/>
    <s v="Subha Ranjan Patra"/>
  </r>
  <r>
    <s v="Simmy Goraya"/>
    <s v="https://www.youtube.com/watch?v=TBzf6jY-It4"/>
    <s v="HOME REMEDY DE-TAN CHALLENGE! BEFORE -AFTER VIDEO!! SIMMY GORAYA"/>
    <d v="1899-12-30T06:51:00"/>
    <n v="6"/>
    <n v="51"/>
    <n v="0"/>
    <x v="904"/>
    <x v="0"/>
    <x v="1"/>
    <x v="1189"/>
    <x v="15"/>
    <x v="1185"/>
    <x v="879"/>
    <n v="7"/>
    <n v="418000"/>
    <x v="673"/>
    <x v="627"/>
    <s v="Review"/>
    <x v="6"/>
    <n v="42066089"/>
    <x v="1"/>
    <x v="4"/>
    <x v="1"/>
    <x v="1"/>
    <x v="0"/>
    <s v="Diya Kalra"/>
  </r>
  <r>
    <s v="Simmy Goraya"/>
    <s v="https://www.youtube.com/watch?v=05UHID-uHVs"/>
    <s v="Roasting Female Dating App Profiles ft. Adit Minocha | Simmy Said Whatt"/>
    <d v="1899-12-30T00:42:07"/>
    <n v="0"/>
    <n v="42"/>
    <n v="7"/>
    <x v="905"/>
    <x v="0"/>
    <x v="0"/>
    <x v="1190"/>
    <x v="569"/>
    <x v="1186"/>
    <x v="499"/>
    <n v="27"/>
    <n v="421000"/>
    <x v="88"/>
    <x v="628"/>
    <s v="Entertainment"/>
    <x v="6"/>
    <n v="41721011"/>
    <x v="1"/>
    <x v="3"/>
    <x v="1"/>
    <x v="1"/>
    <x v="1"/>
    <s v="Diya Kalra"/>
  </r>
  <r>
    <s v="Simple Diwali Makeup | Affordable Makeup For Beginners In Tamil |Lakme Perfecting Liquid Foundation"/>
    <s v="https://www.youtube.com/watch?v=UDLJKbVAsVE"/>
    <s v="Simple Diwali Makeup | Affordable Makeup for Beginners in Tamil |Lakme perfecting liquid Foundation"/>
    <d v="1899-12-30T00:10:13"/>
    <n v="0"/>
    <n v="10"/>
    <n v="13"/>
    <x v="170"/>
    <x v="4"/>
    <x v="1"/>
    <x v="1191"/>
    <x v="570"/>
    <x v="1187"/>
    <x v="493"/>
    <n v="5"/>
    <n v="168000"/>
    <x v="674"/>
    <x v="629"/>
    <s v="Lifestyle"/>
    <x v="10"/>
    <n v="33246087"/>
    <x v="0"/>
    <x v="3"/>
    <x v="1"/>
    <x v="1"/>
    <x v="0"/>
    <s v="Lydia"/>
  </r>
  <r>
    <s v="Simplilearn"/>
    <s v="https://www.youtube.com/watch?v=9f-GarcDY58"/>
    <s v="Machine Learning Full Course | Learn Machine Learning | Machine Learning Tutorial | Simplilearn"/>
    <d v="1899-12-30T06:21:32"/>
    <n v="6"/>
    <n v="21"/>
    <n v="32"/>
    <x v="906"/>
    <x v="1"/>
    <x v="2"/>
    <x v="1192"/>
    <x v="281"/>
    <x v="1188"/>
    <x v="880"/>
    <n v="60"/>
    <n v="2480000"/>
    <x v="675"/>
    <x v="630"/>
    <s v="Educational"/>
    <x v="15"/>
    <n v="253786999"/>
    <x v="4"/>
    <x v="3"/>
    <x v="0"/>
    <x v="0"/>
    <x v="0"/>
    <s v="Pardeep"/>
  </r>
  <r>
    <s v="Simplilearn"/>
    <s v="https://www.youtube.com/watch?v=RLd_XTyt-w8"/>
    <s v="AWS Tutorial For Beginners | AWS Full Course🔥 | AWS Solutions Architect Certification | Simplilearn"/>
    <d v="1899-12-30T05:57:09"/>
    <n v="5"/>
    <n v="57"/>
    <n v="9"/>
    <x v="907"/>
    <x v="1"/>
    <x v="2"/>
    <x v="1193"/>
    <x v="224"/>
    <x v="1189"/>
    <x v="881"/>
    <n v="5"/>
    <n v="2480000"/>
    <x v="676"/>
    <x v="630"/>
    <s v="Educational"/>
    <x v="15"/>
    <n v="253786999"/>
    <x v="4"/>
    <x v="3"/>
    <x v="0"/>
    <x v="0"/>
    <x v="0"/>
    <s v="Pardeep"/>
  </r>
  <r>
    <s v="Simplilearn"/>
    <s v="https://www.youtube.com/watch?v=8Pyy2d3SZuM"/>
    <s v="Artificial Intelligence Tutorial | Artificial Intelligence Full Course | AI Tutorial | Simplilearn"/>
    <d v="1899-12-30T05:50:01"/>
    <n v="5"/>
    <n v="50"/>
    <n v="1"/>
    <x v="908"/>
    <x v="1"/>
    <x v="2"/>
    <x v="1194"/>
    <x v="3"/>
    <x v="1190"/>
    <x v="882"/>
    <n v="12"/>
    <n v="2480000"/>
    <x v="677"/>
    <x v="630"/>
    <s v="Educational"/>
    <x v="15"/>
    <n v="253786999"/>
    <x v="4"/>
    <x v="3"/>
    <x v="0"/>
    <x v="0"/>
    <x v="0"/>
    <s v="Pardeep"/>
  </r>
  <r>
    <s v="Simplilearn"/>
    <s v="https://www.youtube.com/watch?v=OYRkIGaP80M"/>
    <s v="SEO Tutorial For Beginners | SEO Full Course | Search Engine Optimization Tutorial | Simplilearn"/>
    <d v="1899-12-30T08:26:46"/>
    <n v="8"/>
    <n v="26"/>
    <n v="46"/>
    <x v="909"/>
    <x v="1"/>
    <x v="2"/>
    <x v="1195"/>
    <x v="368"/>
    <x v="1191"/>
    <x v="883"/>
    <n v="8"/>
    <n v="2480000"/>
    <x v="678"/>
    <x v="630"/>
    <s v="Educational"/>
    <x v="15"/>
    <n v="253786999"/>
    <x v="3"/>
    <x v="3"/>
    <x v="0"/>
    <x v="0"/>
    <x v="0"/>
    <s v="Pardeep"/>
  </r>
  <r>
    <s v="Simplilearn"/>
    <s v="https://www.youtube.com/watch?v=nU-IIXBWlS4"/>
    <s v="Digital Marketing Course Part - 1 🔥| Digital Marketing Tutorial For Beginners "/>
    <d v="1899-12-30T10:50:19"/>
    <n v="10"/>
    <n v="50"/>
    <n v="19"/>
    <x v="910"/>
    <x v="1"/>
    <x v="2"/>
    <x v="1196"/>
    <x v="330"/>
    <x v="1192"/>
    <x v="644"/>
    <n v="6"/>
    <n v="2480000"/>
    <x v="679"/>
    <x v="630"/>
    <s v="Educational"/>
    <x v="15"/>
    <n v="253786999"/>
    <x v="2"/>
    <x v="3"/>
    <x v="0"/>
    <x v="0"/>
    <x v="0"/>
    <s v="Pardeep"/>
  </r>
  <r>
    <s v="Simplilearn"/>
    <s v="https://www.youtube.com/watch?v=PlHnamdwGmw"/>
    <s v="Cyber Security Full Course - Learn Cyber Security In 8 Hours | Cyber Security Training |Simplilearn"/>
    <d v="1899-12-30T08:10:42"/>
    <n v="8"/>
    <n v="10"/>
    <n v="42"/>
    <x v="911"/>
    <x v="1"/>
    <x v="2"/>
    <x v="1197"/>
    <x v="246"/>
    <x v="1193"/>
    <x v="326"/>
    <n v="4"/>
    <n v="2480000"/>
    <x v="680"/>
    <x v="630"/>
    <s v="Educational"/>
    <x v="15"/>
    <n v="253786999"/>
    <x v="2"/>
    <x v="4"/>
    <x v="0"/>
    <x v="0"/>
    <x v="0"/>
    <s v="Pardeep"/>
  </r>
  <r>
    <s v="Simplilearn"/>
    <s v="https://www.youtube.com/watch?v=UBVzucVpG7k"/>
    <s v="Business Analyst Full Course In 2 Hours | Business Analyst Training For Beginners | Simplilearn"/>
    <d v="1899-12-30T01:52:15"/>
    <n v="1"/>
    <n v="52"/>
    <n v="15"/>
    <x v="912"/>
    <x v="1"/>
    <x v="2"/>
    <x v="1198"/>
    <x v="571"/>
    <x v="1194"/>
    <x v="41"/>
    <n v="3"/>
    <n v="2530000"/>
    <x v="526"/>
    <x v="630"/>
    <s v="Educational"/>
    <x v="15"/>
    <n v="253786999"/>
    <x v="2"/>
    <x v="1"/>
    <x v="0"/>
    <x v="0"/>
    <x v="0"/>
    <s v="Pardeep"/>
  </r>
  <r>
    <s v="Simplilearn"/>
    <s v="https://www.youtube.com/watch?v=Osa53-RYBk4"/>
    <s v="How To Introduce Yourself In Interview | Self Introduction In Interview For Freshers "/>
    <d v="1899-12-30T00:05:38"/>
    <n v="0"/>
    <n v="5"/>
    <n v="38"/>
    <x v="913"/>
    <x v="1"/>
    <x v="2"/>
    <x v="1199"/>
    <x v="287"/>
    <x v="1195"/>
    <x v="735"/>
    <n v="1"/>
    <n v="2480000"/>
    <x v="396"/>
    <x v="630"/>
    <s v="Educational"/>
    <x v="15"/>
    <n v="253786999"/>
    <x v="4"/>
    <x v="4"/>
    <x v="0"/>
    <x v="0"/>
    <x v="0"/>
    <s v="Pardeep"/>
  </r>
  <r>
    <s v="Simplilearn"/>
    <s v="https://www.youtube.com/watch?v=PNg2HrBuc5U"/>
    <s v="Python Data Analysis Full Course 2022 | Python Data Analysis Project | Data Analytics "/>
    <d v="1899-12-30T06:36:56"/>
    <n v="6"/>
    <n v="36"/>
    <n v="56"/>
    <x v="914"/>
    <x v="1"/>
    <x v="2"/>
    <x v="1200"/>
    <x v="572"/>
    <x v="1196"/>
    <x v="38"/>
    <n v="0"/>
    <n v="2470000"/>
    <x v="218"/>
    <x v="630"/>
    <s v="Educational"/>
    <x v="6"/>
    <n v="252819151"/>
    <x v="1"/>
    <x v="4"/>
    <x v="1"/>
    <x v="1"/>
    <x v="0"/>
    <s v="Srikrishna"/>
  </r>
  <r>
    <s v="Single Track Studio"/>
    <s v="https://www.youtube.com/watch?v=X3hSWT-eZ0k"/>
    <s v="Khan Bhaini | Munda India Ton Video | New Punjabi Songs 2020 Latest Punjabi Songs 2019 | Ditto Music"/>
    <d v="1899-12-30T00:03:28"/>
    <n v="0"/>
    <n v="3"/>
    <n v="28"/>
    <x v="473"/>
    <x v="5"/>
    <x v="3"/>
    <x v="1201"/>
    <x v="573"/>
    <x v="1197"/>
    <x v="884"/>
    <n v="3"/>
    <n v="11500000"/>
    <x v="681"/>
    <x v="631"/>
    <s v="Music"/>
    <x v="6"/>
    <n v="4582972146"/>
    <x v="0"/>
    <x v="0"/>
    <x v="0"/>
    <x v="0"/>
    <x v="0"/>
    <s v="Mahesh"/>
  </r>
  <r>
    <s v="Single Track Studio"/>
    <s v="https://www.youtube.com/watch?v=vvhOaDRoCig"/>
    <s v="New Punjabi Songs 2021 | Hadd Tod Da (Official Video) Hunar Sidhu | Ritu | Latest Punjabi Songs 2021"/>
    <d v="1899-12-30T00:03:42"/>
    <n v="0"/>
    <n v="3"/>
    <n v="42"/>
    <x v="598"/>
    <x v="5"/>
    <x v="3"/>
    <x v="1202"/>
    <x v="574"/>
    <x v="1198"/>
    <x v="885"/>
    <n v="2"/>
    <n v="11500000"/>
    <x v="90"/>
    <x v="631"/>
    <s v="Music"/>
    <x v="6"/>
    <n v="4582972146"/>
    <x v="0"/>
    <x v="0"/>
    <x v="0"/>
    <x v="0"/>
    <x v="0"/>
    <s v="Mahesh"/>
  </r>
  <r>
    <s v="Single Track Studio"/>
    <s v="https://www.youtube.com/watch?v=kKWAspzvziI"/>
    <s v="New Punjabi Songs 2022 | Hunar Sidhu &amp; Gurlej Akhtar | La La La La Hoyi Pai Hai | Latest Song 2022"/>
    <d v="1899-12-30T00:03:26"/>
    <n v="0"/>
    <n v="3"/>
    <n v="26"/>
    <x v="915"/>
    <x v="5"/>
    <x v="3"/>
    <x v="1203"/>
    <x v="509"/>
    <x v="1199"/>
    <x v="886"/>
    <n v="1"/>
    <n v="11500000"/>
    <x v="672"/>
    <x v="631"/>
    <s v="Music"/>
    <x v="6"/>
    <n v="4582972146"/>
    <x v="0"/>
    <x v="0"/>
    <x v="0"/>
    <x v="0"/>
    <x v="0"/>
    <s v="Mahesh"/>
  </r>
  <r>
    <s v="Single Track Studio"/>
    <s v="https://www.youtube.com/watch?v=f8Utbf1KjpU"/>
    <s v="#Video New Punjabi Songs 2022 | Patake Khan Bhaini Gurlej Akhtar #desicrew Latest Song #khanbhaini"/>
    <d v="1899-12-30T00:04:02"/>
    <n v="0"/>
    <n v="4"/>
    <n v="2"/>
    <x v="916"/>
    <x v="5"/>
    <x v="3"/>
    <x v="1204"/>
    <x v="575"/>
    <x v="1200"/>
    <x v="887"/>
    <n v="2"/>
    <n v="11500000"/>
    <x v="148"/>
    <x v="631"/>
    <s v="Music"/>
    <x v="6"/>
    <n v="4582972146"/>
    <x v="0"/>
    <x v="0"/>
    <x v="0"/>
    <x v="0"/>
    <x v="0"/>
    <s v="Mahesh"/>
  </r>
  <r>
    <s v="Single Track Studio"/>
    <s v="https://www.youtube.com/watch?v=-3IcQ3RygGE"/>
    <s v="New Punjabi Songs 2022 | Jawab (Official Video) Mani Longia | Latest Punjabi Songs 2022"/>
    <d v="1899-12-30T00:02:25"/>
    <n v="0"/>
    <n v="2"/>
    <n v="25"/>
    <x v="917"/>
    <x v="5"/>
    <x v="3"/>
    <x v="1205"/>
    <x v="199"/>
    <x v="1201"/>
    <x v="888"/>
    <n v="6"/>
    <n v="11500000"/>
    <x v="302"/>
    <x v="631"/>
    <s v="Music"/>
    <x v="6"/>
    <n v="4582972146"/>
    <x v="0"/>
    <x v="0"/>
    <x v="0"/>
    <x v="0"/>
    <x v="0"/>
    <s v="Mahesh"/>
  </r>
  <r>
    <s v="Sk.Kitchen"/>
    <s v="https://www.youtube.com/watch?v=Ug-yVUMKkBY"/>
    <s v="Creamy Garlic Chicken. Very delicious recipe with few ingredients only."/>
    <d v="1899-12-30T00:03:40"/>
    <n v="0"/>
    <n v="3"/>
    <n v="40"/>
    <x v="222"/>
    <x v="1"/>
    <x v="4"/>
    <x v="1206"/>
    <x v="576"/>
    <x v="1202"/>
    <x v="24"/>
    <n v="9"/>
    <n v="262"/>
    <x v="682"/>
    <x v="632"/>
    <s v="Cooking"/>
    <x v="6"/>
    <n v="29700"/>
    <x v="4"/>
    <x v="1"/>
    <x v="0"/>
    <x v="1"/>
    <x v="1"/>
    <s v="Lydia"/>
  </r>
  <r>
    <s v="Skillsiya"/>
    <s v="https://www.youtube.com/watch?v=L1hwH93mdsY"/>
    <s v="Free Certification Training by TCS | Get Job | ?15000 Training FREE | Career Counsellor"/>
    <d v="1899-12-30T00:07:11"/>
    <n v="0"/>
    <n v="7"/>
    <n v="11"/>
    <x v="218"/>
    <x v="0"/>
    <x v="6"/>
    <x v="1207"/>
    <x v="87"/>
    <x v="1203"/>
    <x v="889"/>
    <n v="10"/>
    <n v="307000"/>
    <x v="381"/>
    <x v="633"/>
    <s v="Educational"/>
    <x v="6"/>
    <n v="16844730"/>
    <x v="1"/>
    <x v="4"/>
    <x v="0"/>
    <x v="0"/>
    <x v="0"/>
    <s v="Sagar Mali"/>
  </r>
  <r>
    <s v="Skin Diaries"/>
    <s v="https://www.youtube.com/watch?v=EtY0mkGsQ5I"/>
    <s v="Common Skincare Tips And Facts | Skin Diaries"/>
    <d v="1899-12-30T00:09:46"/>
    <n v="0"/>
    <n v="9"/>
    <n v="46"/>
    <x v="918"/>
    <x v="1"/>
    <x v="8"/>
    <x v="1208"/>
    <x v="577"/>
    <x v="1204"/>
    <x v="100"/>
    <n v="9"/>
    <n v="231000"/>
    <x v="470"/>
    <x v="634"/>
    <s v="Health"/>
    <x v="0"/>
    <n v="22166436"/>
    <x v="3"/>
    <x v="2"/>
    <x v="0"/>
    <x v="0"/>
    <x v="0"/>
    <s v="Imran Khan"/>
  </r>
  <r>
    <s v="Skinny Recipes"/>
    <s v="https://www.youtube.com/watch?v=zaudxU4PJZA"/>
    <s v="Golden Fried Rice Recipe - How To Make Golden Egg Fried Rice - Healthy Version"/>
    <d v="1899-12-30T00:03:23"/>
    <n v="0"/>
    <n v="3"/>
    <n v="23"/>
    <x v="919"/>
    <x v="0"/>
    <x v="8"/>
    <x v="1209"/>
    <x v="578"/>
    <x v="1205"/>
    <x v="597"/>
    <n v="18"/>
    <n v="3120000"/>
    <x v="88"/>
    <x v="635"/>
    <s v="Health"/>
    <x v="6"/>
    <n v="400286527"/>
    <x v="4"/>
    <x v="0"/>
    <x v="1"/>
    <x v="1"/>
    <x v="0"/>
    <s v="Vaishnavi"/>
  </r>
  <r>
    <s v="Slay Point"/>
    <s v="https://www.youtube.com/watch?v=eBlK58wf-0A"/>
    <s v="Maggi Will Never Be The Same Again"/>
    <d v="1899-12-30T00:07:00"/>
    <n v="0"/>
    <n v="7"/>
    <n v="0"/>
    <x v="370"/>
    <x v="0"/>
    <x v="4"/>
    <x v="1210"/>
    <x v="579"/>
    <x v="1206"/>
    <x v="890"/>
    <n v="8"/>
    <n v="7330000"/>
    <x v="683"/>
    <x v="636"/>
    <s v="Vlog"/>
    <x v="2"/>
    <n v="1673718339"/>
    <x v="0"/>
    <x v="0"/>
    <x v="1"/>
    <x v="1"/>
    <x v="0"/>
    <s v="Himanshi"/>
  </r>
  <r>
    <s v="Slayy Point"/>
    <s v="https://www.youtube.com/watch?v=vNyU9xuz6ic"/>
    <s v="Internet Destroys Cricket - R.I.P"/>
    <d v="1899-12-30T00:13:09"/>
    <n v="0"/>
    <n v="13"/>
    <n v="9"/>
    <x v="920"/>
    <x v="0"/>
    <x v="0"/>
    <x v="1211"/>
    <x v="580"/>
    <x v="1207"/>
    <x v="891"/>
    <n v="32"/>
    <n v="7320000"/>
    <x v="149"/>
    <x v="637"/>
    <s v="Review"/>
    <x v="2"/>
    <n v="1670287489"/>
    <x v="3"/>
    <x v="2"/>
    <x v="0"/>
    <x v="0"/>
    <x v="0"/>
    <s v="roshan kumar sinha"/>
  </r>
  <r>
    <s v="Slayy Point"/>
    <s v="https://www.youtube.com/watch?v=l8cx3p6oON4"/>
    <s v="Unique Idiots on Indian Roads"/>
    <d v="1899-12-30T13:31:00"/>
    <n v="13"/>
    <n v="31"/>
    <n v="0"/>
    <x v="921"/>
    <x v="0"/>
    <x v="0"/>
    <x v="1212"/>
    <x v="581"/>
    <x v="1208"/>
    <x v="892"/>
    <n v="21"/>
    <n v="7330000"/>
    <x v="175"/>
    <x v="637"/>
    <s v="Entertainment"/>
    <x v="2"/>
    <n v="1673257857"/>
    <x v="0"/>
    <x v="0"/>
    <x v="1"/>
    <x v="1"/>
    <x v="1"/>
    <s v="Sai Prateek"/>
  </r>
  <r>
    <s v="Smart n Fit"/>
    <s v="https://www.youtube.com/watch?v=cp6kVAOMNBs"/>
    <s v="Why John Abraham Lost Gains - My Thoughts"/>
    <d v="1899-12-30T00:11:24"/>
    <n v="0"/>
    <n v="11"/>
    <n v="24"/>
    <x v="603"/>
    <x v="0"/>
    <x v="1"/>
    <x v="1213"/>
    <x v="273"/>
    <x v="1209"/>
    <x v="893"/>
    <n v="13"/>
    <n v="201000"/>
    <x v="172"/>
    <x v="638"/>
    <s v="Lifestyle"/>
    <x v="8"/>
    <n v="28210016"/>
    <x v="2"/>
    <x v="3"/>
    <x v="1"/>
    <x v="1"/>
    <x v="1"/>
    <s v="Utsav Tiwary"/>
  </r>
  <r>
    <s v="Snow Tune Unique"/>
    <s v="https://www.youtube.com/watch?v=RCR5LFGGcJk"/>
    <s v="money heist dialogue Hindi | Berlin dialogue || WhatsApp status|| money heist status"/>
    <d v="1899-12-30T00:01:28"/>
    <n v="0"/>
    <n v="1"/>
    <n v="28"/>
    <x v="558"/>
    <x v="0"/>
    <x v="1"/>
    <x v="1214"/>
    <x v="35"/>
    <x v="1210"/>
    <x v="894"/>
    <n v="4"/>
    <n v="392000"/>
    <x v="116"/>
    <x v="639"/>
    <s v="Entertainment"/>
    <x v="6"/>
    <n v="1593159"/>
    <x v="7"/>
    <x v="5"/>
    <x v="1"/>
    <x v="1"/>
    <x v="1"/>
    <s v="Sagar Mali"/>
  </r>
  <r>
    <s v="Snow Tune Unique"/>
    <s v="https://www.youtube.com/watch?v=dAa22QjYLKY"/>
    <s v="money heist dialogue hindi | Berlin dialogue || whatsapp status|| moneyheist status || nairobistatus"/>
    <d v="1899-12-30T00:00:36"/>
    <n v="0"/>
    <n v="0"/>
    <n v="36"/>
    <x v="922"/>
    <x v="0"/>
    <x v="0"/>
    <x v="1215"/>
    <x v="280"/>
    <x v="1211"/>
    <x v="895"/>
    <n v="1"/>
    <n v="8445721"/>
    <x v="684"/>
    <x v="639"/>
    <s v="Vlog"/>
    <x v="6"/>
    <n v="1593159"/>
    <x v="4"/>
    <x v="4"/>
    <x v="1"/>
    <x v="1"/>
    <x v="1"/>
    <s v="Sagar Mali"/>
  </r>
  <r>
    <s v="Soch by Mohak Mangal"/>
    <s v="https://www.youtube.com/watch?v=euSKCZJaDy8"/>
    <s v="Why Punjab's Youth is Leaving India"/>
    <d v="1899-12-30T15:16:00"/>
    <n v="15"/>
    <n v="16"/>
    <n v="0"/>
    <x v="923"/>
    <x v="0"/>
    <x v="9"/>
    <x v="1216"/>
    <x v="582"/>
    <x v="1212"/>
    <x v="896"/>
    <n v="53"/>
    <n v="1510000"/>
    <x v="577"/>
    <x v="640"/>
    <s v="News"/>
    <x v="6"/>
    <n v="108133847"/>
    <x v="0"/>
    <x v="0"/>
    <x v="0"/>
    <x v="0"/>
    <x v="0"/>
    <s v="Sai Prateek"/>
  </r>
  <r>
    <s v="Soch by Mohak Mangal"/>
    <s v="https://www.youtube.com/watch?v=CIvT4gGNXhs"/>
    <s v="Why Are Bollywood Movies FLOPPING?"/>
    <d v="1899-12-30T00:16:17"/>
    <n v="0"/>
    <n v="16"/>
    <n v="17"/>
    <x v="924"/>
    <x v="0"/>
    <x v="2"/>
    <x v="1217"/>
    <x v="233"/>
    <x v="1213"/>
    <x v="720"/>
    <n v="48"/>
    <n v="1500000"/>
    <x v="661"/>
    <x v="640"/>
    <s v="Lifestyle"/>
    <x v="0"/>
    <n v="107326730"/>
    <x v="4"/>
    <x v="2"/>
    <x v="0"/>
    <x v="0"/>
    <x v="0"/>
    <s v="roshan kumar sinha"/>
  </r>
  <r>
    <s v="Songs World 2.0"/>
    <s v="https://www.youtube.com/watch?v=kctiNMNM1Dk"/>
    <s v="Best Romantic Malayalam Movie Songs | JUKEBOX |??SONGS??WORLD??"/>
    <d v="1899-12-30T00:18:07"/>
    <n v="0"/>
    <n v="18"/>
    <n v="7"/>
    <x v="925"/>
    <x v="10"/>
    <x v="3"/>
    <x v="1218"/>
    <x v="583"/>
    <x v="1214"/>
    <x v="634"/>
    <n v="1"/>
    <n v="715"/>
    <x v="685"/>
    <x v="641"/>
    <s v="Music"/>
    <x v="16"/>
    <n v="223736"/>
    <x v="0"/>
    <x v="0"/>
    <x v="1"/>
    <x v="1"/>
    <x v="0"/>
    <s v="Lydia"/>
  </r>
  <r>
    <s v="Sonia Garg "/>
    <s v="https://www.youtube.com/watch?v=YQlfKu15ilA"/>
    <s v="Best Festive Outfits Under Rs. 500/- from Meesho??"/>
    <d v="1899-12-30T00:11:48"/>
    <n v="0"/>
    <n v="11"/>
    <n v="48"/>
    <x v="926"/>
    <x v="0"/>
    <x v="7"/>
    <x v="1219"/>
    <x v="20"/>
    <x v="1215"/>
    <x v="322"/>
    <n v="17"/>
    <n v="773000"/>
    <x v="24"/>
    <x v="358"/>
    <s v="Review"/>
    <x v="6"/>
    <n v="140177963"/>
    <x v="0"/>
    <x v="0"/>
    <x v="1"/>
    <x v="1"/>
    <x v="0"/>
    <s v="Vaishnavi"/>
  </r>
  <r>
    <s v="Sonu Sharma"/>
    <s v="https://www.youtube.com/watch?v=plczYyJ5law"/>
    <s v="?????? ??? ???? ????? ???? ?? ?? ???? | Sonu Sharma | Story of a crow |"/>
    <d v="1899-12-30T00:07:16"/>
    <n v="0"/>
    <n v="7"/>
    <n v="16"/>
    <x v="692"/>
    <x v="0"/>
    <x v="11"/>
    <x v="1220"/>
    <x v="584"/>
    <x v="1216"/>
    <x v="897"/>
    <n v="3"/>
    <n v="9950000"/>
    <x v="686"/>
    <x v="642"/>
    <s v="Motivation"/>
    <x v="18"/>
    <n v="751386225"/>
    <x v="1"/>
    <x v="1"/>
    <x v="1"/>
    <x v="1"/>
    <x v="0"/>
    <s v="Utsav Tiwary"/>
  </r>
  <r>
    <s v="Sonu Sharma"/>
    <s v="https://www.youtube.com/watch?v=L0kgz2fHn_s"/>
    <s v="Ignore ???? ????? ?? ??? ???? | SONU SHARMA "/>
    <d v="1899-12-30T00:14:31"/>
    <n v="0"/>
    <n v="14"/>
    <n v="31"/>
    <x v="755"/>
    <x v="0"/>
    <x v="11"/>
    <x v="1221"/>
    <x v="585"/>
    <x v="1217"/>
    <x v="898"/>
    <n v="12"/>
    <n v="9950000"/>
    <x v="40"/>
    <x v="497"/>
    <s v="Motivation"/>
    <x v="6"/>
    <n v="751928551"/>
    <x v="2"/>
    <x v="3"/>
    <x v="0"/>
    <x v="0"/>
    <x v="0"/>
    <s v="Manya Tyagi"/>
  </r>
  <r>
    <s v="Sony Music India"/>
    <s v="https://www.youtube.com/watch?v=BddP6PYo2gs"/>
    <s v="Kesariya - Brahmāstra | Ranbir Kapoor | Alia Bhatt | Pritam | Arijit Singh | Amitabh Bhattacharya"/>
    <d v="1899-12-30T00:02:52"/>
    <n v="0"/>
    <n v="2"/>
    <n v="52"/>
    <x v="927"/>
    <x v="0"/>
    <x v="3"/>
    <x v="1222"/>
    <x v="157"/>
    <x v="1218"/>
    <x v="899"/>
    <n v="5"/>
    <n v="54000000"/>
    <x v="287"/>
    <x v="643"/>
    <s v="Music"/>
    <x v="6"/>
    <n v="26094770121"/>
    <x v="1"/>
    <x v="4"/>
    <x v="1"/>
    <x v="1"/>
    <x v="0"/>
    <s v="Srikrishna"/>
  </r>
  <r>
    <s v="Sony SAB"/>
    <s v="https://www.youtube.com/watch?v=bJ1FucxXX7o"/>
    <s v="Taarak Mehta Ka Ooltah Chashmah - Episode 488 - Full Episode"/>
    <d v="1899-12-30T00:18:42"/>
    <n v="0"/>
    <n v="18"/>
    <n v="42"/>
    <x v="928"/>
    <x v="0"/>
    <x v="0"/>
    <x v="1223"/>
    <x v="348"/>
    <x v="1219"/>
    <x v="695"/>
    <n v="2"/>
    <n v="73000000"/>
    <x v="246"/>
    <x v="644"/>
    <s v="Entertainment"/>
    <x v="6"/>
    <n v="86238983353"/>
    <x v="6"/>
    <x v="7"/>
    <x v="0"/>
    <x v="0"/>
    <x v="1"/>
    <s v="Sagar Mali"/>
  </r>
  <r>
    <s v="SonyLIV"/>
    <s v="https://www.youtube.com/watch?v=isiSvURJc8A"/>
    <s v="PV Sindhu Wins Gold | Women's Badminton | Highlights | Commonwealth Games | 8th August 2022"/>
    <d v="1899-12-30T00:11:43"/>
    <n v="0"/>
    <n v="11"/>
    <n v="43"/>
    <x v="929"/>
    <x v="0"/>
    <x v="0"/>
    <x v="1224"/>
    <x v="230"/>
    <x v="1220"/>
    <x v="900"/>
    <n v="5"/>
    <n v="11600000"/>
    <x v="539"/>
    <x v="645"/>
    <s v="Entertainment"/>
    <x v="6"/>
    <n v="5394167776"/>
    <x v="6"/>
    <x v="6"/>
    <x v="1"/>
    <x v="1"/>
    <x v="1"/>
    <s v="Manya Tyagi"/>
  </r>
  <r>
    <s v="SonyMusicIndiaVEVO"/>
    <s v="https://www.youtube.com/watch?v=g6fnFALEseI"/>
    <s v="Kesariya - Official Lyric|Brahm?stra|Ranbir, Alia, Pritam, Arijit Singh, Amitabh"/>
    <d v="1899-12-30T00:04:27"/>
    <n v="0"/>
    <n v="4"/>
    <n v="27"/>
    <x v="930"/>
    <x v="0"/>
    <x v="0"/>
    <x v="1225"/>
    <x v="586"/>
    <x v="1221"/>
    <x v="901"/>
    <n v="2"/>
    <n v="43600000"/>
    <x v="228"/>
    <x v="643"/>
    <s v="Entertainment"/>
    <x v="6"/>
    <n v="24797106070"/>
    <x v="4"/>
    <x v="8"/>
    <x v="1"/>
    <x v="1"/>
    <x v="1"/>
    <s v="Sagar Mali"/>
  </r>
  <r>
    <s v="Sourav Joshi Vlogs"/>
    <s v="https://www.youtube.com/watch?v=VvN_h3meSDc"/>
    <s v="Piyush Ki New Cycle"/>
    <d v="1899-12-30T00:13:10"/>
    <n v="0"/>
    <n v="13"/>
    <n v="10"/>
    <x v="931"/>
    <x v="0"/>
    <x v="5"/>
    <x v="1226"/>
    <x v="119"/>
    <x v="1222"/>
    <x v="902"/>
    <n v="11"/>
    <n v="17700000"/>
    <x v="417"/>
    <x v="646"/>
    <s v="Vlog"/>
    <x v="21"/>
    <n v="6701905984"/>
    <x v="0"/>
    <x v="0"/>
    <x v="1"/>
    <x v="1"/>
    <x v="0"/>
    <s v="Himanshi"/>
  </r>
  <r>
    <s v="Sourav Joshi Vlogs"/>
    <s v="https://www.youtube.com/watch?v=aTAYIvux3fc"/>
    <s v="New Toilet Aagya For Camping"/>
    <d v="1899-12-30T00:09:26"/>
    <n v="0"/>
    <n v="9"/>
    <n v="26"/>
    <x v="932"/>
    <x v="0"/>
    <x v="5"/>
    <x v="1227"/>
    <x v="587"/>
    <x v="1223"/>
    <x v="903"/>
    <n v="18"/>
    <n v="17700000"/>
    <x v="14"/>
    <x v="646"/>
    <s v="Vlog"/>
    <x v="21"/>
    <n v="6701905984"/>
    <x v="0"/>
    <x v="2"/>
    <x v="1"/>
    <x v="1"/>
    <x v="0"/>
    <s v="Sachin Gautam"/>
  </r>
  <r>
    <s v="Sourav Joshi Vlogs"/>
    <s v="https://www.youtube.com/watch?v=-0JpgS_nzAg"/>
    <s v="Bhoot Prank On Piyush And Kunali  Dono Dar Gaye"/>
    <d v="1899-12-30T00:10:36"/>
    <n v="0"/>
    <n v="10"/>
    <n v="36"/>
    <x v="212"/>
    <x v="0"/>
    <x v="5"/>
    <x v="1228"/>
    <x v="587"/>
    <x v="1224"/>
    <x v="904"/>
    <n v="17"/>
    <n v="17700000"/>
    <x v="24"/>
    <x v="646"/>
    <s v="Vlog"/>
    <x v="21"/>
    <n v="6701905984"/>
    <x v="0"/>
    <x v="2"/>
    <x v="1"/>
    <x v="1"/>
    <x v="0"/>
    <s v="Sachin Gautam"/>
  </r>
  <r>
    <s v="Sourav Joshi Vlogs"/>
    <s v="https://www.youtube.com/watch?v=uOXHhJ6nR7A"/>
    <s v="Surprise Gifts For Family "/>
    <d v="1899-12-30T00:10:08"/>
    <n v="0"/>
    <n v="10"/>
    <n v="8"/>
    <x v="933"/>
    <x v="0"/>
    <x v="5"/>
    <x v="1229"/>
    <x v="588"/>
    <x v="1225"/>
    <x v="161"/>
    <n v="19"/>
    <n v="17700000"/>
    <x v="86"/>
    <x v="646"/>
    <s v="Vlog"/>
    <x v="21"/>
    <n v="6701905984"/>
    <x v="0"/>
    <x v="2"/>
    <x v="1"/>
    <x v="1"/>
    <x v="0"/>
    <s v="Sachin Gautam"/>
  </r>
  <r>
    <s v="Sourav Joshi Vlogs"/>
    <s v="https://www.youtube.com/watch?v=U0E-fSWHpww"/>
    <s v="My Favorite Place  Scooty Leke Aagye"/>
    <d v="1899-12-30T00:12:05"/>
    <n v="0"/>
    <n v="12"/>
    <n v="5"/>
    <x v="901"/>
    <x v="0"/>
    <x v="5"/>
    <x v="1230"/>
    <x v="587"/>
    <x v="1226"/>
    <x v="905"/>
    <n v="24"/>
    <n v="17700000"/>
    <x v="88"/>
    <x v="646"/>
    <s v="Vlog"/>
    <x v="21"/>
    <n v="6701905984"/>
    <x v="0"/>
    <x v="2"/>
    <x v="1"/>
    <x v="1"/>
    <x v="0"/>
    <s v="Sachin Gautam"/>
  </r>
  <r>
    <s v="Sourav Joshi Vlogs"/>
    <s v="https://www.youtube.com/watch?v=sCNOzEAvmPI"/>
    <s v="Piyush Rone Lag Gaya"/>
    <d v="1899-12-30T00:09:44"/>
    <n v="0"/>
    <n v="9"/>
    <n v="44"/>
    <x v="607"/>
    <x v="0"/>
    <x v="5"/>
    <x v="1231"/>
    <x v="350"/>
    <x v="1227"/>
    <x v="906"/>
    <n v="29"/>
    <n v="17700000"/>
    <x v="50"/>
    <x v="646"/>
    <s v="Vlog"/>
    <x v="21"/>
    <n v="6695895059"/>
    <x v="2"/>
    <x v="3"/>
    <x v="1"/>
    <x v="1"/>
    <x v="0"/>
    <s v="Utsav Tiwary"/>
  </r>
  <r>
    <s v="Spill Poetry"/>
    <s v="https://www.youtube.com/watch?v=H8aZ8ASYJQ0"/>
    <s v="&quot;Koi Toh Ho&quot; - Nidhi Narwal | Spoken Word | Spill Poetry"/>
    <d v="1899-12-30T02:28:00"/>
    <n v="2"/>
    <n v="28"/>
    <n v="0"/>
    <x v="934"/>
    <x v="0"/>
    <x v="0"/>
    <x v="1232"/>
    <x v="589"/>
    <x v="1228"/>
    <x v="907"/>
    <n v="8"/>
    <n v="1140000"/>
    <x v="384"/>
    <x v="244"/>
    <s v="Entertainment"/>
    <x v="6"/>
    <n v="60195540"/>
    <x v="4"/>
    <x v="4"/>
    <x v="1"/>
    <x v="1"/>
    <x v="1"/>
    <s v="Diya Kalra"/>
  </r>
  <r>
    <s v="Spoken English Guru"/>
    <s v="https://www.youtube.com/watch?v=q22JrhzFEuQ"/>
    <s v=" How to Introduce Yourself in English in Interviews"/>
    <d v="1899-12-30T00:16:24"/>
    <n v="0"/>
    <n v="16"/>
    <n v="24"/>
    <x v="935"/>
    <x v="0"/>
    <x v="2"/>
    <x v="1233"/>
    <x v="590"/>
    <x v="1229"/>
    <x v="908"/>
    <n v="12"/>
    <n v="7180000"/>
    <x v="687"/>
    <x v="647"/>
    <s v="Educational"/>
    <x v="21"/>
    <n v="493944436"/>
    <x v="2"/>
    <x v="3"/>
    <x v="1"/>
    <x v="1"/>
    <x v="0"/>
    <s v="Utsav Tiwary"/>
  </r>
  <r>
    <s v="SR PAY"/>
    <s v="https://www.youtube.com/watch?v=Y21COHseHPk"/>
    <s v="Ankita Bhandari : Killed By Politicians Son For Not Giving &quot;Extra Services&quot;"/>
    <d v="1899-12-30T00:21:27"/>
    <n v="0"/>
    <n v="21"/>
    <n v="27"/>
    <x v="936"/>
    <x v="0"/>
    <x v="0"/>
    <x v="1234"/>
    <x v="37"/>
    <x v="1230"/>
    <x v="909"/>
    <n v="39"/>
    <n v="83100"/>
    <x v="214"/>
    <x v="39"/>
    <s v="News"/>
    <x v="21"/>
    <n v="3307874"/>
    <x v="0"/>
    <x v="0"/>
    <x v="0"/>
    <x v="1"/>
    <x v="1"/>
    <s v="roshan kumar sinha"/>
  </r>
  <r>
    <s v="Sriman Kotaru "/>
    <s v="https://www.youtube.com/watch?v=vHG1H24Cf5M"/>
    <s v="Rs. 1.6 CRORE MERCEDES EQS Electric is the Future"/>
    <d v="1899-12-30T17:47:00"/>
    <n v="17"/>
    <n v="47"/>
    <n v="0"/>
    <x v="937"/>
    <x v="1"/>
    <x v="7"/>
    <x v="1235"/>
    <x v="591"/>
    <x v="1231"/>
    <x v="727"/>
    <n v="8"/>
    <n v="477000"/>
    <x v="1"/>
    <x v="648"/>
    <s v="Vlog"/>
    <x v="12"/>
    <n v="158404714"/>
    <x v="0"/>
    <x v="0"/>
    <x v="1"/>
    <x v="1"/>
    <x v="0"/>
    <s v="Sai Prateek"/>
  </r>
  <r>
    <s v="Srusthi Deshmukh Live"/>
    <s v="https://www.youtube.com/watch?v=uDvJZZMzhwk"/>
    <s v="ias srushti deshmukh ?? ??? ??? ?? ?? ??"/>
    <d v="1899-12-30T00:01:42"/>
    <n v="0"/>
    <n v="1"/>
    <n v="42"/>
    <x v="15"/>
    <x v="0"/>
    <x v="1"/>
    <x v="1236"/>
    <x v="558"/>
    <x v="1232"/>
    <x v="693"/>
    <n v="27"/>
    <n v="131000"/>
    <x v="115"/>
    <x v="55"/>
    <s v="Employment"/>
    <x v="6"/>
    <n v="60403576"/>
    <x v="5"/>
    <x v="5"/>
    <x v="0"/>
    <x v="1"/>
    <x v="1"/>
    <s v="Subha Ranjan Patra"/>
  </r>
  <r>
    <s v="StreetByte"/>
    <s v="https://www.youtube.com/watch?v=rTUrEQNCNus"/>
    <s v="Amazing Rayalaseema Food ,Kiran abbavaram ,RR KADAPA RUCHULU HYD "/>
    <d v="1899-12-30T11:51:00"/>
    <n v="11"/>
    <n v="51"/>
    <n v="0"/>
    <x v="938"/>
    <x v="6"/>
    <x v="4"/>
    <x v="1237"/>
    <x v="592"/>
    <x v="1233"/>
    <x v="910"/>
    <n v="5"/>
    <n v="109000"/>
    <x v="14"/>
    <x v="649"/>
    <s v="Cooking"/>
    <x v="12"/>
    <n v="33070000"/>
    <x v="0"/>
    <x v="0"/>
    <x v="1"/>
    <x v="1"/>
    <x v="0"/>
    <s v="Sai Prateek"/>
  </r>
  <r>
    <s v="Stubborn Facts"/>
    <s v="https://www.youtube.com/watch?v=9i0D3bhY8GE"/>
    <s v="Truth Of Street Foods"/>
    <d v="1899-12-30T00:03:46"/>
    <n v="0"/>
    <n v="3"/>
    <n v="46"/>
    <x v="48"/>
    <x v="0"/>
    <x v="0"/>
    <x v="1238"/>
    <x v="593"/>
    <x v="1234"/>
    <x v="398"/>
    <n v="2"/>
    <n v="17300000"/>
    <x v="178"/>
    <x v="650"/>
    <s v="Entertainment"/>
    <x v="2"/>
    <n v="838467251"/>
    <x v="1"/>
    <x v="1"/>
    <x v="1"/>
    <x v="1"/>
    <x v="0"/>
    <s v="Utsav Tiwary"/>
  </r>
  <r>
    <s v="StudyIQ IAS"/>
    <s v="https://www.youtube.com/watch?v=bWts2lFGWXk"/>
    <s v="Importance of a caste census | &amp; Why does it matter?"/>
    <d v="1899-12-30T00:15:57"/>
    <n v="0"/>
    <n v="15"/>
    <n v="57"/>
    <x v="383"/>
    <x v="0"/>
    <x v="2"/>
    <x v="1239"/>
    <x v="594"/>
    <x v="1235"/>
    <x v="110"/>
    <n v="27"/>
    <n v="12900000"/>
    <x v="50"/>
    <x v="651"/>
    <s v="Educational"/>
    <x v="6"/>
    <n v="3159481943"/>
    <x v="2"/>
    <x v="3"/>
    <x v="0"/>
    <x v="0"/>
    <x v="0"/>
    <s v="Jayita Mali"/>
  </r>
  <r>
    <s v="Suhani Shah "/>
    <s v="https://www.youtube.com/watch?v=6tGPXA6V4sY"/>
    <s v="Kareena Kapoor SPOOKED!!"/>
    <d v="1899-12-30T00:07:26"/>
    <n v="0"/>
    <n v="7"/>
    <n v="26"/>
    <x v="939"/>
    <x v="0"/>
    <x v="2"/>
    <x v="1240"/>
    <x v="438"/>
    <x v="1236"/>
    <x v="911"/>
    <n v="8"/>
    <n v="2880000"/>
    <x v="32"/>
    <x v="652"/>
    <s v="Educational"/>
    <x v="6"/>
    <n v="521501552"/>
    <x v="0"/>
    <x v="0"/>
    <x v="1"/>
    <x v="1"/>
    <x v="0"/>
    <s v="Vaishnavi"/>
  </r>
  <r>
    <s v="Sumitra Arya"/>
    <s v="https://www.youtube.com/watch?v=6knPJnYXCto&amp;t=104s"/>
    <s v="odia bhaina Vlogs ???????? ??? ????? ??"/>
    <d v="1899-12-30T00:21:12"/>
    <n v="0"/>
    <n v="21"/>
    <n v="12"/>
    <x v="940"/>
    <x v="8"/>
    <x v="5"/>
    <x v="1241"/>
    <x v="595"/>
    <x v="1237"/>
    <x v="613"/>
    <n v="47"/>
    <n v="24400"/>
    <x v="115"/>
    <x v="653"/>
    <s v="News"/>
    <x v="6"/>
    <n v="1415305"/>
    <x v="10"/>
    <x v="5"/>
    <x v="0"/>
    <x v="1"/>
    <x v="1"/>
    <s v="Subha Ranjan Patra"/>
  </r>
  <r>
    <s v="Super Good Films"/>
    <s v="https://www.youtube.com/watch?v=9GPaj0OW-No"/>
    <s v="God Father Trailer | Megastar Chiranjeevi | Salman Khan | Mohan Raja | Thaman S | R B Choudary"/>
    <d v="1899-12-30T00:02:12"/>
    <n v="0"/>
    <n v="2"/>
    <n v="12"/>
    <x v="941"/>
    <x v="6"/>
    <x v="0"/>
    <x v="1242"/>
    <x v="596"/>
    <x v="1238"/>
    <x v="912"/>
    <n v="13"/>
    <n v="96000"/>
    <x v="41"/>
    <x v="654"/>
    <s v="Entertainment"/>
    <x v="6"/>
    <n v="50990099"/>
    <x v="6"/>
    <x v="6"/>
    <x v="1"/>
    <x v="1"/>
    <x v="0"/>
    <s v="Srikrishna"/>
  </r>
  <r>
    <s v="Suvidhruv"/>
    <s v="https://www.youtube.com/watch?v=yO1abQ_QSxM"/>
    <s v="#vlog - Fake supplement expose | Gym workout | Fun day with him"/>
    <d v="1899-12-30T00:09:19"/>
    <n v="0"/>
    <n v="9"/>
    <n v="19"/>
    <x v="942"/>
    <x v="0"/>
    <x v="5"/>
    <x v="1243"/>
    <x v="216"/>
    <x v="1239"/>
    <x v="913"/>
    <n v="8"/>
    <n v="118000"/>
    <x v="688"/>
    <x v="655"/>
    <s v="Vlog"/>
    <x v="18"/>
    <n v="14104931"/>
    <x v="0"/>
    <x v="0"/>
    <x v="1"/>
    <x v="1"/>
    <x v="0"/>
    <s v="Himanshi"/>
  </r>
  <r>
    <s v="T - Jukebox"/>
    <s v="https://www.youtube.com/watch?v=9BrmLwvp5yQ"/>
    <s v="??KS HARISANKAR MALAYALAM HITS??|SPECIAL HEART TOUCHING COLLECTION??|BEST MALAYALAM SONGS COLLECTION ??"/>
    <d v="1899-12-30T00:48:01"/>
    <n v="0"/>
    <n v="48"/>
    <n v="1"/>
    <x v="943"/>
    <x v="10"/>
    <x v="3"/>
    <x v="1244"/>
    <x v="37"/>
    <x v="1240"/>
    <x v="914"/>
    <n v="3"/>
    <n v="602000"/>
    <x v="689"/>
    <x v="656"/>
    <s v="Music"/>
    <x v="16"/>
    <n v="12053548"/>
    <x v="0"/>
    <x v="0"/>
    <x v="1"/>
    <x v="1"/>
    <x v="0"/>
    <s v="Lydia"/>
  </r>
  <r>
    <s v="T Pavani art &amp; craft lover"/>
    <s v="https://www.youtube.com/watch?v=n8s3lFIB21k"/>
    <s v="3 phone box craft ideas"/>
    <d v="1899-12-30T00:04:27"/>
    <n v="0"/>
    <n v="4"/>
    <n v="27"/>
    <x v="930"/>
    <x v="9"/>
    <x v="0"/>
    <x v="1245"/>
    <x v="495"/>
    <x v="1241"/>
    <x v="719"/>
    <n v="2"/>
    <n v="14600"/>
    <x v="658"/>
    <x v="657"/>
    <s v="Employment"/>
    <x v="6"/>
    <n v="3179814"/>
    <x v="6"/>
    <x v="6"/>
    <x v="0"/>
    <x v="0"/>
    <x v="0"/>
    <s v="Praneeth kodam"/>
  </r>
  <r>
    <s v="Tal Education "/>
    <s v="https://www.youtube.com/watch?v=UA35l3AyDtQ"/>
    <s v="Career options for COMMERCE students after 12th in 2022 | ???? ?? ??? OPPORTUNITIES ???? ???"/>
    <d v="1899-12-30T00:15:33"/>
    <n v="0"/>
    <n v="15"/>
    <n v="33"/>
    <x v="944"/>
    <x v="0"/>
    <x v="2"/>
    <x v="1246"/>
    <x v="485"/>
    <x v="1242"/>
    <x v="339"/>
    <n v="5"/>
    <n v="71100"/>
    <x v="70"/>
    <x v="658"/>
    <s v="Educational"/>
    <x v="6"/>
    <n v="7146225"/>
    <x v="4"/>
    <x v="4"/>
    <x v="0"/>
    <x v="0"/>
    <x v="0"/>
    <s v="Manya Tyagi"/>
  </r>
  <r>
    <s v="Taliyan Fitness"/>
    <s v="https://www.youtube.com/watch?v=HCGQEziLdtw"/>
    <s v="59 years old ??? ??? ????? bodybuilding ???? ?? ??????? asia ?? world @Taliyan fitness"/>
    <d v="1899-12-30T00:05:09"/>
    <n v="0"/>
    <n v="5"/>
    <n v="9"/>
    <x v="945"/>
    <x v="0"/>
    <x v="1"/>
    <x v="1247"/>
    <x v="293"/>
    <x v="1243"/>
    <x v="915"/>
    <n v="3"/>
    <n v="57600"/>
    <x v="690"/>
    <x v="659"/>
    <s v="Lifestyle"/>
    <x v="6"/>
    <n v="17970504"/>
    <x v="6"/>
    <x v="4"/>
    <x v="0"/>
    <x v="0"/>
    <x v="0"/>
    <s v="Sagar Mali"/>
  </r>
  <r>
    <s v="Tamil Beauty TV"/>
    <s v="https://www.youtube.com/c/tamilbeautytv"/>
    <s v="Full Body Skin Whitening Treatment Oil | Tamil Beauty TV"/>
    <d v="1899-12-30T00:05:08"/>
    <n v="0"/>
    <n v="5"/>
    <n v="8"/>
    <x v="946"/>
    <x v="4"/>
    <x v="1"/>
    <x v="1248"/>
    <x v="597"/>
    <x v="1244"/>
    <x v="336"/>
    <n v="23"/>
    <n v="172000000"/>
    <x v="127"/>
    <x v="660"/>
    <s v="Lifestyle"/>
    <x v="10"/>
    <n v="164802482"/>
    <x v="1"/>
    <x v="1"/>
    <x v="0"/>
    <x v="1"/>
    <x v="1"/>
    <s v="Imran Khan"/>
  </r>
  <r>
    <s v="Tamil Hacks 2.0"/>
    <s v="https://www.youtube.com/watch?v=OQ2448utWIE"/>
    <s v="Learn Html In Tamil | Beginner To Website | Complete Guide And Tutorial | Tamil Hacks"/>
    <d v="1899-12-30T01:13:29"/>
    <n v="1"/>
    <n v="13"/>
    <n v="29"/>
    <x v="947"/>
    <x v="4"/>
    <x v="2"/>
    <x v="1249"/>
    <x v="34"/>
    <x v="1245"/>
    <x v="916"/>
    <n v="17"/>
    <n v="358000"/>
    <x v="691"/>
    <x v="661"/>
    <s v="Tech"/>
    <x v="10"/>
    <n v="12485052"/>
    <x v="4"/>
    <x v="4"/>
    <x v="0"/>
    <x v="0"/>
    <x v="0"/>
    <s v="Imran Khan"/>
  </r>
  <r>
    <s v="Tamil Pokkisham"/>
    <s v="https://www.youtube.com/watch?v=6qO60iA0S0I"/>
    <s v="Einstein vs Tholkappiyam"/>
    <d v="1899-12-30T00:19:32"/>
    <n v="0"/>
    <n v="19"/>
    <n v="32"/>
    <x v="948"/>
    <x v="4"/>
    <x v="2"/>
    <x v="1250"/>
    <x v="94"/>
    <x v="1246"/>
    <x v="898"/>
    <n v="43"/>
    <n v="1460000"/>
    <x v="586"/>
    <x v="662"/>
    <s v="Lifestyle"/>
    <x v="10"/>
    <n v="299233488"/>
    <x v="4"/>
    <x v="1"/>
    <x v="1"/>
    <x v="1"/>
    <x v="1"/>
    <s v="Mohamad Moosa"/>
  </r>
  <r>
    <s v="Tamil Speech Box"/>
    <s v="https://www.youtube.com/watch?v=ei9EHWHt4TM"/>
    <s v="Dr Sivaraman speech in Tamil"/>
    <d v="1899-12-30T00:08:56"/>
    <n v="0"/>
    <n v="8"/>
    <n v="56"/>
    <x v="74"/>
    <x v="4"/>
    <x v="8"/>
    <x v="1251"/>
    <x v="518"/>
    <x v="1247"/>
    <x v="110"/>
    <n v="5"/>
    <n v="7420"/>
    <x v="50"/>
    <x v="663"/>
    <s v="Health"/>
    <x v="10"/>
    <n v="408302"/>
    <x v="2"/>
    <x v="2"/>
    <x v="0"/>
    <x v="1"/>
    <x v="1"/>
    <s v="Mohamad Moosa"/>
  </r>
  <r>
    <s v="Tamil Trekke"/>
    <s v="https://www.youtube.com/watch?v=DDu_zdYgVno"/>
    <s v="My First Day Impression Inside Syria | Tamil Trekker"/>
    <d v="1899-12-30T00:15:21"/>
    <n v="0"/>
    <n v="15"/>
    <n v="21"/>
    <x v="776"/>
    <x v="4"/>
    <x v="1"/>
    <x v="1252"/>
    <x v="37"/>
    <x v="1248"/>
    <x v="917"/>
    <n v="20"/>
    <n v="996000"/>
    <x v="102"/>
    <x v="647"/>
    <s v="Vlog"/>
    <x v="10"/>
    <n v="115156066"/>
    <x v="3"/>
    <x v="2"/>
    <x v="1"/>
    <x v="1"/>
    <x v="0"/>
    <s v="Imran Khan"/>
  </r>
  <r>
    <s v="Tanay Pratap"/>
    <s v="https://www.youtube.com/watch?v=698iD0GS68M"/>
    <s v="Why You Should Get a Lower-Salary Job"/>
    <d v="1899-12-30T04:30:00"/>
    <n v="4"/>
    <n v="30"/>
    <n v="0"/>
    <x v="949"/>
    <x v="0"/>
    <x v="2"/>
    <x v="1253"/>
    <x v="598"/>
    <x v="1249"/>
    <x v="473"/>
    <n v="33"/>
    <n v="42100"/>
    <x v="53"/>
    <x v="664"/>
    <s v="Educational"/>
    <x v="15"/>
    <n v="1367047"/>
    <x v="0"/>
    <x v="0"/>
    <x v="1"/>
    <x v="1"/>
    <x v="0"/>
    <s v="Sai Prateek"/>
  </r>
  <r>
    <s v="Tanmay Bhat"/>
    <s v="https://www.youtube.com/watch?v=lwNho_1tKrc"/>
    <s v="He Didn't See This Coming (10 Mil Surprise) @CarryMinati - VLOG 20"/>
    <d v="1899-12-30T00:06:13"/>
    <n v="0"/>
    <n v="6"/>
    <n v="13"/>
    <x v="950"/>
    <x v="0"/>
    <x v="5"/>
    <x v="1254"/>
    <x v="599"/>
    <x v="1250"/>
    <x v="918"/>
    <n v="5"/>
    <n v="4240000"/>
    <x v="692"/>
    <x v="665"/>
    <s v="Vlog"/>
    <x v="2"/>
    <n v="1080544240"/>
    <x v="0"/>
    <x v="0"/>
    <x v="1"/>
    <x v="1"/>
    <x v="0"/>
    <s v="Himanshi"/>
  </r>
  <r>
    <s v="Tanmay Bhat"/>
    <s v="https://www.youtube.com/watch?v=JUrdodeJiIo"/>
    <s v="THIS VIDEO WILL TREND AT #1?"/>
    <d v="1899-12-30T00:12:05"/>
    <n v="0"/>
    <n v="12"/>
    <n v="5"/>
    <x v="901"/>
    <x v="0"/>
    <x v="0"/>
    <x v="1255"/>
    <x v="600"/>
    <x v="1251"/>
    <x v="919"/>
    <n v="42"/>
    <n v="4270000"/>
    <x v="218"/>
    <x v="665"/>
    <s v="Entertainment"/>
    <x v="2"/>
    <n v="1098802285"/>
    <x v="2"/>
    <x v="3"/>
    <x v="0"/>
    <x v="0"/>
    <x v="0"/>
    <s v="Ayush Chakraborthy"/>
  </r>
  <r>
    <s v="Tanmay Bhat"/>
    <s v="https://www.youtube.com/watch?v=9fi_PyR5w-Y"/>
    <s v="HOW TO BECOME TOPPER"/>
    <d v="1899-12-30T13:14:00"/>
    <n v="13"/>
    <n v="14"/>
    <n v="0"/>
    <x v="638"/>
    <x v="0"/>
    <x v="0"/>
    <x v="1256"/>
    <x v="601"/>
    <x v="1252"/>
    <x v="920"/>
    <n v="15"/>
    <n v="4200000"/>
    <x v="214"/>
    <x v="665"/>
    <s v="Entertainment"/>
    <x v="6"/>
    <n v="1086962344"/>
    <x v="4"/>
    <x v="3"/>
    <x v="1"/>
    <x v="1"/>
    <x v="1"/>
    <s v="Diya Kalra"/>
  </r>
  <r>
    <s v="Tanmay Singh"/>
    <s v="https://www.youtube.com/watch?v=w_5OOc8eO88"/>
    <s v="Scout &amp; RANDOMS - Battlegrounds Mobile India | Best Of Scout : Ep 1"/>
    <d v="1899-12-30T00:08:18"/>
    <n v="0"/>
    <n v="8"/>
    <n v="18"/>
    <x v="716"/>
    <x v="0"/>
    <x v="0"/>
    <x v="1257"/>
    <x v="602"/>
    <x v="1253"/>
    <x v="921"/>
    <n v="10"/>
    <n v="4510000"/>
    <x v="579"/>
    <x v="513"/>
    <s v="Entertainment"/>
    <x v="6"/>
    <n v="545401335"/>
    <x v="4"/>
    <x v="4"/>
    <x v="1"/>
    <x v="1"/>
    <x v="0"/>
    <s v="Manya Tyagi"/>
  </r>
  <r>
    <s v="Tanmay Singh"/>
    <s v="https://www.youtube.com/watch?v=52kmumrAEW8"/>
    <s v="Scout &amp; BLOOPERS [ Fails ] - Behind the Scenes Compilation *EPIC "/>
    <d v="1899-12-30T00:11:09"/>
    <n v="0"/>
    <n v="11"/>
    <n v="9"/>
    <x v="951"/>
    <x v="0"/>
    <x v="0"/>
    <x v="1258"/>
    <x v="226"/>
    <x v="1254"/>
    <x v="922"/>
    <n v="69"/>
    <n v="4510000"/>
    <x v="354"/>
    <x v="196"/>
    <s v="Entertainment"/>
    <x v="6"/>
    <n v="545401335"/>
    <x v="4"/>
    <x v="4"/>
    <x v="1"/>
    <x v="1"/>
    <x v="0"/>
    <s v="Manya Tyagi"/>
  </r>
  <r>
    <s v="Tanmay Singh"/>
    <s v="https://www.youtube.com/watch?v=GE6fpDE8CSU"/>
    <s v="PUBG MOBILE &amp; MEMORABLE MOMENTS | Best Of Scout - Ep 2 | BGMI"/>
    <d v="1899-12-30T00:11:59"/>
    <n v="0"/>
    <n v="11"/>
    <n v="59"/>
    <x v="952"/>
    <x v="0"/>
    <x v="0"/>
    <x v="1259"/>
    <x v="603"/>
    <x v="1255"/>
    <x v="923"/>
    <n v="373"/>
    <n v="4510000"/>
    <x v="249"/>
    <x v="76"/>
    <s v="Entertainment"/>
    <x v="6"/>
    <n v="545401335"/>
    <x v="4"/>
    <x v="4"/>
    <x v="1"/>
    <x v="1"/>
    <x v="0"/>
    <s v="Manya Tyagi"/>
  </r>
  <r>
    <s v="Tanmay Singh"/>
    <s v="https://www.youtube.com/watch?v=KjNONpAdopg"/>
    <s v="TEAM IND To TEAM OR - The Esports Journey | Best Of Scout - EP 3 | Battlegrounds Mobile India"/>
    <d v="1899-12-30T00:10:46"/>
    <n v="0"/>
    <n v="10"/>
    <n v="46"/>
    <x v="168"/>
    <x v="0"/>
    <x v="0"/>
    <x v="1260"/>
    <x v="113"/>
    <x v="1256"/>
    <x v="924"/>
    <n v="19"/>
    <n v="4510000"/>
    <x v="68"/>
    <x v="67"/>
    <s v="Entertainment"/>
    <x v="6"/>
    <n v="545401335"/>
    <x v="4"/>
    <x v="4"/>
    <x v="1"/>
    <x v="1"/>
    <x v="0"/>
    <s v="Manya Tyagi"/>
  </r>
  <r>
    <s v="Tanmay Singh"/>
    <s v="https://www.youtube.com/watch?v=Uc4_jMrB0iw"/>
    <s v="V-24 | MALAYSIA FOR ESL ONE! - DAY 1 VLOG | ft MortaL, Thug | Life Uncut"/>
    <d v="1899-12-30T00:08:40"/>
    <n v="0"/>
    <n v="8"/>
    <n v="40"/>
    <x v="780"/>
    <x v="0"/>
    <x v="0"/>
    <x v="1261"/>
    <x v="28"/>
    <x v="1257"/>
    <x v="272"/>
    <n v="15"/>
    <n v="4510000"/>
    <x v="209"/>
    <x v="666"/>
    <s v="Entertainment"/>
    <x v="6"/>
    <n v="545401335"/>
    <x v="2"/>
    <x v="3"/>
    <x v="1"/>
    <x v="1"/>
    <x v="0"/>
    <s v="Manya Tyagi"/>
  </r>
  <r>
    <s v="Tanya Khanijow"/>
    <s v="https://www.youtube.com/watch?v=ehmsJLZlCZ0"/>
    <s v="Travelling through north east india"/>
    <d v="1899-12-30T00:15:26"/>
    <n v="0"/>
    <n v="15"/>
    <n v="26"/>
    <x v="953"/>
    <x v="0"/>
    <x v="1"/>
    <x v="1262"/>
    <x v="447"/>
    <x v="1258"/>
    <x v="925"/>
    <n v="17"/>
    <n v="961000"/>
    <x v="693"/>
    <x v="667"/>
    <s v="Vlog"/>
    <x v="6"/>
    <n v="74188845"/>
    <x v="1"/>
    <x v="4"/>
    <x v="0"/>
    <x v="0"/>
    <x v="0"/>
    <s v="Praneeth kodam"/>
  </r>
  <r>
    <s v="Tanya Khanijow"/>
    <s v="https://www.youtube.com/watch?v=jNmI6NytCSY"/>
    <s v="Munnar, Suryanelli Kerala in the Monsoon! The best vlog I've ever made | #WeekendTrips India_x000a_13"/>
    <d v="1899-12-30T00:26:00"/>
    <n v="0"/>
    <n v="26"/>
    <n v="0"/>
    <x v="954"/>
    <x v="0"/>
    <x v="1"/>
    <x v="1263"/>
    <x v="604"/>
    <x v="1259"/>
    <x v="926"/>
    <n v="28"/>
    <n v="962000"/>
    <x v="42"/>
    <x v="667"/>
    <s v="Vlog"/>
    <x v="6"/>
    <n v="74424542"/>
    <x v="4"/>
    <x v="0"/>
    <x v="1"/>
    <x v="1"/>
    <x v="0"/>
    <s v="Vaishnavi"/>
  </r>
  <r>
    <s v="Tapchi"/>
    <s v="https://www.youtube.com/watch?v=Dr9aE5KG2Do"/>
    <s v="First day after marriage l Prachi comes home | First time l Pilot couple"/>
    <d v="1899-12-30T00:08:45"/>
    <n v="0"/>
    <n v="8"/>
    <n v="45"/>
    <x v="689"/>
    <x v="0"/>
    <x v="5"/>
    <x v="1264"/>
    <x v="7"/>
    <x v="1260"/>
    <x v="566"/>
    <n v="6"/>
    <n v="70400"/>
    <x v="291"/>
    <x v="668"/>
    <s v="Vlog"/>
    <x v="18"/>
    <n v="19880980"/>
    <x v="0"/>
    <x v="0"/>
    <x v="1"/>
    <x v="1"/>
    <x v="0"/>
    <s v="Himanshi"/>
  </r>
  <r>
    <s v="Tarun Krishna"/>
    <s v="https://www.youtube.com/watch?v=MslR0DGnmDU"/>
    <s v="Joygaon jhajjar haryana"/>
    <d v="1899-12-30T00:31:39"/>
    <n v="0"/>
    <n v="31"/>
    <n v="39"/>
    <x v="955"/>
    <x v="0"/>
    <x v="1"/>
    <x v="1265"/>
    <x v="547"/>
    <x v="1261"/>
    <x v="340"/>
    <n v="82"/>
    <n v="23400"/>
    <x v="55"/>
    <x v="669"/>
    <s v="Lifestyle"/>
    <x v="6"/>
    <n v="6930223"/>
    <x v="3"/>
    <x v="0"/>
    <x v="1"/>
    <x v="1"/>
    <x v="0"/>
    <s v="Vaishnavi"/>
  </r>
  <r>
    <s v="Tatiana James"/>
    <s v="https://www.youtube.com/watch?v=q-5cx1_C3D4"/>
    <s v="It's YOUR TURN to be confident."/>
    <d v="1899-12-30T22:12:00"/>
    <n v="22"/>
    <n v="12"/>
    <n v="0"/>
    <x v="956"/>
    <x v="1"/>
    <x v="1"/>
    <x v="1266"/>
    <x v="253"/>
    <x v="1262"/>
    <x v="927"/>
    <n v="25"/>
    <n v="407000"/>
    <x v="276"/>
    <x v="670"/>
    <s v="Employment"/>
    <x v="6"/>
    <n v="17833703"/>
    <x v="6"/>
    <x v="1"/>
    <x v="0"/>
    <x v="0"/>
    <x v="0"/>
    <s v="Diya Kalra"/>
  </r>
  <r>
    <s v="Tech Boss"/>
    <s v="https://www.youtube.com/watch?v=AcLIPO6Zyac"/>
    <s v="Unboxing All New Apple Watch Ultrawatch 8 Se At Dubai"/>
    <d v="1899-12-30T00:09:17"/>
    <n v="0"/>
    <n v="9"/>
    <n v="17"/>
    <x v="702"/>
    <x v="4"/>
    <x v="7"/>
    <x v="1267"/>
    <x v="188"/>
    <x v="1263"/>
    <x v="928"/>
    <n v="20"/>
    <n v="315000000"/>
    <x v="149"/>
    <x v="671"/>
    <s v="Tech"/>
    <x v="10"/>
    <n v="546722177"/>
    <x v="2"/>
    <x v="3"/>
    <x v="0"/>
    <x v="0"/>
    <x v="0"/>
    <s v="Imran Khan"/>
  </r>
  <r>
    <s v="Tech Burner"/>
    <s v="https://www.youtube.com/watch?v=4XsfwD1ZwlU"/>
    <s v="5 Majedaar Gadgets I bought Online !"/>
    <d v="1899-12-30T00:10:03"/>
    <n v="0"/>
    <n v="10"/>
    <n v="3"/>
    <x v="831"/>
    <x v="0"/>
    <x v="2"/>
    <x v="1268"/>
    <x v="605"/>
    <x v="1264"/>
    <x v="929"/>
    <n v="8"/>
    <n v="9580000"/>
    <x v="681"/>
    <x v="26"/>
    <s v="Educational"/>
    <x v="0"/>
    <n v="1394867817"/>
    <x v="4"/>
    <x v="4"/>
    <x v="1"/>
    <x v="1"/>
    <x v="0"/>
    <s v="Utsav Tiwary"/>
  </r>
  <r>
    <s v="Tech Burner"/>
    <s v="https://www.youtube.com/watch?v=VViSs8eSIv8"/>
    <s v="iQOO Z6 Pro 5G Review *Budget Entertainment*"/>
    <d v="1899-12-30T00:08:19"/>
    <n v="0"/>
    <n v="8"/>
    <n v="19"/>
    <x v="729"/>
    <x v="0"/>
    <x v="7"/>
    <x v="1269"/>
    <x v="359"/>
    <x v="1265"/>
    <x v="115"/>
    <n v="18"/>
    <n v="9580000"/>
    <x v="120"/>
    <x v="26"/>
    <s v="Tech"/>
    <x v="6"/>
    <n v="1396496995"/>
    <x v="2"/>
    <x v="3"/>
    <x v="0"/>
    <x v="0"/>
    <x v="0"/>
    <s v="Srikrishna"/>
  </r>
  <r>
    <s v="Tech Burner"/>
    <s v="https://www.youtube.com/watch?v=dRCg-W5lTXU"/>
    <s v="Dell Inspiron 14 Unboxing Review ! *Folding Laptop*"/>
    <d v="1899-12-30T00:06:29"/>
    <n v="0"/>
    <n v="6"/>
    <n v="29"/>
    <x v="957"/>
    <x v="0"/>
    <x v="7"/>
    <x v="1270"/>
    <x v="191"/>
    <x v="1266"/>
    <x v="239"/>
    <n v="22"/>
    <n v="9580000"/>
    <x v="151"/>
    <x v="26"/>
    <s v="Tech"/>
    <x v="0"/>
    <n v="1396496995"/>
    <x v="3"/>
    <x v="2"/>
    <x v="1"/>
    <x v="1"/>
    <x v="0"/>
    <s v="Sachin Gautam"/>
  </r>
  <r>
    <s v="Tech Burner"/>
    <s v="https://www.youtube.com/watch?v=nrGUW64oSOs"/>
    <s v="Surprising YouTubers with Layers Skins"/>
    <d v="1899-12-30T00:05:23"/>
    <n v="0"/>
    <n v="5"/>
    <n v="23"/>
    <x v="328"/>
    <x v="0"/>
    <x v="7"/>
    <x v="1271"/>
    <x v="333"/>
    <x v="1267"/>
    <x v="930"/>
    <n v="25"/>
    <n v="9580000"/>
    <x v="1"/>
    <x v="26"/>
    <s v="Tech"/>
    <x v="0"/>
    <n v="1396496995"/>
    <x v="3"/>
    <x v="2"/>
    <x v="1"/>
    <x v="1"/>
    <x v="0"/>
    <s v="Sachin Gautam"/>
  </r>
  <r>
    <s v="Tech Burner"/>
    <s v="https://www.youtube.com/watch?v=c5aKiw2GeZ8"/>
    <s v="I Tried 7 Weird Gadgets"/>
    <d v="1899-12-30T00:07:10"/>
    <n v="0"/>
    <n v="7"/>
    <n v="10"/>
    <x v="223"/>
    <x v="0"/>
    <x v="7"/>
    <x v="1272"/>
    <x v="606"/>
    <x v="1268"/>
    <x v="598"/>
    <n v="23"/>
    <n v="9580000"/>
    <x v="86"/>
    <x v="26"/>
    <s v="Tech"/>
    <x v="0"/>
    <n v="1396496995"/>
    <x v="3"/>
    <x v="2"/>
    <x v="1"/>
    <x v="1"/>
    <x v="0"/>
    <s v="Sachin Gautam"/>
  </r>
  <r>
    <s v="Tech Burner"/>
    <s v="https://www.youtube.com/c/TechBurner/about"/>
    <s v="Best Smartphones to buy on Amazon Great Indian Festival "/>
    <d v="1899-12-30T10:17:00"/>
    <n v="10"/>
    <n v="17"/>
    <n v="0"/>
    <x v="958"/>
    <x v="0"/>
    <x v="1"/>
    <x v="1273"/>
    <x v="607"/>
    <x v="1269"/>
    <x v="532"/>
    <n v="48"/>
    <n v="9580000"/>
    <x v="50"/>
    <x v="26"/>
    <s v="Tech"/>
    <x v="0"/>
    <n v="1395648683"/>
    <x v="0"/>
    <x v="0"/>
    <x v="1"/>
    <x v="1"/>
    <x v="0"/>
    <s v="Sai Prateek"/>
  </r>
  <r>
    <s v="Tech Burner"/>
    <s v="https://www.youtube.com/watch?v=_ZfQtK2VSlk"/>
    <s v="Best Smartphones to buy on Amazon Great Indian Festival"/>
    <d v="1899-12-30T00:10:17"/>
    <n v="0"/>
    <n v="10"/>
    <n v="17"/>
    <x v="782"/>
    <x v="0"/>
    <x v="7"/>
    <x v="1274"/>
    <x v="141"/>
    <x v="1270"/>
    <x v="931"/>
    <n v="36"/>
    <n v="9590000"/>
    <x v="50"/>
    <x v="672"/>
    <s v="Review"/>
    <x v="6"/>
    <n v="1397400148"/>
    <x v="4"/>
    <x v="0"/>
    <x v="1"/>
    <x v="1"/>
    <x v="0"/>
    <s v="Vaishnavi"/>
  </r>
  <r>
    <s v="Tech Raj"/>
    <s v="https://www.youtube.com/watch?v=bCNzez540a8"/>
    <s v="I hacked my own app to show you how hackers do it.. (SQL Injection)"/>
    <d v="1899-12-30T00:15:09"/>
    <n v="0"/>
    <n v="15"/>
    <n v="9"/>
    <x v="959"/>
    <x v="1"/>
    <x v="2"/>
    <x v="1275"/>
    <x v="34"/>
    <x v="1271"/>
    <x v="42"/>
    <n v="12"/>
    <n v="701000"/>
    <x v="437"/>
    <x v="673"/>
    <s v="Educational"/>
    <x v="6"/>
    <n v="71424572"/>
    <x v="4"/>
    <x v="1"/>
    <x v="0"/>
    <x v="0"/>
    <x v="0"/>
    <s v="Sagar Mali"/>
  </r>
  <r>
    <s v="TechBar"/>
    <s v="https://www.youtube.com/watch?v=nX-uDOsstYw"/>
    <s v="Crazy 4 Lakh Rupees Gaming Laptop with Free Accessories in Box!"/>
    <d v="1899-12-30T00:10:32"/>
    <n v="0"/>
    <n v="10"/>
    <n v="32"/>
    <x v="505"/>
    <x v="0"/>
    <x v="2"/>
    <x v="1276"/>
    <x v="133"/>
    <x v="1272"/>
    <x v="932"/>
    <n v="11"/>
    <n v="2820000"/>
    <x v="694"/>
    <x v="674"/>
    <s v="Educational"/>
    <x v="0"/>
    <n v="353379527"/>
    <x v="1"/>
    <x v="1"/>
    <x v="1"/>
    <x v="1"/>
    <x v="0"/>
    <s v="Utsav Tiwary"/>
  </r>
  <r>
    <s v="Technical Guruji"/>
    <s v="https://www.youtube.com/watch?v=gHW9Lrm5crY"/>
    <s v="My YouTube Earnings Revealed!! How Much Money I make from YouTube?"/>
    <d v="1899-12-30T00:10:01"/>
    <n v="0"/>
    <n v="10"/>
    <n v="1"/>
    <x v="260"/>
    <x v="0"/>
    <x v="7"/>
    <x v="1277"/>
    <x v="608"/>
    <x v="1273"/>
    <x v="933"/>
    <n v="24"/>
    <n v="22500000"/>
    <x v="695"/>
    <x v="337"/>
    <s v="Review"/>
    <x v="8"/>
    <n v="3138270048"/>
    <x v="0"/>
    <x v="0"/>
    <x v="1"/>
    <x v="1"/>
    <x v="0"/>
    <s v="Himanshi"/>
  </r>
  <r>
    <s v="Technical Guruji"/>
    <s v="https://www.youtube.com/watch?v=mbT1VCZAujw"/>
    <s v="Nothing Phone (1) Unboxing &amp; First Look - Perfect Balance"/>
    <d v="1899-12-30T00:10:46"/>
    <n v="0"/>
    <n v="10"/>
    <n v="46"/>
    <x v="168"/>
    <x v="0"/>
    <x v="2"/>
    <x v="1278"/>
    <x v="609"/>
    <x v="1274"/>
    <x v="934"/>
    <n v="81"/>
    <n v="22500000"/>
    <x v="148"/>
    <x v="337"/>
    <s v="Tech"/>
    <x v="8"/>
    <n v="3133924111"/>
    <x v="2"/>
    <x v="2"/>
    <x v="0"/>
    <x v="0"/>
    <x v="0"/>
    <s v="roshan kumar sinha"/>
  </r>
  <r>
    <s v="Technical Guruji"/>
    <s v="https://www.youtube.com/c/ThinkSchool/about"/>
    <s v="Nothing Phone (1) Unboxing &amp; First Look - Perfect Balance | 5X GIVEAWAY🔥🔥🔥"/>
    <d v="1899-12-30T00:11:46"/>
    <n v="0"/>
    <n v="11"/>
    <n v="46"/>
    <x v="367"/>
    <x v="0"/>
    <x v="7"/>
    <x v="1279"/>
    <x v="241"/>
    <x v="1275"/>
    <x v="935"/>
    <n v="79"/>
    <n v="2250000"/>
    <x v="148"/>
    <x v="337"/>
    <s v="Tech"/>
    <x v="6"/>
    <n v="3134877794"/>
    <x v="4"/>
    <x v="3"/>
    <x v="0"/>
    <x v="0"/>
    <x v="0"/>
    <s v="Srikrishna"/>
  </r>
  <r>
    <s v="Technical Guruji"/>
    <s v="https://www.youtube.com/watch?v=ekBSE2zF2O0"/>
    <s v="GTA 6 First Look | Buying Private Jet | iPhone 14 Pro | STM #300"/>
    <d v="1899-12-30T00:13:19"/>
    <n v="0"/>
    <n v="13"/>
    <n v="19"/>
    <x v="380"/>
    <x v="0"/>
    <x v="2"/>
    <x v="1280"/>
    <x v="15"/>
    <x v="1276"/>
    <x v="936"/>
    <n v="72"/>
    <n v="22500000"/>
    <x v="97"/>
    <x v="675"/>
    <s v="Educational"/>
    <x v="3"/>
    <n v="3138997002"/>
    <x v="6"/>
    <x v="3"/>
    <x v="0"/>
    <x v="0"/>
    <x v="0"/>
    <s v="Pardeep"/>
  </r>
  <r>
    <s v="Technical Guruji"/>
    <s v="https://www.youtube.com/watch?v=bHjaFnmv7UQ"/>
    <s v="Google Pixel 7 &amp; Pixel 7 Pro Review and First Look - The Ultimate Camera Experience🔥🔥🔥"/>
    <d v="1899-12-30T00:12:14"/>
    <n v="0"/>
    <n v="12"/>
    <n v="14"/>
    <x v="597"/>
    <x v="0"/>
    <x v="7"/>
    <x v="1281"/>
    <x v="281"/>
    <x v="1277"/>
    <x v="937"/>
    <n v="67"/>
    <n v="2250000"/>
    <x v="14"/>
    <x v="337"/>
    <s v="Tech"/>
    <x v="6"/>
    <n v="3134877794"/>
    <x v="4"/>
    <x v="3"/>
    <x v="0"/>
    <x v="0"/>
    <x v="0"/>
    <s v="Srikrishna"/>
  </r>
  <r>
    <s v="Technical Guruji"/>
    <s v="https://www.youtube.com/watch?v=oZru9RfAh_g"/>
    <s v="The Secrets Of Truecaller Revealed"/>
    <d v="1899-12-30T00:09:30"/>
    <n v="0"/>
    <n v="9"/>
    <n v="30"/>
    <x v="960"/>
    <x v="0"/>
    <x v="5"/>
    <x v="1282"/>
    <x v="17"/>
    <x v="1278"/>
    <x v="314"/>
    <n v="33"/>
    <n v="22500000"/>
    <x v="24"/>
    <x v="337"/>
    <s v="Tech"/>
    <x v="8"/>
    <n v="3138270048"/>
    <x v="2"/>
    <x v="4"/>
    <x v="1"/>
    <x v="1"/>
    <x v="0"/>
    <s v="Sachin Gautam"/>
  </r>
  <r>
    <s v="Technical Guruji"/>
    <s v="https://www.youtube.com/watch?v=bJUc_VQXjj0"/>
    <s v="OPPO Exposed"/>
    <d v="1899-12-30T00:09:09"/>
    <n v="0"/>
    <n v="9"/>
    <n v="9"/>
    <x v="961"/>
    <x v="0"/>
    <x v="5"/>
    <x v="1283"/>
    <x v="127"/>
    <x v="1279"/>
    <x v="590"/>
    <n v="111"/>
    <n v="22500000"/>
    <x v="86"/>
    <x v="337"/>
    <s v="Tech"/>
    <x v="8"/>
    <n v="3138270048"/>
    <x v="2"/>
    <x v="3"/>
    <x v="1"/>
    <x v="1"/>
    <x v="0"/>
    <s v="Sachin Gautam"/>
  </r>
  <r>
    <s v="Technical Guruji"/>
    <s v="https://www.youtube.com/watch?v=C__5zxKL2GQ"/>
    <s v="BGMI Back In India | Trump On Twitter | iPhone SE 4 "/>
    <d v="1899-12-30T00:12:13"/>
    <n v="0"/>
    <n v="12"/>
    <n v="13"/>
    <x v="962"/>
    <x v="0"/>
    <x v="5"/>
    <x v="1284"/>
    <x v="28"/>
    <x v="1280"/>
    <x v="898"/>
    <n v="38"/>
    <n v="22500000"/>
    <x v="88"/>
    <x v="337"/>
    <s v="Tech"/>
    <x v="8"/>
    <n v="3138270048"/>
    <x v="3"/>
    <x v="3"/>
    <x v="1"/>
    <x v="1"/>
    <x v="0"/>
    <s v="Sachin Gautam"/>
  </r>
  <r>
    <s v="Technical Guruji"/>
    <s v="https://www.youtube.com/watch?v=p_-QHnc6qEM"/>
    <s v="BGMI Coming Back? | 5G In India | Xiaomi Ban in India?"/>
    <d v="1899-12-30T00:13:04"/>
    <n v="0"/>
    <n v="13"/>
    <n v="4"/>
    <x v="963"/>
    <x v="0"/>
    <x v="5"/>
    <x v="1285"/>
    <x v="7"/>
    <x v="1281"/>
    <x v="193"/>
    <n v="62"/>
    <n v="22500000"/>
    <x v="50"/>
    <x v="337"/>
    <s v="Tech"/>
    <x v="8"/>
    <n v="3138270048"/>
    <x v="3"/>
    <x v="3"/>
    <x v="1"/>
    <x v="1"/>
    <x v="0"/>
    <s v="Sachin Gautam"/>
  </r>
  <r>
    <s v="Technical Guruji"/>
    <s v="https://www.youtube.com/watch?v=dge667qWJ7A"/>
    <s v="Nokia Mystery Box Unboxing - Nokia 2660 Flip &amp; Nokia 8210 4G"/>
    <d v="1899-12-30T00:07:49"/>
    <n v="0"/>
    <n v="7"/>
    <n v="49"/>
    <x v="964"/>
    <x v="0"/>
    <x v="2"/>
    <x v="1286"/>
    <x v="6"/>
    <x v="1282"/>
    <x v="938"/>
    <n v="19"/>
    <n v="22500000"/>
    <x v="401"/>
    <x v="337"/>
    <s v="Educational"/>
    <x v="3"/>
    <n v="3138997002"/>
    <x v="6"/>
    <x v="3"/>
    <x v="0"/>
    <x v="0"/>
    <x v="0"/>
    <s v="Pardeep"/>
  </r>
  <r>
    <s v="Technical Suneja"/>
    <s v="https://www.youtube.com/watch?v=PT9QBxzVnus"/>
    <s v="The Reality of Bench Period in Software Companies ?? Bench Hiring"/>
    <d v="1899-12-30T20:37:00"/>
    <n v="20"/>
    <n v="37"/>
    <n v="0"/>
    <x v="965"/>
    <x v="0"/>
    <x v="2"/>
    <x v="1287"/>
    <x v="610"/>
    <x v="1283"/>
    <x v="69"/>
    <n v="34"/>
    <n v="207000"/>
    <x v="115"/>
    <x v="676"/>
    <s v="Educational"/>
    <x v="0"/>
    <n v="15093158"/>
    <x v="0"/>
    <x v="0"/>
    <x v="1"/>
    <x v="1"/>
    <x v="0"/>
    <s v="Sai Prateek"/>
  </r>
  <r>
    <s v="Techno Gamerz"/>
    <s v="https://www.youtube.com/watch?v=Ilx_xJHuhAc"/>
    <s v="GAME ON - UJJWAL X Sez On The Beat (Official Music Video) | Techno Gamerz"/>
    <d v="1899-12-30T00:02:32"/>
    <n v="0"/>
    <n v="2"/>
    <n v="32"/>
    <x v="966"/>
    <x v="0"/>
    <x v="3"/>
    <x v="1288"/>
    <x v="611"/>
    <x v="1284"/>
    <x v="939"/>
    <n v="160"/>
    <n v="29300000"/>
    <x v="696"/>
    <x v="677"/>
    <s v="Music"/>
    <x v="0"/>
    <n v="7687927982"/>
    <x v="4"/>
    <x v="4"/>
    <x v="1"/>
    <x v="1"/>
    <x v="0"/>
    <s v="Utsav Tiwary"/>
  </r>
  <r>
    <s v="Techno Gamerz"/>
    <s v="https://www.youtube.com/watch?v=hjmUxWyL5JE"/>
    <s v="I STOLE PRESIDENT'S GOLD CAR | GTA V GAMEPLAY"/>
    <d v="1899-12-30T00:28:59"/>
    <n v="0"/>
    <n v="28"/>
    <n v="59"/>
    <x v="967"/>
    <x v="0"/>
    <x v="0"/>
    <x v="1289"/>
    <x v="612"/>
    <x v="1285"/>
    <x v="940"/>
    <n v="19"/>
    <n v="29300000"/>
    <x v="697"/>
    <x v="677"/>
    <s v="Entertainment"/>
    <x v="0"/>
    <n v="7666578561"/>
    <x v="3"/>
    <x v="0"/>
    <x v="0"/>
    <x v="0"/>
    <x v="0"/>
    <s v="roshan kumar sinha"/>
  </r>
  <r>
    <s v="Techno Gamerz"/>
    <s v="https://www.youtube.com/watch?v=G02rG33U2Uw"/>
    <s v="ESCAPE THE CARNIVAL OF TERROR"/>
    <d v="1899-12-30T00:20:21"/>
    <n v="0"/>
    <n v="20"/>
    <n v="21"/>
    <x v="968"/>
    <x v="0"/>
    <x v="0"/>
    <x v="1290"/>
    <x v="613"/>
    <x v="1286"/>
    <x v="941"/>
    <n v="30"/>
    <n v="29300000"/>
    <x v="183"/>
    <x v="677"/>
    <s v="Entertainment"/>
    <x v="6"/>
    <n v="7694767423"/>
    <x v="4"/>
    <x v="3"/>
    <x v="0"/>
    <x v="0"/>
    <x v="1"/>
    <s v="Mohamad Moosa"/>
  </r>
  <r>
    <s v="TechnoRuhez"/>
    <s v="https://www.youtube.com/watch?v=1ZL9y_cNjhw"/>
    <s v="How Realme Smartphones Are Made - Realme Factory Tour | Step By Step !"/>
    <d v="1899-12-30T00:15:45"/>
    <n v="0"/>
    <n v="15"/>
    <n v="45"/>
    <x v="969"/>
    <x v="0"/>
    <x v="7"/>
    <x v="1291"/>
    <x v="614"/>
    <x v="1287"/>
    <x v="942"/>
    <n v="6"/>
    <n v="3440000"/>
    <x v="698"/>
    <x v="678"/>
    <s v="Review"/>
    <x v="2"/>
    <n v="678190483"/>
    <x v="0"/>
    <x v="0"/>
    <x v="1"/>
    <x v="1"/>
    <x v="0"/>
    <s v="Himanshi"/>
  </r>
  <r>
    <s v="TechnoRuhez"/>
    <s v="https://www.youtube.com/watch?v=2CPnJs6nXM0"/>
    <s v="Realme 10 Pro+ 5G India,Uber 32 Lakh Bill😮,T20 In Theatres,Iqoo Neo 7 First Look,Charging Danger"/>
    <d v="1899-12-30T00:07:25"/>
    <n v="0"/>
    <n v="7"/>
    <n v="25"/>
    <x v="631"/>
    <x v="0"/>
    <x v="13"/>
    <x v="1292"/>
    <x v="281"/>
    <x v="1288"/>
    <x v="943"/>
    <n v="72"/>
    <n v="3440000"/>
    <x v="86"/>
    <x v="679"/>
    <s v="Tech"/>
    <x v="2"/>
    <n v="678405561"/>
    <x v="1"/>
    <x v="4"/>
    <x v="1"/>
    <x v="0"/>
    <x v="0"/>
    <s v="Manas Ramuka"/>
  </r>
  <r>
    <s v="TechWiser"/>
    <s v="https://www.youtube.com/watch?v=fxLJVPPPIAI"/>
    <s v="Moto Edge 30 Fusion - Buy or Not?"/>
    <d v="1899-12-30T06:52:00"/>
    <n v="6"/>
    <n v="52"/>
    <n v="0"/>
    <x v="970"/>
    <x v="1"/>
    <x v="1"/>
    <x v="1293"/>
    <x v="615"/>
    <x v="1289"/>
    <x v="826"/>
    <n v="85"/>
    <n v="965000"/>
    <x v="86"/>
    <x v="680"/>
    <s v="Tech"/>
    <x v="0"/>
    <n v="115400"/>
    <x v="0"/>
    <x v="2"/>
    <x v="0"/>
    <x v="0"/>
    <x v="0"/>
    <s v="Sai Prateek"/>
  </r>
  <r>
    <s v="tedx talks"/>
    <s v="https://www.youtube.com/watch?v=4loGOdeEM_M"/>
    <s v="Think bigger: The James Webb Space Telescope | Alex Lockwood | TEDxKC"/>
    <d v="1899-12-30T00:14:04"/>
    <n v="0"/>
    <n v="14"/>
    <n v="4"/>
    <x v="971"/>
    <x v="0"/>
    <x v="11"/>
    <x v="1294"/>
    <x v="245"/>
    <x v="1290"/>
    <x v="496"/>
    <n v="20"/>
    <n v="36600000"/>
    <x v="88"/>
    <x v="681"/>
    <s v="Motivation"/>
    <x v="6"/>
    <n v="6827947673"/>
    <x v="2"/>
    <x v="3"/>
    <x v="0"/>
    <x v="0"/>
    <x v="0"/>
    <s v="Ayush Chakraborthy"/>
  </r>
  <r>
    <s v="tedx talks"/>
    <s v="https://www.youtube.com/watch?v=NwzPSuriQMQ"/>
    <s v="What makes a “good college” – and why it matters | Cecilia M. Orphan | TEDxMileHigh"/>
    <d v="1899-12-30T00:52:00"/>
    <n v="0"/>
    <n v="52"/>
    <n v="0"/>
    <x v="972"/>
    <x v="0"/>
    <x v="11"/>
    <x v="1295"/>
    <x v="181"/>
    <x v="1291"/>
    <x v="944"/>
    <n v="30"/>
    <n v="36600000"/>
    <x v="50"/>
    <x v="681"/>
    <s v="Motivation"/>
    <x v="6"/>
    <n v="6848441578"/>
    <x v="0"/>
    <x v="0"/>
    <x v="0"/>
    <x v="0"/>
    <x v="0"/>
    <s v="Ayush Chakraborthy"/>
  </r>
  <r>
    <s v="Telugu Car Review"/>
    <s v="https://www.youtube.com/watch?v=rJd7Ub70B5I"/>
    <s v="Kia sonet TEST DRIVE review ?? | Htk plus diesel ?? Telugu car review"/>
    <d v="1899-12-30T00:15:10"/>
    <n v="0"/>
    <n v="15"/>
    <n v="10"/>
    <x v="973"/>
    <x v="6"/>
    <x v="7"/>
    <x v="1296"/>
    <x v="230"/>
    <x v="1292"/>
    <x v="945"/>
    <n v="15"/>
    <n v="439000"/>
    <x v="699"/>
    <x v="682"/>
    <s v="Review"/>
    <x v="12"/>
    <n v="74469391"/>
    <x v="1"/>
    <x v="4"/>
    <x v="0"/>
    <x v="1"/>
    <x v="1"/>
    <s v="Lydia"/>
  </r>
  <r>
    <s v="Telugu Geeks"/>
    <s v="https://www.youtube.com/watch?v=MtqhisP5-Rw"/>
    <s v="6 Great Stories That Will Change The Way You Think | Inspirational Stories In Telugu | Telugu Geeks"/>
    <d v="1899-12-30T00:12:55"/>
    <n v="0"/>
    <n v="12"/>
    <n v="55"/>
    <x v="974"/>
    <x v="6"/>
    <x v="11"/>
    <x v="1297"/>
    <x v="370"/>
    <x v="1293"/>
    <x v="946"/>
    <n v="15"/>
    <n v="1570000"/>
    <x v="700"/>
    <x v="683"/>
    <s v="Motivation"/>
    <x v="6"/>
    <n v="185084550"/>
    <x v="8"/>
    <x v="1"/>
    <x v="1"/>
    <x v="1"/>
    <x v="0"/>
    <s v="Srikrishna"/>
  </r>
  <r>
    <s v="Telugu TechTuts "/>
    <s v="https://www.youtube.com/watch?v=Jv9qo2lNaUY"/>
    <s v="తొందరగా 4000 గంటల watch time పొందడం ఎలా"/>
    <d v="1899-12-30T00:10:19"/>
    <n v="0"/>
    <n v="10"/>
    <n v="19"/>
    <x v="525"/>
    <x v="6"/>
    <x v="2"/>
    <x v="1298"/>
    <x v="370"/>
    <x v="1294"/>
    <x v="156"/>
    <n v="47"/>
    <n v="1650000"/>
    <x v="140"/>
    <x v="684"/>
    <s v="Tech"/>
    <x v="6"/>
    <n v="192057738"/>
    <x v="4"/>
    <x v="4"/>
    <x v="0"/>
    <x v="0"/>
    <x v="0"/>
    <s v="Srikrishna"/>
  </r>
  <r>
    <s v="Telugu TechTuts "/>
    <s v="https://www.youtube.com/watch?v=HFXp790c4i0"/>
    <s v="Moto g32 Mobile Unboxing || 5,000 mAh Battery TurboPower"/>
    <d v="1899-12-30T00:05:49"/>
    <n v="0"/>
    <n v="5"/>
    <n v="49"/>
    <x v="177"/>
    <x v="6"/>
    <x v="2"/>
    <x v="1299"/>
    <x v="245"/>
    <x v="1295"/>
    <x v="947"/>
    <n v="46"/>
    <n v="1650000"/>
    <x v="429"/>
    <x v="684"/>
    <s v="Tech"/>
    <x v="6"/>
    <n v="192057738"/>
    <x v="4"/>
    <x v="4"/>
    <x v="0"/>
    <x v="0"/>
    <x v="0"/>
    <s v="Srikrishna"/>
  </r>
  <r>
    <s v="Telugu Travel Vlogger"/>
    <s v="https://www.youtube.com/watch?v=X0GvgIvrbxM"/>
    <s v="Vande bharat express "/>
    <d v="1899-12-30T00:14:48"/>
    <n v="0"/>
    <n v="14"/>
    <n v="48"/>
    <x v="109"/>
    <x v="6"/>
    <x v="1"/>
    <x v="1300"/>
    <x v="553"/>
    <x v="1296"/>
    <x v="778"/>
    <n v="11"/>
    <n v="140000"/>
    <x v="1"/>
    <x v="685"/>
    <s v="Vlog"/>
    <x v="6"/>
    <n v="17852953"/>
    <x v="1"/>
    <x v="4"/>
    <x v="0"/>
    <x v="0"/>
    <x v="0"/>
    <s v="Praneeth kodam"/>
  </r>
  <r>
    <s v="Telusko"/>
    <s v="https://www.youtube.com/watch?v=BsVQ_cBmEwg"/>
    <s v="Sending Email using Python in 5 statements"/>
    <d v="1899-12-30T00:09:52"/>
    <n v="0"/>
    <n v="9"/>
    <n v="52"/>
    <x v="975"/>
    <x v="1"/>
    <x v="2"/>
    <x v="1301"/>
    <x v="101"/>
    <x v="1297"/>
    <x v="421"/>
    <n v="6"/>
    <n v="1830000"/>
    <x v="75"/>
    <x v="686"/>
    <s v="Educational"/>
    <x v="6"/>
    <n v="209916593"/>
    <x v="4"/>
    <x v="3"/>
    <x v="0"/>
    <x v="0"/>
    <x v="0"/>
    <s v="Srikrishna"/>
  </r>
  <r>
    <s v="Terrace Cooking"/>
    <s v="https://www.youtube.com/watch?v=sTqxfELIzgo"/>
    <s v="Hyderabadi Chicken Dum Biryani | Restaurant Style at Home | ????????? ??????? ??? ????????"/>
    <d v="1899-12-30T00:14:17"/>
    <n v="0"/>
    <n v="14"/>
    <n v="17"/>
    <x v="500"/>
    <x v="4"/>
    <x v="4"/>
    <x v="1302"/>
    <x v="37"/>
    <x v="1298"/>
    <x v="948"/>
    <n v="4"/>
    <n v="391000"/>
    <x v="701"/>
    <x v="687"/>
    <s v="Cooking"/>
    <x v="10"/>
    <n v="3560288"/>
    <x v="0"/>
    <x v="0"/>
    <x v="1"/>
    <x v="1"/>
    <x v="0"/>
    <s v="Lydia"/>
  </r>
  <r>
    <s v="Testbook SuperCoaching"/>
    <s v="https://www.youtube.com/watch?v=5YwO192ft1o"/>
    <s v="Top 1000 Static GK MCQs for SSC CGL, STENO, CPO | Current Affairs for all Exams -Day 05 | Gaurav Sir"/>
    <d v="1899-12-30T00:59:27"/>
    <n v="0"/>
    <n v="59"/>
    <n v="27"/>
    <x v="545"/>
    <x v="0"/>
    <x v="2"/>
    <x v="1303"/>
    <x v="473"/>
    <x v="1299"/>
    <x v="206"/>
    <n v="15"/>
    <n v="2750000"/>
    <x v="151"/>
    <x v="307"/>
    <s v="Employment"/>
    <x v="6"/>
    <n v="214627567"/>
    <x v="0"/>
    <x v="0"/>
    <x v="0"/>
    <x v="0"/>
    <x v="0"/>
    <s v="Mohamad Moosa"/>
  </r>
  <r>
    <s v="Thapa Technical"/>
    <s v="https://www.youtube.com/watch?v=5bFxbwjN-Gk"/>
    <s v="Complete SQL &amp; MySQL in One Video in Hindi 2022"/>
    <d v="1899-12-30T02:01:50"/>
    <n v="2"/>
    <n v="1"/>
    <n v="50"/>
    <x v="976"/>
    <x v="0"/>
    <x v="2"/>
    <x v="1304"/>
    <x v="20"/>
    <x v="1300"/>
    <x v="949"/>
    <n v="15"/>
    <n v="496000"/>
    <x v="702"/>
    <x v="688"/>
    <s v="Employment"/>
    <x v="11"/>
    <n v="65122557"/>
    <x v="2"/>
    <x v="2"/>
    <x v="1"/>
    <x v="1"/>
    <x v="0"/>
    <s v="Lydia"/>
  </r>
  <r>
    <s v="Tharun Speaks"/>
    <s v="https://www.youtube.com/watch?v=fivAuW0dm5I"/>
    <s v="Unacademy vs Physics Wallah"/>
    <d v="1899-12-30T00:09:35"/>
    <n v="0"/>
    <n v="9"/>
    <n v="35"/>
    <x v="977"/>
    <x v="1"/>
    <x v="7"/>
    <x v="1305"/>
    <x v="495"/>
    <x v="1301"/>
    <x v="950"/>
    <n v="104"/>
    <n v="213000"/>
    <x v="541"/>
    <x v="689"/>
    <s v="Lifestyle"/>
    <x v="4"/>
    <n v="18177026"/>
    <x v="0"/>
    <x v="4"/>
    <x v="0"/>
    <x v="1"/>
    <x v="1"/>
    <s v="roshan kumar sinha"/>
  </r>
  <r>
    <s v="That Glam Couple"/>
    <s v="https://www.youtube.com/watch?v=rlHnfoHqEDo"/>
    <s v="Announcing This With Our Family | All Your Doubts Cleared Finally ❤️"/>
    <d v="1899-12-30T00:11:53"/>
    <n v="0"/>
    <n v="11"/>
    <n v="53"/>
    <x v="527"/>
    <x v="0"/>
    <x v="0"/>
    <x v="1306"/>
    <x v="145"/>
    <x v="1302"/>
    <x v="762"/>
    <n v="20"/>
    <n v="4810000"/>
    <x v="1"/>
    <x v="690"/>
    <s v="Entertainment"/>
    <x v="8"/>
    <n v="712302355"/>
    <x v="8"/>
    <x v="0"/>
    <x v="1"/>
    <x v="0"/>
    <x v="0"/>
    <s v="Manas Ramuka"/>
  </r>
  <r>
    <s v="the  riddision"/>
    <s v="https://www.youtube.com/watch?v=7XA49rWNiqw"/>
    <s v="Prepare for TOEFL in 60 minutes"/>
    <d v="1899-12-30T01:09:20"/>
    <n v="1"/>
    <n v="9"/>
    <n v="20"/>
    <x v="978"/>
    <x v="0"/>
    <x v="6"/>
    <x v="1307"/>
    <x v="616"/>
    <x v="1303"/>
    <x v="423"/>
    <n v="19"/>
    <n v="3040000"/>
    <x v="42"/>
    <x v="691"/>
    <s v="Employment"/>
    <x v="6"/>
    <n v="107881459"/>
    <x v="4"/>
    <x v="0"/>
    <x v="1"/>
    <x v="1"/>
    <x v="0"/>
    <s v="Vaishnavi"/>
  </r>
  <r>
    <s v="The Adar Guy"/>
    <s v="https://www.youtube.com/watch?v=nwmTeyBKdgE"/>
    <s v="Oh My Goat | Eid Song"/>
    <d v="1899-12-30T00:03:36"/>
    <n v="0"/>
    <n v="3"/>
    <n v="36"/>
    <x v="979"/>
    <x v="1"/>
    <x v="3"/>
    <x v="1308"/>
    <x v="11"/>
    <x v="1304"/>
    <x v="823"/>
    <n v="11"/>
    <n v="146000"/>
    <x v="703"/>
    <x v="692"/>
    <s v="Entertainment"/>
    <x v="6"/>
    <n v="12403435"/>
    <x v="4"/>
    <x v="4"/>
    <x v="1"/>
    <x v="1"/>
    <x v="1"/>
    <s v="Diya Kalra"/>
  </r>
  <r>
    <s v="The Bong Guy"/>
    <s v="https://www.youtube.com/watch?v=wgalg3oP-qo"/>
    <s v="Bhoot Vlogs Roast"/>
    <d v="1899-12-30T00:11:14"/>
    <n v="0"/>
    <n v="11"/>
    <n v="14"/>
    <x v="72"/>
    <x v="2"/>
    <x v="0"/>
    <x v="1309"/>
    <x v="617"/>
    <x v="1305"/>
    <x v="951"/>
    <n v="81"/>
    <n v="3750000"/>
    <x v="63"/>
    <x v="693"/>
    <s v="Lifestyle"/>
    <x v="6"/>
    <n v="262314974"/>
    <x v="4"/>
    <x v="4"/>
    <x v="1"/>
    <x v="1"/>
    <x v="0"/>
    <s v="Jayita Mali"/>
  </r>
  <r>
    <s v="The Chopra Well"/>
    <s v="https://www.youtube.com/watch?v=R5J1VZ3Y8mo"/>
    <s v="You are not a person but the field of awareness in which the person is a transforming process"/>
    <d v="1899-12-30T00:08:30"/>
    <n v="0"/>
    <n v="8"/>
    <n v="30"/>
    <x v="192"/>
    <x v="1"/>
    <x v="11"/>
    <x v="1310"/>
    <x v="618"/>
    <x v="1306"/>
    <x v="952"/>
    <n v="34"/>
    <n v="549000"/>
    <x v="86"/>
    <x v="694"/>
    <s v="Motivation"/>
    <x v="0"/>
    <n v="59523579"/>
    <x v="6"/>
    <x v="1"/>
    <x v="0"/>
    <x v="0"/>
    <x v="0"/>
    <s v="Sachin Gautam"/>
  </r>
  <r>
    <s v="The Chopra Well"/>
    <s v="https://www.youtube.com/watch?v=J_WZeQmC77Y"/>
    <s v="Art, Science, Existence, Awareness and Joy"/>
    <d v="1899-12-30T00:10:48"/>
    <n v="0"/>
    <n v="10"/>
    <n v="48"/>
    <x v="980"/>
    <x v="1"/>
    <x v="11"/>
    <x v="1311"/>
    <x v="619"/>
    <x v="1307"/>
    <x v="278"/>
    <n v="101"/>
    <n v="549000"/>
    <x v="88"/>
    <x v="694"/>
    <s v="Motivation"/>
    <x v="0"/>
    <n v="59523579"/>
    <x v="6"/>
    <x v="1"/>
    <x v="0"/>
    <x v="0"/>
    <x v="0"/>
    <s v="Sachin Gautam"/>
  </r>
  <r>
    <s v="The Chopra Well"/>
    <s v="https://www.youtube.com/watch?v=w5GL-xEx-fU"/>
    <s v="Science, Being, &amp; Becoming: The Spiritual Lives of Scientists"/>
    <d v="1899-12-30T00:32:07"/>
    <n v="0"/>
    <n v="32"/>
    <n v="7"/>
    <x v="233"/>
    <x v="1"/>
    <x v="11"/>
    <x v="1312"/>
    <x v="620"/>
    <x v="1308"/>
    <x v="209"/>
    <n v="82"/>
    <n v="549000"/>
    <x v="50"/>
    <x v="694"/>
    <s v="Motivation"/>
    <x v="0"/>
    <n v="59523579"/>
    <x v="6"/>
    <x v="1"/>
    <x v="0"/>
    <x v="0"/>
    <x v="0"/>
    <s v="Sachin Gautam"/>
  </r>
  <r>
    <s v="The Chopra Well"/>
    <s v="https://www.youtube.com/watch?v=0igt6a-ReTY"/>
    <s v="NYC Community Meditation &amp; NeverAlone Conversation "/>
    <d v="1899-12-30T00:47:01"/>
    <n v="0"/>
    <n v="47"/>
    <n v="1"/>
    <x v="981"/>
    <x v="1"/>
    <x v="11"/>
    <x v="1313"/>
    <x v="172"/>
    <x v="1309"/>
    <x v="340"/>
    <n v="76"/>
    <n v="549000"/>
    <x v="50"/>
    <x v="694"/>
    <s v="Motivation"/>
    <x v="0"/>
    <n v="59523579"/>
    <x v="6"/>
    <x v="1"/>
    <x v="0"/>
    <x v="0"/>
    <x v="0"/>
    <s v="Sachin Gautam"/>
  </r>
  <r>
    <s v="The Chopra Well"/>
    <s v="https://www.youtube.com/watch?v=dSl8Q6ATcZI"/>
    <s v="The 4 Most Important Questions Of Existence. My Take"/>
    <d v="1899-12-30T00:09:49"/>
    <n v="0"/>
    <n v="9"/>
    <n v="49"/>
    <x v="982"/>
    <x v="1"/>
    <x v="11"/>
    <x v="1314"/>
    <x v="621"/>
    <x v="1310"/>
    <x v="351"/>
    <n v="121"/>
    <n v="549000"/>
    <x v="50"/>
    <x v="694"/>
    <s v="Motivation"/>
    <x v="0"/>
    <n v="59523579"/>
    <x v="6"/>
    <x v="1"/>
    <x v="0"/>
    <x v="0"/>
    <x v="0"/>
    <s v="Sachin Gautam"/>
  </r>
  <r>
    <s v="The Corporate Diaries"/>
    <s v="https://www.youtube.com/watch?v=QxL9_fKojQs"/>
    <s v="Grow Your Salary Exponentially ????"/>
    <d v="1899-12-30T00:10:55"/>
    <n v="0"/>
    <n v="10"/>
    <n v="55"/>
    <x v="983"/>
    <x v="1"/>
    <x v="2"/>
    <x v="1315"/>
    <x v="51"/>
    <x v="1311"/>
    <x v="92"/>
    <n v="21"/>
    <n v="48900"/>
    <x v="362"/>
    <x v="695"/>
    <s v="Educational"/>
    <x v="6"/>
    <n v="2698215"/>
    <x v="8"/>
    <x v="8"/>
    <x v="0"/>
    <x v="1"/>
    <x v="1"/>
    <s v="Sagar Mali"/>
  </r>
  <r>
    <s v="The Cyber Mentor"/>
    <s v="https://www.youtube.com/watch?v=HE6yyRsG_gY"/>
    <s v="How I Got a Scammer's Location"/>
    <d v="1899-12-30T00:15:20"/>
    <n v="0"/>
    <n v="15"/>
    <n v="20"/>
    <x v="984"/>
    <x v="1"/>
    <x v="2"/>
    <x v="1316"/>
    <x v="152"/>
    <x v="1312"/>
    <x v="486"/>
    <n v="28"/>
    <n v="409000"/>
    <x v="107"/>
    <x v="8"/>
    <s v="Educational"/>
    <x v="6"/>
    <n v="12235153"/>
    <x v="4"/>
    <x v="4"/>
    <x v="0"/>
    <x v="0"/>
    <x v="0"/>
    <s v="Pardeep"/>
  </r>
  <r>
    <s v="The Cyber Mentor"/>
    <s v="https://www.youtube.com/watch?v=fNzpcB7ODxQ"/>
    <s v="Ethical Hacking in 12 Hours - Full Course - Learn to Hack!"/>
    <d v="1899-12-30T12:16:53"/>
    <n v="12"/>
    <n v="16"/>
    <n v="53"/>
    <x v="985"/>
    <x v="1"/>
    <x v="2"/>
    <x v="1317"/>
    <x v="377"/>
    <x v="1313"/>
    <x v="953"/>
    <n v="6"/>
    <n v="409000"/>
    <x v="704"/>
    <x v="8"/>
    <s v="Educational"/>
    <x v="6"/>
    <n v="12235153"/>
    <x v="2"/>
    <x v="3"/>
    <x v="0"/>
    <x v="0"/>
    <x v="0"/>
    <s v="Pardeep"/>
  </r>
  <r>
    <s v="The Cyber Mentor"/>
    <s v="https://www.youtube.com/watch?v=7utwZYKweho"/>
    <s v="Python for Beginners - Full Course"/>
    <d v="1899-12-30T02:50:32"/>
    <n v="2"/>
    <n v="50"/>
    <n v="32"/>
    <x v="986"/>
    <x v="1"/>
    <x v="2"/>
    <x v="1318"/>
    <x v="200"/>
    <x v="1314"/>
    <x v="479"/>
    <n v="14"/>
    <n v="409000"/>
    <x v="227"/>
    <x v="8"/>
    <s v="Educational"/>
    <x v="6"/>
    <n v="12235153"/>
    <x v="4"/>
    <x v="4"/>
    <x v="0"/>
    <x v="0"/>
    <x v="0"/>
    <s v="Pardeep"/>
  </r>
  <r>
    <s v="The Divine Tales"/>
    <s v="https://www.youtube.com/watch?v=KI0Z5Awx90c"/>
    <s v="Why Lord Ram issued Death Sentence To Hanuman"/>
    <d v="1899-12-30T00:08:01"/>
    <n v="0"/>
    <n v="8"/>
    <n v="1"/>
    <x v="727"/>
    <x v="0"/>
    <x v="1"/>
    <x v="1319"/>
    <x v="181"/>
    <x v="1315"/>
    <x v="454"/>
    <n v="37"/>
    <n v="7080000"/>
    <x v="218"/>
    <x v="696"/>
    <s v="Entertainment"/>
    <x v="1"/>
    <n v="1023280497"/>
    <x v="2"/>
    <x v="2"/>
    <x v="0"/>
    <x v="0"/>
    <x v="0"/>
    <s v="roshan kumar sinha"/>
  </r>
  <r>
    <s v="The Economic Times"/>
    <s v="https://www.youtube.com/watch?v=726OvBc_WNY"/>
    <s v="Agnipath scheme: What's in it for the Agniveers?"/>
    <d v="1899-12-30T00:05:01"/>
    <n v="0"/>
    <n v="5"/>
    <n v="1"/>
    <x v="987"/>
    <x v="0"/>
    <x v="9"/>
    <x v="1320"/>
    <x v="622"/>
    <x v="1316"/>
    <x v="38"/>
    <n v="0"/>
    <n v="1340004"/>
    <x v="705"/>
    <x v="697"/>
    <s v="News"/>
    <x v="8"/>
    <n v="344835809"/>
    <x v="4"/>
    <x v="4"/>
    <x v="0"/>
    <x v="0"/>
    <x v="1"/>
    <s v="Pardeep"/>
  </r>
  <r>
    <s v="The Economic Times"/>
    <s v="https://www.youtube.com/watch?v=JW7iyZFQdY0"/>
    <s v="India-Armenia arms deal amid the coming together of '3 Brothers"/>
    <d v="1899-12-30T00:04:00"/>
    <n v="0"/>
    <n v="4"/>
    <n v="0"/>
    <x v="988"/>
    <x v="0"/>
    <x v="9"/>
    <x v="1321"/>
    <x v="544"/>
    <x v="1317"/>
    <x v="954"/>
    <n v="117"/>
    <n v="1340003"/>
    <x v="218"/>
    <x v="697"/>
    <s v="News"/>
    <x v="8"/>
    <n v="344835808"/>
    <x v="4"/>
    <x v="4"/>
    <x v="0"/>
    <x v="0"/>
    <x v="0"/>
    <s v="Pardeep"/>
  </r>
  <r>
    <s v="The Economic Times"/>
    <s v="https://www.youtube.com/watch?v=_mFC_fhyXjQ"/>
    <s v="HCL Tech Q2 Results: Profit up 7% YoY; firm declares interim dividend of Rs 10 per share"/>
    <d v="1899-12-30T00:03:30"/>
    <n v="0"/>
    <n v="3"/>
    <n v="30"/>
    <x v="271"/>
    <x v="0"/>
    <x v="9"/>
    <x v="1322"/>
    <x v="623"/>
    <x v="1318"/>
    <x v="634"/>
    <n v="183"/>
    <n v="1340002"/>
    <x v="14"/>
    <x v="697"/>
    <s v="News"/>
    <x v="8"/>
    <n v="344835807"/>
    <x v="2"/>
    <x v="3"/>
    <x v="0"/>
    <x v="0"/>
    <x v="1"/>
    <s v="Pardeep"/>
  </r>
  <r>
    <s v="The Economic Times"/>
    <s v="https://www.youtube.com/watch?v=cEXyiYv0ApQ"/>
    <s v="Amazon's Great Indian Festival sale finale: Some heavily discounted gadgets you may find attractive"/>
    <d v="1899-12-30T00:02:28"/>
    <n v="0"/>
    <n v="2"/>
    <n v="28"/>
    <x v="989"/>
    <x v="0"/>
    <x v="9"/>
    <x v="1323"/>
    <x v="264"/>
    <x v="1319"/>
    <x v="53"/>
    <n v="2"/>
    <n v="1340000"/>
    <x v="55"/>
    <x v="697"/>
    <s v="News"/>
    <x v="8"/>
    <n v="344835805"/>
    <x v="8"/>
    <x v="1"/>
    <x v="1"/>
    <x v="0"/>
    <x v="1"/>
    <s v="Pardeep"/>
  </r>
  <r>
    <s v="The Economic Times"/>
    <s v="https://www.youtube.com/watch?v=VhENwuIXlu0"/>
    <s v="BSF captures drone carrying drugs in Amritsar border"/>
    <d v="1899-12-30T00:00:51"/>
    <n v="0"/>
    <n v="0"/>
    <n v="51"/>
    <x v="990"/>
    <x v="0"/>
    <x v="9"/>
    <x v="1324"/>
    <x v="143"/>
    <x v="1320"/>
    <x v="53"/>
    <n v="108"/>
    <n v="1340001"/>
    <x v="55"/>
    <x v="697"/>
    <s v="News"/>
    <x v="8"/>
    <n v="344835806"/>
    <x v="6"/>
    <x v="7"/>
    <x v="1"/>
    <x v="0"/>
    <x v="1"/>
    <s v="Pardeep"/>
  </r>
  <r>
    <s v="The EPIC Channel"/>
    <s v="https://www.youtube.com/watch?v=nveNOyh86EE"/>
    <s v="Symbolism and Stories of Amrit Manthan"/>
    <d v="1899-12-30T00:05:24"/>
    <n v="0"/>
    <n v="5"/>
    <n v="24"/>
    <x v="991"/>
    <x v="0"/>
    <x v="1"/>
    <x v="1325"/>
    <x v="313"/>
    <x v="1321"/>
    <x v="567"/>
    <n v="5"/>
    <n v="1200000"/>
    <x v="706"/>
    <x v="698"/>
    <s v="Lifestyle"/>
    <x v="2"/>
    <n v="126118848"/>
    <x v="0"/>
    <x v="3"/>
    <x v="0"/>
    <x v="0"/>
    <x v="0"/>
    <s v="roshan kumar sinha"/>
  </r>
  <r>
    <s v="The Fashion Verge"/>
    <s v="https://www.youtube.com/watch?v=ieVUpkOYkUY"/>
    <s v=" HIGH Testosterone Vs LOW Testosterone | What Do You Have? | In Telugu "/>
    <d v="1899-12-30T00:07:24"/>
    <n v="0"/>
    <n v="7"/>
    <n v="24"/>
    <x v="992"/>
    <x v="6"/>
    <x v="1"/>
    <x v="1326"/>
    <x v="64"/>
    <x v="1322"/>
    <x v="427"/>
    <n v="51"/>
    <n v="860000"/>
    <x v="653"/>
    <x v="699"/>
    <s v="Lifestyle"/>
    <x v="6"/>
    <n v="159252113"/>
    <x v="6"/>
    <x v="4"/>
    <x v="1"/>
    <x v="1"/>
    <x v="0"/>
    <s v="Srikrishna"/>
  </r>
  <r>
    <s v="The Fashion Verge"/>
    <s v="https://www.youtube.com/watch?v=kG0WIWejLeY"/>
    <s v="You Only Need These 6 PANTS??For College"/>
    <d v="1899-12-30T07:24:00"/>
    <n v="7"/>
    <n v="24"/>
    <n v="0"/>
    <x v="993"/>
    <x v="6"/>
    <x v="8"/>
    <x v="1327"/>
    <x v="624"/>
    <x v="1323"/>
    <x v="955"/>
    <n v="27"/>
    <n v="851000"/>
    <x v="86"/>
    <x v="699"/>
    <s v="Lifestyle"/>
    <x v="12"/>
    <n v="156555112"/>
    <x v="1"/>
    <x v="6"/>
    <x v="1"/>
    <x v="1"/>
    <x v="1"/>
    <s v="Sai Prateek"/>
  </r>
  <r>
    <s v="The Formal Edit"/>
    <s v="https://www.youtube.com/watch?v=T0hdlyRFGCo"/>
    <s v=" 10 Hacks for ATTRACTIVE OVERALL Personality *SEXY* | Improve personality| How to be more confident "/>
    <d v="1899-12-30T00:06:44"/>
    <n v="0"/>
    <n v="6"/>
    <n v="44"/>
    <x v="352"/>
    <x v="0"/>
    <x v="1"/>
    <x v="1328"/>
    <x v="75"/>
    <x v="1324"/>
    <x v="142"/>
    <n v="11"/>
    <n v="4080000"/>
    <x v="707"/>
    <x v="700"/>
    <s v="Lifestyle"/>
    <x v="6"/>
    <n v="1843332384"/>
    <x v="8"/>
    <x v="1"/>
    <x v="1"/>
    <x v="1"/>
    <x v="0"/>
    <s v="Srikrishna"/>
  </r>
  <r>
    <s v="The Gabru Life"/>
    <s v="https://www.youtube.com/watch?v=zzieQ5Lew1M"/>
    <s v="HOW TO DRESS UP FOR A WEDDING | IMPRESS any WOMAN at INDIAN Wedding urban gabru"/>
    <d v="1899-12-30T00:11:24"/>
    <n v="0"/>
    <n v="11"/>
    <n v="24"/>
    <x v="603"/>
    <x v="0"/>
    <x v="1"/>
    <x v="1329"/>
    <x v="625"/>
    <x v="1325"/>
    <x v="956"/>
    <n v="5"/>
    <n v="1300000"/>
    <x v="708"/>
    <x v="701"/>
    <s v="Lifestyle"/>
    <x v="0"/>
    <n v="101460805"/>
    <x v="2"/>
    <x v="3"/>
    <x v="1"/>
    <x v="1"/>
    <x v="1"/>
    <s v="Utsav Tiwary"/>
  </r>
  <r>
    <s v="The Gabru Life"/>
    <s v="https://www.youtube.com/watch?v=XurzleCN-jM"/>
    <s v="5 FAADUUU hairstyles 2020 me AAG lagane ke liye 🔥 | Best hairstyles for men/boys 2020"/>
    <d v="1899-12-30T00:05:06"/>
    <n v="0"/>
    <n v="5"/>
    <n v="6"/>
    <x v="84"/>
    <x v="0"/>
    <x v="1"/>
    <x v="1330"/>
    <x v="4"/>
    <x v="1326"/>
    <x v="957"/>
    <n v="9"/>
    <n v="1300000"/>
    <x v="709"/>
    <x v="701"/>
    <s v="Lifestyle"/>
    <x v="6"/>
    <n v="101395031"/>
    <x v="2"/>
    <x v="4"/>
    <x v="1"/>
    <x v="1"/>
    <x v="0"/>
    <s v="Srikrishna"/>
  </r>
  <r>
    <s v="The Hindu BusinessLine"/>
    <s v="https://www.youtube.com/watch?v=oKOGc4fXu8M"/>
    <s v="LatentView Analytics CEO Rajan Sethuraman bullish on growth of data analytics sector"/>
    <d v="1899-12-30T12:35:00"/>
    <n v="12"/>
    <n v="35"/>
    <n v="0"/>
    <x v="994"/>
    <x v="1"/>
    <x v="9"/>
    <x v="1331"/>
    <x v="626"/>
    <x v="1327"/>
    <x v="53"/>
    <n v="15"/>
    <n v="44600"/>
    <x v="86"/>
    <x v="702"/>
    <s v="News"/>
    <x v="10"/>
    <n v="7383612"/>
    <x v="0"/>
    <x v="0"/>
    <x v="0"/>
    <x v="0"/>
    <x v="0"/>
    <s v="Sai Prateek"/>
  </r>
  <r>
    <s v="The Man Style"/>
    <s v="https://www.youtube.com/watch?v=hekoCxOOMlU"/>
    <s v="How To Make Pinterest Pin Canva | How To Design Pinterest Pin In Canva"/>
    <d v="1899-12-30T00:15:31"/>
    <n v="0"/>
    <n v="15"/>
    <n v="31"/>
    <x v="310"/>
    <x v="2"/>
    <x v="1"/>
    <x v="1332"/>
    <x v="162"/>
    <x v="1328"/>
    <x v="38"/>
    <n v="0"/>
    <n v="201000"/>
    <x v="7"/>
    <x v="703"/>
    <s v="Lifestyle"/>
    <x v="4"/>
    <n v="43741"/>
    <x v="1"/>
    <x v="1"/>
    <x v="1"/>
    <x v="1"/>
    <x v="1"/>
    <s v="Utsav Tiwary"/>
  </r>
  <r>
    <s v="The Mix"/>
    <s v="https://www.youtube.com/watch?v=Ny1PL-PLA6o"/>
    <s v="Surya is Back || Happy Birthday Surya || Suryakantham || The Mix By Wirally |Tamada Media"/>
    <d v="1899-12-30T00:14:07"/>
    <n v="0"/>
    <n v="14"/>
    <n v="7"/>
    <x v="477"/>
    <x v="4"/>
    <x v="0"/>
    <x v="1333"/>
    <x v="73"/>
    <x v="1329"/>
    <x v="958"/>
    <n v="4"/>
    <n v="1990000"/>
    <x v="550"/>
    <x v="704"/>
    <s v="Entertainment"/>
    <x v="0"/>
    <n v="721712590"/>
    <x v="2"/>
    <x v="3"/>
    <x v="1"/>
    <x v="1"/>
    <x v="1"/>
    <s v="Utsav Tiwary"/>
  </r>
  <r>
    <s v="The mridul"/>
    <s v="https://www.youtube.com/watch?v=G5bkqavy2AQ"/>
    <s v="Hamare Kirayedaar | the mridul | Pragati | Nitin"/>
    <d v="1899-12-30T00:20:47"/>
    <n v="0"/>
    <n v="20"/>
    <n v="47"/>
    <x v="995"/>
    <x v="0"/>
    <x v="0"/>
    <x v="1334"/>
    <x v="627"/>
    <x v="1330"/>
    <x v="959"/>
    <n v="11"/>
    <n v="13500000"/>
    <x v="381"/>
    <x v="705"/>
    <s v="Entertainment"/>
    <x v="3"/>
    <n v="3773592167"/>
    <x v="2"/>
    <x v="3"/>
    <x v="1"/>
    <x v="1"/>
    <x v="0"/>
    <s v="Utsav Tiwary"/>
  </r>
  <r>
    <s v="The Quiet Barbershop"/>
    <s v="https://www.youtube.com/watch?v=5wEu2GRQ9cs"/>
    <s v="ASMR INDIAN Head Massage"/>
    <d v="1899-12-30T00:15:25"/>
    <n v="0"/>
    <n v="15"/>
    <n v="25"/>
    <x v="996"/>
    <x v="0"/>
    <x v="8"/>
    <x v="1335"/>
    <x v="314"/>
    <x v="1331"/>
    <x v="38"/>
    <n v="0"/>
    <n v="158000"/>
    <x v="127"/>
    <x v="706"/>
    <s v="Lifestyle"/>
    <x v="6"/>
    <n v="59784316"/>
    <x v="6"/>
    <x v="2"/>
    <x v="0"/>
    <x v="1"/>
    <x v="1"/>
    <s v="Subha Ranjan Patra"/>
  </r>
  <r>
    <s v="The Quint"/>
    <s v="https://www.youtube.com/watch?v=h1bv9lbNJuA"/>
    <s v="Why Are So Many Young People Dying of Heart Attacks?"/>
    <d v="1899-12-30T05:43:00"/>
    <n v="5"/>
    <n v="43"/>
    <n v="0"/>
    <x v="997"/>
    <x v="1"/>
    <x v="8"/>
    <x v="1336"/>
    <x v="628"/>
    <x v="1332"/>
    <x v="960"/>
    <n v="36"/>
    <n v="3460000"/>
    <x v="115"/>
    <x v="707"/>
    <s v="News"/>
    <x v="0"/>
    <n v="1309426610"/>
    <x v="0"/>
    <x v="0"/>
    <x v="0"/>
    <x v="0"/>
    <x v="0"/>
    <s v="Sai Prateek"/>
  </r>
  <r>
    <s v="The Rawknee Games"/>
    <s v="https://www.youtube.com/watch?v=7h6gw6BUyAc"/>
    <s v="I Bought The Weirdest Gaming Keyboard On Amazon"/>
    <d v="1899-12-30T00:25:13"/>
    <n v="0"/>
    <n v="25"/>
    <n v="13"/>
    <x v="398"/>
    <x v="0"/>
    <x v="0"/>
    <x v="1337"/>
    <x v="339"/>
    <x v="1333"/>
    <x v="961"/>
    <n v="15"/>
    <n v="3760000"/>
    <x v="88"/>
    <x v="29"/>
    <s v="Entertainment"/>
    <x v="2"/>
    <n v="672610526"/>
    <x v="1"/>
    <x v="2"/>
    <x v="1"/>
    <x v="0"/>
    <x v="0"/>
    <s v="Manas Ramuka"/>
  </r>
  <r>
    <s v="The RawKnee Show"/>
    <s v="https://www.youtube.com/watch?v=0o5Zdm47neU"/>
    <s v="THE MOST SASTA EDITING IN HISTORY"/>
    <d v="1899-12-30T00:09:30"/>
    <n v="0"/>
    <n v="9"/>
    <n v="30"/>
    <x v="960"/>
    <x v="0"/>
    <x v="0"/>
    <x v="1338"/>
    <x v="208"/>
    <x v="1334"/>
    <x v="962"/>
    <n v="26"/>
    <n v="1820000"/>
    <x v="149"/>
    <x v="600"/>
    <s v="Review"/>
    <x v="2"/>
    <n v="160629977"/>
    <x v="4"/>
    <x v="2"/>
    <x v="0"/>
    <x v="1"/>
    <x v="1"/>
    <s v="roshan kumar sinha"/>
  </r>
  <r>
    <s v="The Satya Show"/>
    <s v="https://www.youtube.com/watch?v=ayQxFgGn3qo"/>
    <s v="Faker | Viral Fuddu"/>
    <d v="1899-12-30T00:11:18"/>
    <n v="0"/>
    <n v="11"/>
    <n v="18"/>
    <x v="998"/>
    <x v="0"/>
    <x v="0"/>
    <x v="1339"/>
    <x v="495"/>
    <x v="1335"/>
    <x v="963"/>
    <n v="17"/>
    <n v="619000"/>
    <x v="710"/>
    <x v="708"/>
    <s v="News"/>
    <x v="2"/>
    <n v="105128410"/>
    <x v="4"/>
    <x v="4"/>
    <x v="1"/>
    <x v="1"/>
    <x v="1"/>
    <s v="Utsav Tiwary"/>
  </r>
  <r>
    <s v="The Street Chef"/>
    <s v="https://www.youtube.com/watch?v=XbMHXqo4DTw"/>
    <s v="Best pav baji | making of 100+ plates"/>
    <d v="1899-12-30T00:21:32"/>
    <n v="0"/>
    <n v="21"/>
    <n v="32"/>
    <x v="999"/>
    <x v="0"/>
    <x v="4"/>
    <x v="1340"/>
    <x v="629"/>
    <x v="1336"/>
    <x v="209"/>
    <n v="8"/>
    <n v="959000"/>
    <x v="24"/>
    <x v="709"/>
    <s v="Vlog"/>
    <x v="6"/>
    <n v="225256705"/>
    <x v="6"/>
    <x v="3"/>
    <x v="0"/>
    <x v="0"/>
    <x v="0"/>
    <s v="Praneeth kodam"/>
  </r>
  <r>
    <s v="The Time Liners"/>
    <s v="https://www.youtube.com/watch?v=r38sETeHK3w"/>
    <s v="In Love With Your Best Friend? | Just Couple Things | The Timeliners"/>
    <d v="1899-12-30T00:10:16"/>
    <n v="0"/>
    <n v="10"/>
    <n v="16"/>
    <x v="1000"/>
    <x v="0"/>
    <x v="0"/>
    <x v="1341"/>
    <x v="630"/>
    <x v="1337"/>
    <x v="964"/>
    <n v="14"/>
    <n v="7220000"/>
    <x v="711"/>
    <x v="710"/>
    <s v="Entertainment"/>
    <x v="0"/>
    <n v="1015848038"/>
    <x v="0"/>
    <x v="0"/>
    <x v="1"/>
    <x v="1"/>
    <x v="0"/>
    <s v="Himanshi"/>
  </r>
  <r>
    <s v="The Time Liners"/>
    <s v="https://www.youtube.com/watch?v=M0oZG60WD9Y"/>
    <s v="Engineering Girls | Web Series | S01E01 - Practical File | The Timeliners"/>
    <d v="1899-12-30T00:18:47"/>
    <n v="0"/>
    <n v="18"/>
    <n v="47"/>
    <x v="394"/>
    <x v="0"/>
    <x v="0"/>
    <x v="1342"/>
    <x v="631"/>
    <x v="1338"/>
    <x v="965"/>
    <n v="6"/>
    <n v="7220000"/>
    <x v="712"/>
    <x v="711"/>
    <s v="Entertainment"/>
    <x v="0"/>
    <n v="1016548300"/>
    <x v="2"/>
    <x v="3"/>
    <x v="1"/>
    <x v="1"/>
    <x v="0"/>
    <s v="Utsav Tiwary"/>
  </r>
  <r>
    <s v="The Time Liners"/>
    <s v="https://www.youtube.com/watch?v=72ril3izxNc"/>
    <s v="Indians and Parking"/>
    <d v="1899-12-30T00:05:45"/>
    <n v="0"/>
    <n v="5"/>
    <n v="45"/>
    <x v="77"/>
    <x v="0"/>
    <x v="0"/>
    <x v="1343"/>
    <x v="33"/>
    <x v="1339"/>
    <x v="966"/>
    <n v="13"/>
    <n v="7220000"/>
    <x v="115"/>
    <x v="711"/>
    <s v="Entertainment"/>
    <x v="0"/>
    <n v="1014048514"/>
    <x v="0"/>
    <x v="0"/>
    <x v="0"/>
    <x v="0"/>
    <x v="0"/>
    <s v="roshan kumar sinha"/>
  </r>
  <r>
    <s v="The Time Liners"/>
    <s v="https://www.youtube.com/watch?v=xpfSmuhGkoA"/>
    <s v="Baap Beta Aur Office"/>
    <d v="1899-12-30T00:18:18"/>
    <n v="0"/>
    <n v="18"/>
    <n v="18"/>
    <x v="1001"/>
    <x v="0"/>
    <x v="0"/>
    <x v="1344"/>
    <x v="37"/>
    <x v="1340"/>
    <x v="552"/>
    <n v="9"/>
    <n v="7220000"/>
    <x v="86"/>
    <x v="711"/>
    <s v="Lifestyle"/>
    <x v="6"/>
    <n v="1016128493"/>
    <x v="4"/>
    <x v="1"/>
    <x v="1"/>
    <x v="1"/>
    <x v="0"/>
    <s v="Jayita Mali"/>
  </r>
  <r>
    <s v="The Traditional Life"/>
    <s v="https://www.youtube.com/watch?v=ws74tX21j28"/>
    <s v="Soft Idli With Idli Sambar &amp; 2 Chutneys"/>
    <d v="1899-12-30T00:18:00"/>
    <n v="0"/>
    <n v="18"/>
    <n v="0"/>
    <x v="1002"/>
    <x v="6"/>
    <x v="4"/>
    <x v="1345"/>
    <x v="37"/>
    <x v="1341"/>
    <x v="967"/>
    <n v="13"/>
    <n v="841000"/>
    <x v="50"/>
    <x v="712"/>
    <s v="Cooking"/>
    <x v="6"/>
    <n v="118612152"/>
    <x v="2"/>
    <x v="2"/>
    <x v="1"/>
    <x v="1"/>
    <x v="0"/>
    <s v="Subha Ranjan Patra"/>
  </r>
  <r>
    <s v="The UK07 Rider"/>
    <s v="https://www.youtube.com/watch?v=js3Lq2YW7GU"/>
    <s v="Aakhir Apni New Superbike Hayabusa Lane Ki Good News Mil Gayi Lekin Ladai Hogai"/>
    <d v="1899-12-30T00:20:16"/>
    <n v="0"/>
    <n v="20"/>
    <n v="16"/>
    <x v="1003"/>
    <x v="0"/>
    <x v="0"/>
    <x v="1346"/>
    <x v="75"/>
    <x v="1342"/>
    <x v="968"/>
    <n v="45"/>
    <n v="3000300"/>
    <x v="432"/>
    <x v="446"/>
    <s v="Entertainment"/>
    <x v="6"/>
    <n v="326017321"/>
    <x v="4"/>
    <x v="4"/>
    <x v="1"/>
    <x v="1"/>
    <x v="0"/>
    <s v="Manya Tyagi"/>
  </r>
  <r>
    <s v="The Urban Guide"/>
    <s v="https://www.youtube.com/watch?v=sd_oFOPKhh4"/>
    <s v="Trying shark tank india products!"/>
    <d v="1899-12-30T00:13:01"/>
    <n v="0"/>
    <n v="13"/>
    <n v="1"/>
    <x v="1004"/>
    <x v="0"/>
    <x v="7"/>
    <x v="1347"/>
    <x v="16"/>
    <x v="1343"/>
    <x v="825"/>
    <n v="4"/>
    <n v="296000"/>
    <x v="207"/>
    <x v="713"/>
    <s v="Tech"/>
    <x v="6"/>
    <n v="41324090"/>
    <x v="6"/>
    <x v="6"/>
    <x v="1"/>
    <x v="1"/>
    <x v="1"/>
    <s v="Praneeth kodam"/>
  </r>
  <r>
    <s v="The Viral Fever"/>
    <s v="https://www.youtube.com/watch?v=JWbnEt3xuos"/>
    <s v="Kota Factory - EP 01 - Inventory"/>
    <d v="1899-12-30T00:47:42"/>
    <n v="0"/>
    <n v="47"/>
    <n v="42"/>
    <x v="1005"/>
    <x v="0"/>
    <x v="0"/>
    <x v="1348"/>
    <x v="56"/>
    <x v="1344"/>
    <x v="969"/>
    <n v="8"/>
    <n v="11300000"/>
    <x v="713"/>
    <x v="145"/>
    <s v="Entertainment"/>
    <x v="2"/>
    <n v="1721979226"/>
    <x v="2"/>
    <x v="3"/>
    <x v="1"/>
    <x v="1"/>
    <x v="0"/>
    <s v="Utsav Tiwary"/>
  </r>
  <r>
    <s v="The Viral Fever"/>
    <s v="https://www.youtube.com/watch?v=mAQHfGtx3ho"/>
    <s v="TVF's Imaandar Sharma with Kartik Aaryan &amp; Sara Ali Khan"/>
    <d v="1899-12-30T00:07:54"/>
    <n v="0"/>
    <n v="7"/>
    <n v="54"/>
    <x v="1006"/>
    <x v="0"/>
    <x v="6"/>
    <x v="1349"/>
    <x v="632"/>
    <x v="1345"/>
    <x v="970"/>
    <n v="9"/>
    <n v="11300000"/>
    <x v="714"/>
    <x v="145"/>
    <s v="Entertainment"/>
    <x v="2"/>
    <n v="1720554341"/>
    <x v="0"/>
    <x v="2"/>
    <x v="0"/>
    <x v="0"/>
    <x v="0"/>
    <s v="roshan kumar sinha"/>
  </r>
  <r>
    <s v="The Viral Fever"/>
    <s v="https://www.youtube.com/watch?v=PSblBluOQf8"/>
    <s v="Indian Cricket Dressing Room Vlog ft. Dhoni, Kohli and Pandya | TVF"/>
    <d v="1899-12-30T00:07:12"/>
    <n v="0"/>
    <n v="7"/>
    <n v="12"/>
    <x v="129"/>
    <x v="0"/>
    <x v="0"/>
    <x v="1350"/>
    <x v="633"/>
    <x v="1346"/>
    <x v="971"/>
    <n v="17"/>
    <n v="11300000"/>
    <x v="39"/>
    <x v="145"/>
    <s v="Entertainment"/>
    <x v="6"/>
    <n v="1722475559"/>
    <x v="3"/>
    <x v="2"/>
    <x v="1"/>
    <x v="1"/>
    <x v="0"/>
    <s v="Manya Tyagi"/>
  </r>
  <r>
    <s v="The Viral Fever"/>
    <s v="https://www.youtube.com/watch?v=VwK1hmPH_e8"/>
    <s v="TVF Tripling - Season 3 | Official Trailer | Premieres 21st Oct 2022 on ZEE5"/>
    <d v="1899-12-30T00:02:14"/>
    <n v="0"/>
    <n v="2"/>
    <n v="14"/>
    <x v="1007"/>
    <x v="0"/>
    <x v="0"/>
    <x v="1351"/>
    <x v="189"/>
    <x v="1347"/>
    <x v="972"/>
    <n v="15"/>
    <n v="11300000"/>
    <x v="149"/>
    <x v="145"/>
    <s v="Entertainment"/>
    <x v="6"/>
    <n v="1672029755"/>
    <x v="0"/>
    <x v="0"/>
    <x v="1"/>
    <x v="0"/>
    <x v="0"/>
    <s v="Ayush Chakraborthy"/>
  </r>
  <r>
    <s v="The Viral Fever"/>
    <s v="https://www.youtube.com/watch?v=PqEp2tNU60E"/>
    <s v="TVF Tripling | Truth or Dare With Siblings"/>
    <d v="1899-12-30T00:09:06"/>
    <n v="0"/>
    <n v="9"/>
    <n v="6"/>
    <x v="1008"/>
    <x v="0"/>
    <x v="0"/>
    <x v="1352"/>
    <x v="4"/>
    <x v="1348"/>
    <x v="973"/>
    <n v="6"/>
    <n v="11300000"/>
    <x v="401"/>
    <x v="145"/>
    <s v="Lifestyle"/>
    <x v="6"/>
    <n v="1721979226"/>
    <x v="4"/>
    <x v="4"/>
    <x v="1"/>
    <x v="1"/>
    <x v="0"/>
    <s v="Jayita Mali"/>
  </r>
  <r>
    <s v="The whiskeypedia"/>
    <s v="https://www.youtube.com/watch?v=HtH3CJopAY4"/>
    <s v="Best Way to Drink Whisky | How to drink Whisky | The Whiskeypedia"/>
    <d v="1899-12-30T00:13:07"/>
    <n v="0"/>
    <n v="13"/>
    <n v="7"/>
    <x v="846"/>
    <x v="0"/>
    <x v="1"/>
    <x v="1353"/>
    <x v="634"/>
    <x v="1349"/>
    <x v="299"/>
    <n v="67"/>
    <n v="82400"/>
    <x v="175"/>
    <x v="714"/>
    <s v="Review"/>
    <x v="11"/>
    <n v="13774930"/>
    <x v="0"/>
    <x v="0"/>
    <x v="0"/>
    <x v="0"/>
    <x v="0"/>
    <s v="Ayush Chakraborthy"/>
  </r>
  <r>
    <s v="The whiskeypedia"/>
    <s v="https://www.youtube.com/watch?v=xO6Mp8uhkVg"/>
    <s v="Spanish Wine  INDIAN market | Radio Boka Red Wine Review | The Whiskeypedia"/>
    <d v="1899-12-30T03:38:00"/>
    <n v="3"/>
    <n v="38"/>
    <n v="0"/>
    <x v="1009"/>
    <x v="0"/>
    <x v="1"/>
    <x v="1354"/>
    <x v="635"/>
    <x v="1350"/>
    <x v="54"/>
    <n v="73"/>
    <n v="82400"/>
    <x v="24"/>
    <x v="714"/>
    <s v="Review"/>
    <x v="11"/>
    <n v="13774930"/>
    <x v="3"/>
    <x v="2"/>
    <x v="1"/>
    <x v="0"/>
    <x v="0"/>
    <s v="Ayush Chakraborthy"/>
  </r>
  <r>
    <s v="Think School"/>
    <s v="https://www.youtube.com/watch?v=K7uvd1Muc80"/>
    <s v="This BUSINESS STRATEGY turned Wow Momo into a 1000Cr company?"/>
    <d v="1899-12-30T00:13:13"/>
    <n v="0"/>
    <n v="13"/>
    <n v="13"/>
    <x v="1010"/>
    <x v="0"/>
    <x v="1"/>
    <x v="1355"/>
    <x v="11"/>
    <x v="1351"/>
    <x v="974"/>
    <n v="18"/>
    <n v="2430000"/>
    <x v="715"/>
    <x v="715"/>
    <s v="Lifestyle"/>
    <x v="2"/>
    <n v="147776056"/>
    <x v="0"/>
    <x v="0"/>
    <x v="0"/>
    <x v="0"/>
    <x v="0"/>
    <s v="roshan kumar sinha"/>
  </r>
  <r>
    <s v="Think School"/>
    <s v="https://www.youtube.com/watch?v=-MB6FdKyJmg"/>
    <s v="How Zepto/Dunzo's BUSINESS STRATEGY is CRUSHING Dmart and Reliance? : Retail Business War EXPLAINED"/>
    <d v="1899-12-30T14:36:00"/>
    <n v="14"/>
    <n v="36"/>
    <n v="0"/>
    <x v="1011"/>
    <x v="0"/>
    <x v="2"/>
    <x v="1356"/>
    <x v="246"/>
    <x v="1352"/>
    <x v="975"/>
    <n v="21"/>
    <n v="2530000"/>
    <x v="461"/>
    <x v="715"/>
    <s v="Lifestyle"/>
    <x v="6"/>
    <n v="154973491"/>
    <x v="1"/>
    <x v="3"/>
    <x v="0"/>
    <x v="0"/>
    <x v="0"/>
    <s v="Diya Kalra"/>
  </r>
  <r>
    <s v="Think School"/>
    <s v="https://www.youtube.com/watch?v=ST53gYEX_nY"/>
    <s v="What Schools don’t teach you about Chhatrapati Shivaji Maharaj? : Case study"/>
    <d v="1899-12-30T00:14:22"/>
    <n v="0"/>
    <n v="14"/>
    <n v="22"/>
    <x v="101"/>
    <x v="1"/>
    <x v="2"/>
    <x v="1357"/>
    <x v="191"/>
    <x v="1353"/>
    <x v="976"/>
    <n v="47"/>
    <n v="2450000"/>
    <x v="39"/>
    <x v="715"/>
    <s v="Educational"/>
    <x v="6"/>
    <n v="149170985"/>
    <x v="8"/>
    <x v="1"/>
    <x v="0"/>
    <x v="0"/>
    <x v="0"/>
    <s v="Sagar Mali"/>
  </r>
  <r>
    <s v="Think School"/>
    <s v="https://www.youtube.com/watch?v=tTlwfnZAdQk"/>
    <s v="Why is China taking over Indian BORDERS and what is INDIA doing? : Geopolitical case study"/>
    <d v="1899-12-30T00:16:33"/>
    <n v="0"/>
    <n v="16"/>
    <n v="33"/>
    <x v="1012"/>
    <x v="1"/>
    <x v="5"/>
    <x v="1358"/>
    <x v="339"/>
    <x v="1354"/>
    <x v="977"/>
    <n v="23"/>
    <n v="2450000"/>
    <x v="175"/>
    <x v="715"/>
    <s v="Educational"/>
    <x v="6"/>
    <n v="149170985"/>
    <x v="1"/>
    <x v="4"/>
    <x v="0"/>
    <x v="0"/>
    <x v="0"/>
    <s v="Sagar Mali"/>
  </r>
  <r>
    <s v="Think School"/>
    <s v="https://www.youtube.com/watch?v=HofmLFn6MTo"/>
    <s v="How US Recession will Shake the INDIAN ECONOMY? : Economic case study"/>
    <d v="1899-12-30T00:17:47"/>
    <n v="0"/>
    <n v="17"/>
    <n v="47"/>
    <x v="1013"/>
    <x v="1"/>
    <x v="2"/>
    <x v="1359"/>
    <x v="112"/>
    <x v="1355"/>
    <x v="598"/>
    <n v="18"/>
    <n v="2420000"/>
    <x v="53"/>
    <x v="715"/>
    <s v="Educational"/>
    <x v="6"/>
    <n v="147134587"/>
    <x v="4"/>
    <x v="4"/>
    <x v="0"/>
    <x v="0"/>
    <x v="0"/>
    <s v="Srikrishna"/>
  </r>
  <r>
    <s v="Think School"/>
    <s v="https://www.youtube.com/watch?v=akZ2R4RDDpY"/>
    <s v="How GST has CHANGED/ MESSED UP the Indian Economy?: Indian Business Casestudy (Corrected Video)"/>
    <d v="1899-12-30T16:49:00"/>
    <n v="16"/>
    <n v="49"/>
    <n v="0"/>
    <x v="1014"/>
    <x v="0"/>
    <x v="2"/>
    <x v="1360"/>
    <x v="35"/>
    <x v="1356"/>
    <x v="978"/>
    <n v="40"/>
    <n v="2530000"/>
    <x v="276"/>
    <x v="716"/>
    <s v="Lifestyle"/>
    <x v="6"/>
    <n v="154973491"/>
    <x v="4"/>
    <x v="2"/>
    <x v="0"/>
    <x v="0"/>
    <x v="0"/>
    <s v="Diya Kalra"/>
  </r>
  <r>
    <s v="Think School"/>
    <s v="https://www.youtube.com/watch?v=ll4q8rSQV_Q"/>
    <s v="How Elon Musk's Tesla is manipulating the Bitcoin prices &amp; WHY?"/>
    <d v="1899-12-30T00:11:39"/>
    <n v="0"/>
    <n v="11"/>
    <n v="39"/>
    <x v="1015"/>
    <x v="1"/>
    <x v="2"/>
    <x v="1361"/>
    <x v="29"/>
    <x v="1357"/>
    <x v="979"/>
    <n v="55"/>
    <n v="2440000"/>
    <x v="716"/>
    <x v="715"/>
    <s v="Educational"/>
    <x v="6"/>
    <n v="148835800"/>
    <x v="4"/>
    <x v="2"/>
    <x v="1"/>
    <x v="1"/>
    <x v="0"/>
    <s v="Abhishek Sabne"/>
  </r>
  <r>
    <s v="Think School"/>
    <s v="https://www.youtube.com/watch?v=XZxQtzUi6d8"/>
    <s v="The Story Rebuilding of Singapore: Part 1"/>
    <d v="1899-12-30T00:10:29"/>
    <n v="0"/>
    <n v="10"/>
    <n v="29"/>
    <x v="480"/>
    <x v="1"/>
    <x v="2"/>
    <x v="1362"/>
    <x v="230"/>
    <x v="1358"/>
    <x v="980"/>
    <n v="26"/>
    <n v="2440000"/>
    <x v="717"/>
    <x v="715"/>
    <s v="Educational"/>
    <x v="6"/>
    <n v="148835800"/>
    <x v="4"/>
    <x v="2"/>
    <x v="1"/>
    <x v="1"/>
    <x v="0"/>
    <s v="Abhishek Sabne"/>
  </r>
  <r>
    <s v="Think School"/>
    <s v="https://www.youtube.com/watch?v=r5OCFaXqS5I"/>
    <s v="How MAGGI's GENIUS Marketing Strategy made it a Market Leader?: Nestle Business Case Study"/>
    <d v="1899-12-30T00:15:02"/>
    <n v="0"/>
    <n v="15"/>
    <n v="2"/>
    <x v="1016"/>
    <x v="1"/>
    <x v="2"/>
    <x v="1363"/>
    <x v="188"/>
    <x v="1359"/>
    <x v="981"/>
    <n v="12"/>
    <n v="2440000"/>
    <x v="75"/>
    <x v="715"/>
    <s v="Educational"/>
    <x v="6"/>
    <n v="148835800"/>
    <x v="4"/>
    <x v="2"/>
    <x v="1"/>
    <x v="1"/>
    <x v="0"/>
    <s v="Abhishek Sabne"/>
  </r>
  <r>
    <s v="Think School"/>
    <s v="https://www.youtube.com/watch?v=M9bhCVqGaOI"/>
    <s v="How NATIONAL LOGISTICS POLICY will be a GAME CHANGER for Indian Economy?"/>
    <d v="1899-12-30T00:17:14"/>
    <n v="0"/>
    <n v="17"/>
    <n v="14"/>
    <x v="781"/>
    <x v="1"/>
    <x v="2"/>
    <x v="1364"/>
    <x v="369"/>
    <x v="1360"/>
    <x v="982"/>
    <n v="16"/>
    <n v="2440000"/>
    <x v="94"/>
    <x v="715"/>
    <s v="Educational"/>
    <x v="6"/>
    <n v="148835800"/>
    <x v="4"/>
    <x v="2"/>
    <x v="1"/>
    <x v="1"/>
    <x v="0"/>
    <s v="Abhishek Sabne"/>
  </r>
  <r>
    <s v="Think School"/>
    <s v="https://www.youtube.com/watch?v=OqKu8Lxnzro"/>
    <s v="Why is UNITED KINGDOM going BANKRUPT? : UK's economic crisis "/>
    <d v="1899-12-30T18:34:00"/>
    <n v="18"/>
    <n v="34"/>
    <n v="0"/>
    <x v="1017"/>
    <x v="1"/>
    <x v="9"/>
    <x v="1365"/>
    <x v="636"/>
    <x v="1361"/>
    <x v="983"/>
    <n v="47"/>
    <n v="2430000"/>
    <x v="132"/>
    <x v="715"/>
    <s v="Educational"/>
    <x v="2"/>
    <n v="147776056"/>
    <x v="0"/>
    <x v="0"/>
    <x v="0"/>
    <x v="1"/>
    <x v="0"/>
    <s v="Sai Prateek"/>
  </r>
  <r>
    <s v="Thyview"/>
    <s v="https://www.youtube.com/watch?v=9QBEh51w77c"/>
    <s v="Kantara Movie Telugu Review"/>
    <d v="1899-12-30T03:10:00"/>
    <n v="3"/>
    <n v="10"/>
    <n v="0"/>
    <x v="1018"/>
    <x v="6"/>
    <x v="7"/>
    <x v="1366"/>
    <x v="637"/>
    <x v="1362"/>
    <x v="480"/>
    <n v="118"/>
    <n v="642000"/>
    <x v="88"/>
    <x v="717"/>
    <s v="Entertainment"/>
    <x v="6"/>
    <n v="179420176"/>
    <x v="0"/>
    <x v="3"/>
    <x v="1"/>
    <x v="1"/>
    <x v="0"/>
    <s v="Sai Prateek"/>
  </r>
  <r>
    <s v="Thyview"/>
    <s v="https://www.youtube.com/watch?v=ZT5j1MfaJ5g"/>
    <s v=" 5 Movies That May Create New Records At Indian Box Office | Adipurush , Pushpa2, Salaar | Thyview "/>
    <d v="1899-12-30T00:06:18"/>
    <n v="0"/>
    <n v="6"/>
    <n v="18"/>
    <x v="1019"/>
    <x v="6"/>
    <x v="0"/>
    <x v="1367"/>
    <x v="432"/>
    <x v="1363"/>
    <x v="142"/>
    <n v="65"/>
    <n v="644000"/>
    <x v="718"/>
    <x v="717"/>
    <s v="Entertainment"/>
    <x v="6"/>
    <n v="181080228"/>
    <x v="1"/>
    <x v="4"/>
    <x v="1"/>
    <x v="1"/>
    <x v="0"/>
    <s v="Srikrishna"/>
  </r>
  <r>
    <s v="Times Music"/>
    <s v="https://www.youtube.com/watch?v=9fJTssABZSY"/>
    <s v="Raanjhana Ve - Full Audio - Antara Mitra - Soham Naik - Uddipan - Sonu -Latest Hindi Love Songs 2021"/>
    <d v="1899-12-30T00:04:48"/>
    <n v="0"/>
    <n v="4"/>
    <n v="48"/>
    <x v="1020"/>
    <x v="5"/>
    <x v="0"/>
    <x v="1368"/>
    <x v="273"/>
    <x v="1364"/>
    <x v="984"/>
    <n v="1"/>
    <n v="10600000"/>
    <x v="719"/>
    <x v="718"/>
    <s v="Music"/>
    <x v="2"/>
    <n v="3294729653"/>
    <x v="0"/>
    <x v="2"/>
    <x v="0"/>
    <x v="0"/>
    <x v="0"/>
    <s v="Ameya Nerkar"/>
  </r>
  <r>
    <s v="Times Music"/>
    <s v="https://www.youtube.com/watch?v=dRr_eF3YifA"/>
    <s v="KAKA New Punjabi Song - Mitti De Tibbe (Official Video) | Afsha Khan | Latest Punjabi Songs 2022"/>
    <d v="1899-12-30T00:05:17"/>
    <n v="0"/>
    <n v="5"/>
    <n v="17"/>
    <x v="45"/>
    <x v="5"/>
    <x v="0"/>
    <x v="1369"/>
    <x v="84"/>
    <x v="1365"/>
    <x v="985"/>
    <n v="4"/>
    <n v="10600000"/>
    <x v="547"/>
    <x v="718"/>
    <s v="Music"/>
    <x v="2"/>
    <n v="3294729653"/>
    <x v="0"/>
    <x v="2"/>
    <x v="0"/>
    <x v="0"/>
    <x v="0"/>
    <s v="Ameya Nerkar"/>
  </r>
  <r>
    <s v="Times Music"/>
    <s v="https://www.youtube.com/watch?v=suGE0EITXMg"/>
    <s v="Cappuccino | Lyrical Video | Niti Taylor | Abhishek Verma | R Naaz | Latest Punjabi Song 2022"/>
    <d v="1899-12-30T00:03:24"/>
    <n v="0"/>
    <n v="3"/>
    <n v="24"/>
    <x v="24"/>
    <x v="5"/>
    <x v="0"/>
    <x v="926"/>
    <x v="638"/>
    <x v="1366"/>
    <x v="533"/>
    <n v="17"/>
    <n v="10600000"/>
    <x v="53"/>
    <x v="718"/>
    <s v="Music"/>
    <x v="2"/>
    <n v="3294729653"/>
    <x v="0"/>
    <x v="2"/>
    <x v="0"/>
    <x v="0"/>
    <x v="0"/>
    <s v="Ameya Nerkar"/>
  </r>
  <r>
    <s v="Times Music"/>
    <s v="https://www.youtube.com/watch?v=PhLkP0axmd8"/>
    <s v="Rumor | Full Audio | Chet Singh | Arshiya Makkar | Prabh Bains | Latest Punjabi Songs 2022"/>
    <d v="1899-12-30T00:02:54"/>
    <n v="0"/>
    <n v="2"/>
    <n v="54"/>
    <x v="1021"/>
    <x v="5"/>
    <x v="0"/>
    <x v="1370"/>
    <x v="639"/>
    <x v="1367"/>
    <x v="634"/>
    <n v="19"/>
    <n v="10600000"/>
    <x v="24"/>
    <x v="718"/>
    <s v="Music"/>
    <x v="2"/>
    <n v="3294729653"/>
    <x v="0"/>
    <x v="2"/>
    <x v="0"/>
    <x v="0"/>
    <x v="0"/>
    <s v="Ameya Nerkar"/>
  </r>
  <r>
    <s v="Times Music"/>
    <s v="https://www.youtube.com/watch?v=qjdaO-5pIps"/>
    <s v="Mundri | Lyrical Video | Teri Meri Gal Ban Gayi | Akhil | Rubina | Master Saleem | Gulrez Akhtar"/>
    <d v="1899-12-30T00:03:14"/>
    <n v="0"/>
    <n v="3"/>
    <n v="14"/>
    <x v="1022"/>
    <x v="5"/>
    <x v="0"/>
    <x v="1371"/>
    <x v="165"/>
    <x v="1368"/>
    <x v="651"/>
    <n v="61"/>
    <n v="10600000"/>
    <x v="444"/>
    <x v="718"/>
    <s v="Music"/>
    <x v="2"/>
    <n v="3294729653"/>
    <x v="0"/>
    <x v="2"/>
    <x v="0"/>
    <x v="0"/>
    <x v="0"/>
    <s v="Ameya Nerkar"/>
  </r>
  <r>
    <s v="TK TV"/>
    <s v="https://www.youtube.com/watch?v=BzPQULOUjeM"/>
    <s v="Angry Cricket Fans Burn The Stadium - Throw Fire Crakers and Bottles"/>
    <d v="1899-12-30T00:06:26"/>
    <n v="0"/>
    <n v="6"/>
    <n v="26"/>
    <x v="1023"/>
    <x v="1"/>
    <x v="8"/>
    <x v="1372"/>
    <x v="44"/>
    <x v="1369"/>
    <x v="986"/>
    <n v="1"/>
    <n v="441000"/>
    <x v="720"/>
    <x v="719"/>
    <s v="News"/>
    <x v="6"/>
    <n v="126387537"/>
    <x v="8"/>
    <x v="3"/>
    <x v="0"/>
    <x v="1"/>
    <x v="1"/>
    <s v="roshan kumar sinha"/>
  </r>
  <r>
    <s v="Torq4712"/>
    <s v="https://www.youtube.com/watch?v=_55VfbtYEsY"/>
    <s v="Decision Making Skills | Torq Calls #80"/>
    <d v="1899-12-30T00:14:48"/>
    <n v="0"/>
    <n v="14"/>
    <n v="48"/>
    <x v="109"/>
    <x v="0"/>
    <x v="6"/>
    <x v="1373"/>
    <x v="499"/>
    <x v="1370"/>
    <x v="895"/>
    <n v="62"/>
    <n v="222000"/>
    <x v="14"/>
    <x v="720"/>
    <s v="Motivation"/>
    <x v="6"/>
    <n v="26033469"/>
    <x v="1"/>
    <x v="3"/>
    <x v="1"/>
    <x v="1"/>
    <x v="0"/>
    <s v="Sagar Mali"/>
  </r>
  <r>
    <s v="Total Gaming"/>
    <s v="https://www.youtube.com/watch?v=clJrG6xzHdw"/>
    <s v="Ajjubhai vs Amitbhai"/>
    <d v="1899-12-30T00:21:31"/>
    <n v="0"/>
    <n v="21"/>
    <n v="31"/>
    <x v="1024"/>
    <x v="0"/>
    <x v="0"/>
    <x v="1374"/>
    <x v="179"/>
    <x v="1371"/>
    <x v="987"/>
    <n v="53"/>
    <n v="33700000"/>
    <x v="721"/>
    <x v="721"/>
    <s v="Entertainment"/>
    <x v="6"/>
    <n v="6057852950"/>
    <x v="2"/>
    <x v="3"/>
    <x v="1"/>
    <x v="1"/>
    <x v="0"/>
    <s v="Sachin Gautam"/>
  </r>
  <r>
    <s v="Total Gaming"/>
    <s v="https://www.youtube.com/watch?v=RfVmAGcyb48"/>
    <s v="Ajjubhai Vs Amitbhai desi gamers best collection who will win - Garena Free Fire"/>
    <d v="1899-12-30T00:22:39"/>
    <n v="0"/>
    <n v="22"/>
    <n v="39"/>
    <x v="1025"/>
    <x v="0"/>
    <x v="0"/>
    <x v="1375"/>
    <x v="174"/>
    <x v="1372"/>
    <x v="912"/>
    <n v="13"/>
    <n v="3370000"/>
    <x v="722"/>
    <x v="721"/>
    <s v="Entertainment"/>
    <x v="6"/>
    <n v="6053249091"/>
    <x v="1"/>
    <x v="1"/>
    <x v="0"/>
    <x v="0"/>
    <x v="0"/>
    <s v="Praneeth kodam"/>
  </r>
  <r>
    <s v="Total Gaming"/>
    <s v="https://www.youtube.com/watch?v=LccRdZI1jic"/>
    <s v="Four 86 level ke pro vs ajjubhai"/>
    <d v="1899-12-30T00:22:02"/>
    <n v="0"/>
    <n v="22"/>
    <n v="2"/>
    <x v="1026"/>
    <x v="0"/>
    <x v="0"/>
    <x v="1376"/>
    <x v="333"/>
    <x v="1373"/>
    <x v="988"/>
    <n v="124"/>
    <n v="33700000"/>
    <x v="149"/>
    <x v="721"/>
    <s v="Entertainment"/>
    <x v="6"/>
    <n v="6057852950"/>
    <x v="2"/>
    <x v="3"/>
    <x v="1"/>
    <x v="1"/>
    <x v="0"/>
    <s v="Sachin Gautam"/>
  </r>
  <r>
    <s v="Total Gaming"/>
    <s v="https://www.youtube.com/watch?v=FiIULXu36OM"/>
    <s v="Freefire but everything is green"/>
    <d v="1899-12-30T00:16:42"/>
    <n v="0"/>
    <n v="16"/>
    <n v="42"/>
    <x v="748"/>
    <x v="0"/>
    <x v="0"/>
    <x v="1377"/>
    <x v="206"/>
    <x v="1374"/>
    <x v="989"/>
    <n v="61"/>
    <n v="33700000"/>
    <x v="42"/>
    <x v="721"/>
    <s v="Entertainment"/>
    <x v="6"/>
    <n v="6057852950"/>
    <x v="2"/>
    <x v="3"/>
    <x v="1"/>
    <x v="1"/>
    <x v="0"/>
    <s v="Sachin Gautam"/>
  </r>
  <r>
    <s v="Total Gaming"/>
    <s v="https://www.youtube.com/watch?v=fxi0DgraMC0"/>
    <s v="We Need to save Jurassic park"/>
    <d v="1899-12-30T01:13:16"/>
    <n v="1"/>
    <n v="13"/>
    <n v="16"/>
    <x v="1027"/>
    <x v="0"/>
    <x v="0"/>
    <x v="1378"/>
    <x v="16"/>
    <x v="1375"/>
    <x v="598"/>
    <n v="55"/>
    <n v="33700000"/>
    <x v="1"/>
    <x v="721"/>
    <s v="Entertainment"/>
    <x v="6"/>
    <n v="6057852950"/>
    <x v="2"/>
    <x v="3"/>
    <x v="1"/>
    <x v="1"/>
    <x v="0"/>
    <s v="Sachin Gautam"/>
  </r>
  <r>
    <s v="Total Gaming"/>
    <s v="https://www.youtube.com/watch?v=pdCu-4jyVP8"/>
    <s v="Minecraft king Ajju bhai"/>
    <d v="1899-12-30T00:20:43"/>
    <n v="0"/>
    <n v="20"/>
    <n v="43"/>
    <x v="26"/>
    <x v="0"/>
    <x v="0"/>
    <x v="1379"/>
    <x v="375"/>
    <x v="1376"/>
    <x v="440"/>
    <n v="57"/>
    <n v="33700000"/>
    <x v="24"/>
    <x v="721"/>
    <s v="Entertainment"/>
    <x v="6"/>
    <n v="6057852950"/>
    <x v="2"/>
    <x v="3"/>
    <x v="1"/>
    <x v="1"/>
    <x v="0"/>
    <s v="Sachin Gautam"/>
  </r>
  <r>
    <s v="Total Gaming"/>
    <s v="https://www.youtube.com/watch?v=UgAz-DcXg54"/>
    <s v="My Grandfather Dream | Ranch Simulator Part 2"/>
    <d v="1899-12-30T00:38:28"/>
    <n v="0"/>
    <n v="38"/>
    <n v="28"/>
    <x v="1028"/>
    <x v="0"/>
    <x v="0"/>
    <x v="1380"/>
    <x v="191"/>
    <x v="1377"/>
    <x v="285"/>
    <n v="55"/>
    <n v="33800000"/>
    <x v="88"/>
    <x v="721"/>
    <s v="Entertainment"/>
    <x v="1"/>
    <n v="6059382769"/>
    <x v="3"/>
    <x v="2"/>
    <x v="1"/>
    <x v="0"/>
    <x v="0"/>
    <s v="Manas Ramuka"/>
  </r>
  <r>
    <s v="Trakin Tech"/>
    <s v="https://www.youtube.com/watch?v=h6lYitL343o"/>
    <s v="Starting A Youtube Channel?? ?? ? ???????????? ????? ???? ??? ???? + My Gear"/>
    <d v="1899-12-30T00:05:55"/>
    <n v="0"/>
    <n v="5"/>
    <n v="55"/>
    <x v="248"/>
    <x v="0"/>
    <x v="1"/>
    <x v="1381"/>
    <x v="219"/>
    <x v="1378"/>
    <x v="990"/>
    <n v="14"/>
    <n v="1250000"/>
    <x v="723"/>
    <x v="722"/>
    <s v="Review"/>
    <x v="6"/>
    <n v="1918599026"/>
    <x v="3"/>
    <x v="0"/>
    <x v="1"/>
    <x v="1"/>
    <x v="0"/>
    <s v="Mahesh"/>
  </r>
  <r>
    <s v="Trakin Tech"/>
    <s v="https://www.youtube.com/watch?v=Yt26FqOy9UI"/>
    <s v="Mi 11 Ultra Unboxing &amp; First Impressions | The Real Ultra Flagship?! ?120Hz,120X Zoom,SD888 &amp; More"/>
    <d v="1899-12-30T00:11:58"/>
    <n v="0"/>
    <n v="11"/>
    <n v="58"/>
    <x v="1029"/>
    <x v="0"/>
    <x v="2"/>
    <x v="1382"/>
    <x v="640"/>
    <x v="1379"/>
    <x v="991"/>
    <n v="11"/>
    <n v="12500000"/>
    <x v="724"/>
    <x v="722"/>
    <s v="Educational"/>
    <x v="2"/>
    <n v="1915918567"/>
    <x v="2"/>
    <x v="3"/>
    <x v="1"/>
    <x v="1"/>
    <x v="0"/>
    <s v="Utsav Tiwary"/>
  </r>
  <r>
    <s v="Trakin Tech"/>
    <s v="https://www.youtube.com/watch?v=8pnHUuOakf8"/>
    <s v="Samsung Galaxy F23 Review And First Impressions"/>
    <d v="1899-12-30T00:08:40"/>
    <n v="0"/>
    <n v="8"/>
    <n v="40"/>
    <x v="780"/>
    <x v="0"/>
    <x v="7"/>
    <x v="1383"/>
    <x v="26"/>
    <x v="1380"/>
    <x v="992"/>
    <n v="8"/>
    <n v="12400000"/>
    <x v="580"/>
    <x v="722"/>
    <s v="Tech"/>
    <x v="6"/>
    <n v="1914590921"/>
    <x v="4"/>
    <x v="4"/>
    <x v="0"/>
    <x v="0"/>
    <x v="0"/>
    <s v="Srikrishna"/>
  </r>
  <r>
    <s v="Trakin Tech"/>
    <s v="https://www.youtube.com/watch?v=qcoFoLtTudY"/>
    <s v="Samsung Galaxy Book 2 Pro 360 Unboxing &amp; First Impressions ? Best Thin &amp; Light Laptop Of 2022?"/>
    <d v="1899-12-30T00:10:50"/>
    <n v="0"/>
    <n v="10"/>
    <n v="50"/>
    <x v="1030"/>
    <x v="0"/>
    <x v="5"/>
    <x v="1384"/>
    <x v="94"/>
    <x v="1381"/>
    <x v="993"/>
    <n v="18"/>
    <n v="1250000"/>
    <x v="226"/>
    <x v="722"/>
    <s v="Review"/>
    <x v="6"/>
    <n v="1918599026"/>
    <x v="0"/>
    <x v="2"/>
    <x v="1"/>
    <x v="1"/>
    <x v="0"/>
    <s v="Mahesh"/>
  </r>
  <r>
    <s v="Trakin Tech"/>
    <s v="https://www.youtube.com/watch?v=PSCsvcJPrD4"/>
    <s v="Avoid These 10 Smartphone Mistakes In 2022 ??Ye Bilkul Mat Karna"/>
    <d v="1899-12-30T00:08:53"/>
    <n v="0"/>
    <n v="8"/>
    <n v="53"/>
    <x v="428"/>
    <x v="0"/>
    <x v="7"/>
    <x v="1385"/>
    <x v="227"/>
    <x v="1382"/>
    <x v="20"/>
    <n v="14"/>
    <n v="1250000"/>
    <x v="102"/>
    <x v="722"/>
    <s v="Review"/>
    <x v="6"/>
    <n v="1918599026"/>
    <x v="3"/>
    <x v="2"/>
    <x v="1"/>
    <x v="1"/>
    <x v="0"/>
    <s v="Mahesh"/>
  </r>
  <r>
    <s v="Trakin Tech"/>
    <s v="https://www.youtube.com/watch?v=CvWpw2M7zes"/>
    <s v="Samsung Galaxy Z Fold 4 Unboxing &amp; First Impressions?The Perfect Fold?!"/>
    <d v="1899-12-30T00:15:35"/>
    <n v="0"/>
    <n v="15"/>
    <n v="35"/>
    <x v="1031"/>
    <x v="0"/>
    <x v="5"/>
    <x v="1386"/>
    <x v="495"/>
    <x v="1383"/>
    <x v="994"/>
    <n v="11"/>
    <n v="1250000"/>
    <x v="302"/>
    <x v="722"/>
    <s v="Review"/>
    <x v="6"/>
    <n v="1918599026"/>
    <x v="0"/>
    <x v="3"/>
    <x v="1"/>
    <x v="1"/>
    <x v="0"/>
    <s v="Mahesh"/>
  </r>
  <r>
    <s v="Trakin Tech"/>
    <s v="https://www.youtube.com/watch?v=QxDVogKJcBs"/>
    <s v="Top 5 Best Smartwatches Under ?5000 In 2022?Bluetooth Calling, GPS, AMOLED &amp; More"/>
    <d v="1899-12-30T00:05:44"/>
    <n v="0"/>
    <n v="5"/>
    <n v="44"/>
    <x v="1032"/>
    <x v="0"/>
    <x v="2"/>
    <x v="1387"/>
    <x v="37"/>
    <x v="1384"/>
    <x v="995"/>
    <n v="76"/>
    <n v="12500000"/>
    <x v="88"/>
    <x v="723"/>
    <s v="Tech"/>
    <x v="6"/>
    <n v="1917785669"/>
    <x v="2"/>
    <x v="3"/>
    <x v="0"/>
    <x v="0"/>
    <x v="0"/>
    <s v="Jayita Mali"/>
  </r>
  <r>
    <s v="TrakinTech Marathi"/>
    <s v="https://www.youtube.com/watch?v=isAadU65lXs"/>
    <s v="?????? ????? ????? VLOG Feat. GoPro Hero 11 Black &amp; iPhone 14 Pro"/>
    <d v="1899-12-30T00:06:51"/>
    <n v="0"/>
    <n v="6"/>
    <n v="51"/>
    <x v="406"/>
    <x v="13"/>
    <x v="5"/>
    <x v="1388"/>
    <x v="554"/>
    <x v="1385"/>
    <x v="996"/>
    <n v="34"/>
    <n v="679000"/>
    <x v="41"/>
    <x v="367"/>
    <s v="Tech"/>
    <x v="6"/>
    <n v="38407588"/>
    <x v="1"/>
    <x v="3"/>
    <x v="1"/>
    <x v="1"/>
    <x v="1"/>
    <s v="Sagar Mali"/>
  </r>
  <r>
    <s v="Travel Food And Me"/>
    <s v="https://www.youtube.com/watch?v=_y2ARdzyPXA"/>
    <s v="???????? ???????? pork fry/ Angamaly special pork fry/ orginal recipe"/>
    <d v="1899-12-30T00:15:19"/>
    <n v="0"/>
    <n v="15"/>
    <n v="19"/>
    <x v="1033"/>
    <x v="10"/>
    <x v="4"/>
    <x v="1389"/>
    <x v="216"/>
    <x v="1386"/>
    <x v="997"/>
    <n v="8"/>
    <n v="339000"/>
    <x v="71"/>
    <x v="724"/>
    <s v="Cooking"/>
    <x v="16"/>
    <n v="2784291"/>
    <x v="0"/>
    <x v="0"/>
    <x v="1"/>
    <x v="1"/>
    <x v="0"/>
    <s v="Lydia"/>
  </r>
  <r>
    <s v="Triggered Insaan"/>
    <s v="https://www.youtube.com/watch?v=qCLjKjvRwW0"/>
    <s v="I'm in Golmaal 5"/>
    <d v="1899-12-30T00:20:00"/>
    <n v="0"/>
    <n v="20"/>
    <n v="0"/>
    <x v="5"/>
    <x v="0"/>
    <x v="0"/>
    <x v="1390"/>
    <x v="641"/>
    <x v="1387"/>
    <x v="998"/>
    <n v="35"/>
    <n v="17000000"/>
    <x v="318"/>
    <x v="725"/>
    <s v="Lifestyle"/>
    <x v="6"/>
    <n v="2752575555"/>
    <x v="4"/>
    <x v="4"/>
    <x v="1"/>
    <x v="1"/>
    <x v="0"/>
    <s v="Jayita Mali"/>
  </r>
  <r>
    <s v="Triggered Insaan"/>
    <s v="https://www.youtube.com/watch?v=itUI64k973U"/>
    <s v="Neha Kakkar's New Song is so Funny"/>
    <d v="1899-12-30T00:14:30"/>
    <n v="0"/>
    <n v="14"/>
    <n v="30"/>
    <x v="308"/>
    <x v="0"/>
    <x v="0"/>
    <x v="1391"/>
    <x v="642"/>
    <x v="1388"/>
    <x v="999"/>
    <n v="30"/>
    <n v="17000000"/>
    <x v="39"/>
    <x v="725"/>
    <s v="Vlog"/>
    <x v="0"/>
    <n v="2752575555"/>
    <x v="0"/>
    <x v="0"/>
    <x v="1"/>
    <x v="1"/>
    <x v="0"/>
    <s v="Himanshi"/>
  </r>
  <r>
    <s v="Triggered Insaan"/>
    <s v="https://www.youtube.com/watch?v=2DjejD70T-c"/>
    <s v="I Gave Students ?200,000 on Omegle (#2)"/>
    <d v="1899-12-30T00:17:51"/>
    <n v="0"/>
    <n v="17"/>
    <n v="51"/>
    <x v="1034"/>
    <x v="0"/>
    <x v="0"/>
    <x v="1392"/>
    <x v="601"/>
    <x v="1389"/>
    <x v="1000"/>
    <n v="75"/>
    <n v="17000000"/>
    <x v="50"/>
    <x v="725"/>
    <s v="Entertainment"/>
    <x v="0"/>
    <n v="2752575555"/>
    <x v="4"/>
    <x v="4"/>
    <x v="1"/>
    <x v="1"/>
    <x v="0"/>
    <s v="Utsav Tiwary"/>
  </r>
  <r>
    <s v="TRS Clips"/>
    <s v="https://www.youtube.com/watch?v=UmZf_EEzhC0"/>
    <s v="Periods &amp; Professional Sports - Jemimah Rodrigues Explains What Women Experience"/>
    <d v="1899-12-30T00:02:13"/>
    <n v="0"/>
    <n v="2"/>
    <n v="13"/>
    <x v="1035"/>
    <x v="0"/>
    <x v="6"/>
    <x v="1393"/>
    <x v="8"/>
    <x v="1390"/>
    <x v="429"/>
    <n v="11"/>
    <n v="754000"/>
    <x v="725"/>
    <x v="726"/>
    <s v="Lifestyle"/>
    <x v="6"/>
    <n v="113881526"/>
    <x v="4"/>
    <x v="6"/>
    <x v="0"/>
    <x v="0"/>
    <x v="0"/>
    <s v="Sagar Mali"/>
  </r>
  <r>
    <s v="TRS Clips"/>
    <s v="https://www.youtube.com/watch?v=FZlz_qVwMHk"/>
    <s v="Before Marrying Someone, ASK THEM THESE QUESTIONS - Deepika Bhardwaj"/>
    <d v="1899-12-30T00:10:24"/>
    <n v="0"/>
    <n v="10"/>
    <n v="24"/>
    <x v="768"/>
    <x v="1"/>
    <x v="6"/>
    <x v="1394"/>
    <x v="94"/>
    <x v="1391"/>
    <x v="1001"/>
    <n v="25"/>
    <n v="750000"/>
    <x v="155"/>
    <x v="726"/>
    <s v="Lifestyle"/>
    <x v="6"/>
    <n v="112996920"/>
    <x v="1"/>
    <x v="7"/>
    <x v="0"/>
    <x v="0"/>
    <x v="0"/>
    <s v="Sagar Mali"/>
  </r>
  <r>
    <s v="T-series"/>
    <s v="https://www.youtube.com/watch?v=jF5rJAXUY4A"/>
    <s v="Adipurush (Official Teaser) Hindi | Prabhas | Saif Ali Khan | Kriti Sanon | Om Raut | Bhushan Kumar"/>
    <d v="1899-12-30T00:01:46"/>
    <n v="0"/>
    <n v="1"/>
    <n v="46"/>
    <x v="1036"/>
    <x v="0"/>
    <x v="0"/>
    <x v="1395"/>
    <x v="84"/>
    <x v="1392"/>
    <x v="1002"/>
    <n v="11"/>
    <n v="226000000"/>
    <x v="31"/>
    <x v="727"/>
    <s v="Entertainment "/>
    <x v="3"/>
    <n v="204607670445"/>
    <x v="8"/>
    <x v="7"/>
    <x v="1"/>
    <x v="0"/>
    <x v="0"/>
    <s v="Pardeep"/>
  </r>
  <r>
    <s v="T-series"/>
    <s v="https://www.youtube.com/watch?v=E2-Do3Yyyq8"/>
    <s v="Audio: Raahi Chalne Laga (Woh 3 Din) Mohit Chauhan | Sanjay Mishra | Prarthana Gahilote, Raaj Aashoo"/>
    <d v="1899-12-30T00:03:49"/>
    <n v="0"/>
    <n v="3"/>
    <n v="49"/>
    <x v="1037"/>
    <x v="0"/>
    <x v="3"/>
    <x v="1396"/>
    <x v="643"/>
    <x v="1393"/>
    <x v="299"/>
    <n v="26"/>
    <n v="228000000"/>
    <x v="50"/>
    <x v="727"/>
    <s v="Music"/>
    <x v="6"/>
    <n v="205692726310"/>
    <x v="0"/>
    <x v="0"/>
    <x v="0"/>
    <x v="0"/>
    <x v="0"/>
    <s v="Ayush Chakraborthy"/>
  </r>
  <r>
    <s v="T-series"/>
    <s v="https://www.youtube.com/watch?v=JFcgOboQZ08"/>
    <s v=" DILBAR Lyrical | Satyameva Jayate |John Abraham, Nora Fatehi,Tanishk B, Neha Kakkar,Dhvani, Ikka "/>
    <d v="1899-12-30T00:03:18"/>
    <n v="0"/>
    <n v="3"/>
    <n v="18"/>
    <x v="1038"/>
    <x v="0"/>
    <x v="3"/>
    <x v="1397"/>
    <x v="644"/>
    <x v="1394"/>
    <x v="1003"/>
    <n v="2"/>
    <n v="227000000"/>
    <x v="726"/>
    <x v="727"/>
    <s v="Entertainment"/>
    <x v="6"/>
    <n v="204334266347"/>
    <x v="2"/>
    <x v="6"/>
    <x v="1"/>
    <x v="0"/>
    <x v="0"/>
    <s v="Srikrishna"/>
  </r>
  <r>
    <s v="T-series"/>
    <s v="https://www.youtube.com/watch?v=B6T8O15Ohk"/>
    <s v="Manike:Thank God | Nora Fatehi, Sidharth M | Tanishk,Yohani,Jubin,Surya R | Rashmi Virag | Bhushan K_x000a_"/>
    <d v="1899-12-30T00:03:00"/>
    <n v="0"/>
    <n v="3"/>
    <n v="0"/>
    <x v="1039"/>
    <x v="0"/>
    <x v="3"/>
    <x v="1398"/>
    <x v="390"/>
    <x v="1395"/>
    <x v="1004"/>
    <n v="7"/>
    <n v="22700000"/>
    <x v="212"/>
    <x v="727"/>
    <s v="Music"/>
    <x v="6"/>
    <n v="204560598940"/>
    <x v="0"/>
    <x v="0"/>
    <x v="1"/>
    <x v="1"/>
    <x v="0"/>
    <s v="Vaishnavi"/>
  </r>
  <r>
    <s v="T-series"/>
    <s v="https://www.youtube.com/watch?v=jF5rJAXUY4A&amp;t=40s"/>
    <s v="Adipurush (Official Teaser) Hindi | Prabhas | Saif Ali Khan | Kriti Sanon | Om Raut | Bhushan Kumar"/>
    <d v="1899-12-30T00:01:46"/>
    <n v="0"/>
    <n v="1"/>
    <n v="46"/>
    <x v="1036"/>
    <x v="0"/>
    <x v="0"/>
    <x v="1399"/>
    <x v="537"/>
    <x v="1396"/>
    <x v="1005"/>
    <n v="11"/>
    <n v="227000000"/>
    <x v="36"/>
    <x v="727"/>
    <s v="Entertainment"/>
    <x v="6"/>
    <n v="204334266347"/>
    <x v="2"/>
    <x v="6"/>
    <x v="1"/>
    <x v="0"/>
    <x v="1"/>
    <s v="Srikrishna"/>
  </r>
  <r>
    <s v="T-series"/>
    <s v="https://www.youtube.com/watch?v=oVcfG_VEmPw"/>
    <s v="Sunidhi Chauhan: Chaap Tilak (Audio)"/>
    <d v="1899-12-30T00:04:34"/>
    <n v="0"/>
    <n v="4"/>
    <n v="34"/>
    <x v="612"/>
    <x v="0"/>
    <x v="3"/>
    <x v="1400"/>
    <x v="645"/>
    <x v="1397"/>
    <x v="336"/>
    <n v="15"/>
    <n v="227000000"/>
    <x v="88"/>
    <x v="727"/>
    <s v="Music"/>
    <x v="2"/>
    <n v="204560598940"/>
    <x v="0"/>
    <x v="0"/>
    <x v="1"/>
    <x v="1"/>
    <x v="0"/>
    <s v="Sachin Gautam"/>
  </r>
  <r>
    <s v="T-series"/>
    <s v="https://www.youtube.com/watch?v=2FihYZxJISs"/>
    <s v="Pyaar Karenge(Audio): Token"/>
    <d v="1899-12-30T00:04:20"/>
    <n v="0"/>
    <n v="4"/>
    <n v="20"/>
    <x v="1040"/>
    <x v="0"/>
    <x v="3"/>
    <x v="1401"/>
    <x v="646"/>
    <x v="1398"/>
    <x v="1006"/>
    <n v="33"/>
    <n v="227000000"/>
    <x v="88"/>
    <x v="727"/>
    <s v="Music"/>
    <x v="2"/>
    <n v="204560598940"/>
    <x v="0"/>
    <x v="0"/>
    <x v="1"/>
    <x v="1"/>
    <x v="0"/>
    <s v="Sachin Gautam"/>
  </r>
  <r>
    <s v="T-series"/>
    <s v="https://www.youtube.com/watch?v=Ard-_9pCyzA"/>
    <s v="Bande"/>
    <d v="1899-12-30T00:03:15"/>
    <n v="0"/>
    <n v="3"/>
    <n v="15"/>
    <x v="299"/>
    <x v="0"/>
    <x v="3"/>
    <x v="1402"/>
    <x v="29"/>
    <x v="1399"/>
    <x v="1007"/>
    <n v="13"/>
    <n v="227000000"/>
    <x v="88"/>
    <x v="727"/>
    <s v="Music"/>
    <x v="2"/>
    <n v="204560598940"/>
    <x v="0"/>
    <x v="0"/>
    <x v="1"/>
    <x v="1"/>
    <x v="0"/>
    <s v="Sachin Gautam"/>
  </r>
  <r>
    <s v="T-series"/>
    <s v="https://www.youtube.com/watch?v=4IvHLbCpiCU"/>
    <s v="Tara vs Bilal:Dialogue Promo 01"/>
    <d v="1899-12-30T00:00:30"/>
    <n v="0"/>
    <n v="0"/>
    <n v="30"/>
    <x v="318"/>
    <x v="0"/>
    <x v="0"/>
    <x v="1403"/>
    <x v="355"/>
    <x v="1400"/>
    <x v="879"/>
    <n v="30"/>
    <n v="227000000"/>
    <x v="50"/>
    <x v="727"/>
    <s v="Music"/>
    <x v="2"/>
    <n v="204560598940"/>
    <x v="0"/>
    <x v="0"/>
    <x v="1"/>
    <x v="1"/>
    <x v="0"/>
    <s v="Sachin Gautam"/>
  </r>
  <r>
    <s v="T-series"/>
    <s v="https://www.youtube.com/watch?v=4jHqHkaE8PU"/>
    <s v="Dil de diya hai(teaser) Thank God"/>
    <d v="1899-12-30T00:00:29"/>
    <n v="0"/>
    <n v="0"/>
    <n v="29"/>
    <x v="1041"/>
    <x v="0"/>
    <x v="3"/>
    <x v="1404"/>
    <x v="33"/>
    <x v="1401"/>
    <x v="678"/>
    <n v="13"/>
    <n v="227000000"/>
    <x v="50"/>
    <x v="727"/>
    <s v="Music"/>
    <x v="2"/>
    <n v="204560598940"/>
    <x v="0"/>
    <x v="0"/>
    <x v="1"/>
    <x v="1"/>
    <x v="0"/>
    <s v="Sachin Gautam"/>
  </r>
  <r>
    <s v="T-series"/>
    <s v="https://www.youtube.com/watch?v=Igu8urJYvOY"/>
    <s v="DARKHAAST (LoFi Mix) - SHIVAAY | DJ YOGII | Arijit Singh &amp; Sunidhi Chauhan | Ajay Devgn | T-Series"/>
    <d v="1899-12-30T00:05:34"/>
    <n v="0"/>
    <n v="5"/>
    <n v="34"/>
    <x v="1042"/>
    <x v="0"/>
    <x v="0"/>
    <x v="1405"/>
    <x v="249"/>
    <x v="1402"/>
    <x v="1008"/>
    <n v="16"/>
    <n v="227000000"/>
    <x v="134"/>
    <x v="727"/>
    <s v="Music"/>
    <x v="2"/>
    <n v="204691041902"/>
    <x v="0"/>
    <x v="0"/>
    <x v="0"/>
    <x v="0"/>
    <x v="0"/>
    <s v="Ameya Nerkar"/>
  </r>
  <r>
    <s v="T-series"/>
    <s v="https://www.youtube.com/watch?v=m_46_VnMZ4Y"/>
    <s v="Jubin Nautiyal: Meri Mai (Audio) | Payal Dev, Manoj Muntashir, Lovesh Nagar | Hindi Song | Bhushan K"/>
    <d v="1899-12-30T00:04:47"/>
    <n v="0"/>
    <n v="4"/>
    <n v="47"/>
    <x v="1043"/>
    <x v="0"/>
    <x v="0"/>
    <x v="1406"/>
    <x v="61"/>
    <x v="1403"/>
    <x v="280"/>
    <n v="28"/>
    <n v="227000000"/>
    <x v="115"/>
    <x v="727"/>
    <s v="Music"/>
    <x v="2"/>
    <n v="204691041902"/>
    <x v="0"/>
    <x v="0"/>
    <x v="0"/>
    <x v="0"/>
    <x v="0"/>
    <s v="Ameya Nerkar"/>
  </r>
  <r>
    <s v="T-series"/>
    <s v="https://www.youtube.com/watch?v=FnUwmOdDhtg"/>
    <s v="Ki Kariye (Video): Harrdy Sandhu | Parineeti Chopra | Sakshi H, Jaidev K, Kumaar | Code Name Tiranga"/>
    <d v="1899-12-30T00:02:06"/>
    <n v="0"/>
    <n v="2"/>
    <n v="6"/>
    <x v="1044"/>
    <x v="0"/>
    <x v="0"/>
    <x v="1407"/>
    <x v="367"/>
    <x v="1404"/>
    <x v="1009"/>
    <n v="7"/>
    <n v="227000000"/>
    <x v="218"/>
    <x v="727"/>
    <s v="Music"/>
    <x v="2"/>
    <n v="204691041902"/>
    <x v="0"/>
    <x v="0"/>
    <x v="0"/>
    <x v="0"/>
    <x v="0"/>
    <s v="Ameya Nerkar"/>
  </r>
  <r>
    <s v="T-series"/>
    <s v="https://www.youtube.com/watch?v=rwfbmNbVTaw"/>
    <s v="Vande Mataram: Code Name Tiranga | Parineeti C, Harrdy S | Shankar Mahadevan, Vipin Patwa, Kumaar"/>
    <d v="1899-12-30T00:02:14"/>
    <n v="0"/>
    <n v="2"/>
    <n v="14"/>
    <x v="1007"/>
    <x v="0"/>
    <x v="0"/>
    <x v="1408"/>
    <x v="37"/>
    <x v="1405"/>
    <x v="1010"/>
    <n v="21"/>
    <n v="227000000"/>
    <x v="86"/>
    <x v="727"/>
    <s v="Music"/>
    <x v="2"/>
    <n v="204691041902"/>
    <x v="0"/>
    <x v="0"/>
    <x v="0"/>
    <x v="0"/>
    <x v="0"/>
    <s v="Ameya Nerkar"/>
  </r>
  <r>
    <s v="T-series"/>
    <s v="https://www.youtube.com/watch?v=cxA2y9Tgl7o"/>
    <s v="Drishyam 2: OFFICIAL TRAILER | Ajay Devgn Akshaye Khanna Tabu Shriya Saran Abhishek Pathak Bhushan K"/>
    <d v="1899-12-30T00:02:24"/>
    <n v="0"/>
    <n v="2"/>
    <n v="24"/>
    <x v="1045"/>
    <x v="0"/>
    <x v="0"/>
    <x v="1409"/>
    <x v="104"/>
    <x v="1406"/>
    <x v="371"/>
    <n v="12"/>
    <n v="227000000"/>
    <x v="55"/>
    <x v="727"/>
    <s v="Music"/>
    <x v="2"/>
    <n v="204691041902"/>
    <x v="0"/>
    <x v="0"/>
    <x v="0"/>
    <x v="0"/>
    <x v="0"/>
    <s v="Ameya Nerkar"/>
  </r>
  <r>
    <s v="T-Series Kids Hut"/>
    <s v="https://www.youtube.com/watch?v=N8HEbKzlgYU"/>
    <s v="11 Bedtime Stories For Kids | Fairy Tales For Children In English | Story Collection"/>
    <d v="1899-12-30T01:51:14"/>
    <n v="1"/>
    <n v="51"/>
    <n v="14"/>
    <x v="1046"/>
    <x v="1"/>
    <x v="0"/>
    <x v="1410"/>
    <x v="606"/>
    <x v="1407"/>
    <x v="38"/>
    <n v="0"/>
    <n v="2680000"/>
    <x v="727"/>
    <x v="728"/>
    <s v="Entertainment"/>
    <x v="6"/>
    <n v="927408244"/>
    <x v="0"/>
    <x v="0"/>
    <x v="1"/>
    <x v="1"/>
    <x v="0"/>
    <s v="Lydia"/>
  </r>
  <r>
    <s v="T-Series Kids Hut"/>
    <s v="https://www.youtube.com/watch?v=58-e-BzbJ5g"/>
    <s v="Tia &amp; Tofu's Favourite Rhymes Collection "/>
    <d v="1899-12-30T00:04:42"/>
    <n v="0"/>
    <n v="4"/>
    <n v="42"/>
    <x v="369"/>
    <x v="0"/>
    <x v="0"/>
    <x v="1411"/>
    <x v="647"/>
    <x v="1408"/>
    <x v="38"/>
    <n v="0"/>
    <n v="2680000"/>
    <x v="88"/>
    <x v="728"/>
    <s v="Entertainment"/>
    <x v="6"/>
    <n v="927667293"/>
    <x v="0"/>
    <x v="0"/>
    <x v="1"/>
    <x v="1"/>
    <x v="0"/>
    <s v="Vaishnavi"/>
  </r>
  <r>
    <s v="T-Series Kids Hut"/>
    <s v="https://www.youtube.com/watch?v=Vl9eMsNgo50"/>
    <s v="Tia &amp; Tofu's Favourite Rhymes Collection "/>
    <d v="1899-12-30T00:04:42"/>
    <n v="0"/>
    <n v="4"/>
    <n v="42"/>
    <x v="369"/>
    <x v="0"/>
    <x v="0"/>
    <x v="1411"/>
    <x v="647"/>
    <x v="1408"/>
    <x v="38"/>
    <n v="0"/>
    <n v="2680000"/>
    <x v="88"/>
    <x v="728"/>
    <s v="Entertainment"/>
    <x v="6"/>
    <n v="927667293"/>
    <x v="0"/>
    <x v="0"/>
    <x v="1"/>
    <x v="1"/>
    <x v="0"/>
    <s v="Vaishnavi"/>
  </r>
  <r>
    <s v="T-Series Telugu"/>
    <s v="https://www.youtube.com/watch?v=qnCU6jkENoo"/>
    <s v="Adipurush (Official Teaser) Telugu | Prabhas | Kriti Sanon | Saif Ali Khan | Om Raut | Bhushan Kumar"/>
    <d v="1899-12-30T00:01:46"/>
    <n v="0"/>
    <n v="1"/>
    <n v="46"/>
    <x v="1036"/>
    <x v="6"/>
    <x v="0"/>
    <x v="1412"/>
    <x v="648"/>
    <x v="1409"/>
    <x v="1011"/>
    <n v="16"/>
    <n v="7280000"/>
    <x v="36"/>
    <x v="729"/>
    <s v="Entertainment"/>
    <x v="6"/>
    <n v="4926770735"/>
    <x v="4"/>
    <x v="6"/>
    <x v="1"/>
    <x v="1"/>
    <x v="1"/>
    <s v="Srikrishna"/>
  </r>
  <r>
    <s v="Tutor Joe's Stanley "/>
    <s v="https://www.youtube.com/watch?v=Yp_tqu22zIU"/>
    <s v="Learn Python In Tamil | Complete Python Tutorial In One Video Tamil"/>
    <d v="1899-12-30T09:55:33"/>
    <n v="9"/>
    <n v="55"/>
    <n v="33"/>
    <x v="1047"/>
    <x v="4"/>
    <x v="2"/>
    <x v="1413"/>
    <x v="246"/>
    <x v="1410"/>
    <x v="1012"/>
    <n v="10"/>
    <n v="375000"/>
    <x v="728"/>
    <x v="730"/>
    <s v="Tech"/>
    <x v="10"/>
    <n v="25992467"/>
    <x v="4"/>
    <x v="4"/>
    <x v="0"/>
    <x v="0"/>
    <x v="0"/>
    <s v="Imran Khan"/>
  </r>
  <r>
    <s v="Two Side Gamers "/>
    <s v="https://www.youtube.com/watch?v=0_w355aO_S8"/>
    <s v="Free Fire - New Character 🥰In 1100 Diamonds | Noob To Pro In 8 Minutes 😱- Garena Free Fire"/>
    <d v="1899-12-30T00:20:51"/>
    <n v="0"/>
    <n v="20"/>
    <n v="51"/>
    <x v="1048"/>
    <x v="0"/>
    <x v="0"/>
    <x v="1414"/>
    <x v="108"/>
    <x v="1411"/>
    <x v="1013"/>
    <n v="46"/>
    <n v="11200000"/>
    <x v="50"/>
    <x v="731"/>
    <s v="Entertainment"/>
    <x v="2"/>
    <n v="1975486312"/>
    <x v="4"/>
    <x v="2"/>
    <x v="1"/>
    <x v="0"/>
    <x v="0"/>
    <s v="Manas Ramuka"/>
  </r>
  <r>
    <s v="Ujjwal"/>
    <s v="https://www.youtube.com/watch?v=tALkTYtiEmc"/>
    <s v="I TRIED 3 HARDEST GAMES"/>
    <d v="1899-12-30T00:17:44"/>
    <n v="0"/>
    <n v="17"/>
    <n v="44"/>
    <x v="1049"/>
    <x v="0"/>
    <x v="0"/>
    <x v="1415"/>
    <x v="649"/>
    <x v="1412"/>
    <x v="1014"/>
    <n v="12"/>
    <n v="8640000"/>
    <x v="285"/>
    <x v="732"/>
    <s v="Entertainment"/>
    <x v="0"/>
    <n v="891498055"/>
    <x v="2"/>
    <x v="0"/>
    <x v="0"/>
    <x v="0"/>
    <x v="0"/>
    <s v="roshan kumar sinha"/>
  </r>
  <r>
    <s v="UK 07 Rider"/>
    <s v="https://www.youtube.com/watch?v=NyaeZrCQlXA"/>
    <s v="Went To INDIA-PAKISTAN LOC On KTM Bikes ?? KARGIL"/>
    <d v="1899-12-30T00:08:54"/>
    <n v="0"/>
    <n v="8"/>
    <n v="54"/>
    <x v="300"/>
    <x v="0"/>
    <x v="5"/>
    <x v="1416"/>
    <x v="438"/>
    <x v="1413"/>
    <x v="1015"/>
    <n v="4"/>
    <n v="3350000"/>
    <x v="729"/>
    <x v="733"/>
    <s v="Vlog"/>
    <x v="2"/>
    <n v="369156883"/>
    <x v="0"/>
    <x v="0"/>
    <x v="1"/>
    <x v="1"/>
    <x v="0"/>
    <s v="Himanshi"/>
  </r>
  <r>
    <s v="Un Signed"/>
    <s v="https://www.youtube.com/watch?v=IMK0Liq9swE"/>
    <s v="Moon Landing"/>
    <d v="1899-12-30T00:09:06"/>
    <n v="0"/>
    <n v="9"/>
    <n v="6"/>
    <x v="1008"/>
    <x v="4"/>
    <x v="2"/>
    <x v="1417"/>
    <x v="281"/>
    <x v="1414"/>
    <x v="485"/>
    <n v="5"/>
    <n v="450000"/>
    <x v="730"/>
    <x v="734"/>
    <s v="Educational"/>
    <x v="10"/>
    <n v="67964679"/>
    <x v="2"/>
    <x v="3"/>
    <x v="1"/>
    <x v="1"/>
    <x v="1"/>
    <s v="Mohamad Moosa"/>
  </r>
  <r>
    <s v="Unacademy"/>
    <s v="https://www.youtube.com/watch?v=uDPY7XRWZKs"/>
    <s v="Motion in a Straight Line | Acceleration, Equations of Motion"/>
    <d v="1899-12-30T01:08:55"/>
    <n v="1"/>
    <n v="8"/>
    <n v="55"/>
    <x v="1050"/>
    <x v="0"/>
    <x v="2"/>
    <x v="1418"/>
    <x v="650"/>
    <x v="1415"/>
    <x v="104"/>
    <n v="34"/>
    <n v="1700000"/>
    <x v="88"/>
    <x v="735"/>
    <s v="Educational"/>
    <x v="6"/>
    <n v="281913914"/>
    <x v="3"/>
    <x v="2"/>
    <x v="0"/>
    <x v="0"/>
    <x v="0"/>
    <s v="Jayita Mali"/>
  </r>
  <r>
    <s v="unboxingdude"/>
    <s v="https://www.youtube.com/watch?v=HiHrtrfvszA"/>
    <s v="THEATER SETTUP"/>
    <d v="1899-12-30T00:08:33"/>
    <n v="0"/>
    <n v="8"/>
    <n v="33"/>
    <x v="1051"/>
    <x v="10"/>
    <x v="5"/>
    <x v="1419"/>
    <x v="94"/>
    <x v="1416"/>
    <x v="1016"/>
    <n v="22"/>
    <n v="3570000"/>
    <x v="656"/>
    <x v="736"/>
    <s v="Lifestyle"/>
    <x v="16"/>
    <n v="954740177"/>
    <x v="1"/>
    <x v="1"/>
    <x v="1"/>
    <x v="1"/>
    <x v="1"/>
    <s v="Mohamad Moosa"/>
  </r>
  <r>
    <s v="UnErase Poetry"/>
    <s v="https://www.youtube.com/watch?v=sXoAG68nUxA"/>
    <s v="Maut Aur Main - Yahya Bootwala"/>
    <d v="1899-12-30T00:02:53"/>
    <n v="0"/>
    <n v="2"/>
    <n v="53"/>
    <x v="1052"/>
    <x v="0"/>
    <x v="0"/>
    <x v="1420"/>
    <x v="375"/>
    <x v="1417"/>
    <x v="1017"/>
    <n v="6"/>
    <n v="1440000"/>
    <x v="731"/>
    <x v="737"/>
    <s v="Entertainment"/>
    <x v="0"/>
    <n v="149654767"/>
    <x v="0"/>
    <x v="0"/>
    <x v="0"/>
    <x v="0"/>
    <x v="0"/>
    <s v="roshan kumar sinha"/>
  </r>
  <r>
    <s v="UnErase Poetry"/>
    <s v="https://www.youtube.com/watch?v=PA0MRfSPp7I"/>
    <s v="&quot;Ek Ladka Aur Ladki Dost Nahi Ho Sakte&quot; - Helly Shah ft Abhin | UnErase Poetry"/>
    <d v="1899-12-30T03:16:00"/>
    <n v="3"/>
    <n v="16"/>
    <n v="0"/>
    <x v="1053"/>
    <x v="0"/>
    <x v="0"/>
    <x v="1421"/>
    <x v="432"/>
    <x v="1418"/>
    <x v="147"/>
    <n v="12"/>
    <n v="1450000"/>
    <x v="93"/>
    <x v="737"/>
    <s v="Entertainment"/>
    <x v="6"/>
    <n v="150294037"/>
    <x v="2"/>
    <x v="3"/>
    <x v="1"/>
    <x v="1"/>
    <x v="1"/>
    <s v="Diya Kalra"/>
  </r>
  <r>
    <s v="UNFILTERED by Samdish"/>
    <s v="https://www.youtube.com/watch?v=_9SXoI1q56Y"/>
    <s v="Unfiltered By Samdish ft. Vineet Kumar Singh"/>
    <d v="1899-12-30T19:36:00"/>
    <n v="19"/>
    <n v="36"/>
    <n v="0"/>
    <x v="1054"/>
    <x v="0"/>
    <x v="0"/>
    <x v="1422"/>
    <x v="651"/>
    <x v="1419"/>
    <x v="916"/>
    <n v="51"/>
    <n v="722000"/>
    <x v="86"/>
    <x v="738"/>
    <s v="Entertainment"/>
    <x v="0"/>
    <n v="25355261"/>
    <x v="0"/>
    <x v="0"/>
    <x v="1"/>
    <x v="1"/>
    <x v="0"/>
    <s v="Sai Prateek"/>
  </r>
  <r>
    <s v="Unq Gamer"/>
    <s v="https://www.youtube.com/watch?v=MHi2L6-6HV4"/>
    <s v=" PhonePe Paytm | Pubg Mobile Punju VS Petta | Live Stream #1511 "/>
    <d v="1899-12-30T02:46:16"/>
    <n v="2"/>
    <n v="46"/>
    <n v="16"/>
    <x v="1055"/>
    <x v="6"/>
    <x v="0"/>
    <x v="1423"/>
    <x v="15"/>
    <x v="1420"/>
    <x v="110"/>
    <n v="0"/>
    <n v="1630000"/>
    <x v="732"/>
    <x v="739"/>
    <s v="Entertainment"/>
    <x v="6"/>
    <n v="438505615"/>
    <x v="1"/>
    <x v="6"/>
    <x v="1"/>
    <x v="0"/>
    <x v="1"/>
    <s v="Srikrishna"/>
  </r>
  <r>
    <s v="Upasana Ki Duniya"/>
    <s v="https://www.youtube.com/watch?v=vYXp4_B-q9E"/>
    <s v="Roti Recipe for Weight Lose"/>
    <d v="1899-12-30T00:13:38"/>
    <n v="0"/>
    <n v="13"/>
    <n v="38"/>
    <x v="462"/>
    <x v="0"/>
    <x v="8"/>
    <x v="1424"/>
    <x v="652"/>
    <x v="1421"/>
    <x v="104"/>
    <n v="73"/>
    <n v="203000"/>
    <x v="733"/>
    <x v="740"/>
    <s v="Health"/>
    <x v="6"/>
    <n v="36843595"/>
    <x v="3"/>
    <x v="2"/>
    <x v="1"/>
    <x v="1"/>
    <x v="0"/>
    <s v="Subha Ranjan Patra"/>
  </r>
  <r>
    <s v="USA RAJA Telugu vlogs"/>
    <s v="https://www.youtube.com/watch?v=vQaMrJbREWY"/>
    <s v="USA Telugu Vlogs (India Travel)"/>
    <d v="1899-12-30T00:06:43"/>
    <n v="0"/>
    <n v="6"/>
    <n v="43"/>
    <x v="1056"/>
    <x v="6"/>
    <x v="5"/>
    <x v="1425"/>
    <x v="36"/>
    <x v="1422"/>
    <x v="898"/>
    <n v="8"/>
    <n v="2190000"/>
    <x v="284"/>
    <x v="741"/>
    <s v="Vlog"/>
    <x v="6"/>
    <n v="917371497"/>
    <x v="4"/>
    <x v="4"/>
    <x v="1"/>
    <x v="1"/>
    <x v="0"/>
    <s v="Srikrishna"/>
  </r>
  <r>
    <s v="Utsav Techie"/>
    <s v="https://www.youtube.com/watch?v=4lJls2Yvtck"/>
    <s v="Why Sony is Winning in India?"/>
    <d v="1899-12-30T10:05:00"/>
    <n v="10"/>
    <n v="5"/>
    <n v="0"/>
    <x v="886"/>
    <x v="0"/>
    <x v="1"/>
    <x v="1426"/>
    <x v="653"/>
    <x v="1423"/>
    <x v="955"/>
    <n v="65"/>
    <n v="700000"/>
    <x v="265"/>
    <x v="742"/>
    <s v="Tech"/>
    <x v="6"/>
    <n v="160232960"/>
    <x v="0"/>
    <x v="0"/>
    <x v="1"/>
    <x v="1"/>
    <x v="0"/>
    <s v="Sai Prateek"/>
  </r>
  <r>
    <s v="Vaad"/>
    <s v="https://www.youtube.com/watch?v=QJsGZe6iLb4"/>
    <s v="# 15: Ami Ganatra tells real tales of Mahabharat &amp; its characters, busts many popular myths"/>
    <d v="1899-12-30T01:35:04"/>
    <n v="1"/>
    <n v="35"/>
    <n v="4"/>
    <x v="1057"/>
    <x v="0"/>
    <x v="0"/>
    <x v="1427"/>
    <x v="11"/>
    <x v="1424"/>
    <x v="716"/>
    <n v="60"/>
    <n v="86400"/>
    <x v="638"/>
    <x v="508"/>
    <s v="Lifestyle"/>
    <x v="15"/>
    <n v="6437608"/>
    <x v="0"/>
    <x v="0"/>
    <x v="0"/>
    <x v="0"/>
    <x v="0"/>
    <s v="roshan kumar sinha"/>
  </r>
  <r>
    <s v="Varun Mayya"/>
    <s v="https://www.youtube.com/watch?v=3ZP6SF_QgQA"/>
    <s v="Avalon -- Year in Review"/>
    <d v="1899-12-30T00:03:37"/>
    <n v="0"/>
    <n v="3"/>
    <n v="37"/>
    <x v="1058"/>
    <x v="1"/>
    <x v="7"/>
    <x v="1428"/>
    <x v="654"/>
    <x v="1425"/>
    <x v="538"/>
    <n v="33"/>
    <n v="151000"/>
    <x v="734"/>
    <x v="743"/>
    <s v="Lifestyle"/>
    <x v="6"/>
    <n v="14663598"/>
    <x v="6"/>
    <x v="7"/>
    <x v="0"/>
    <x v="0"/>
    <x v="0"/>
    <s v="Sagar Mali"/>
  </r>
  <r>
    <s v="Varun Mayya"/>
    <s v="https://www.youtube.com/watch?v=W3Y9_djUMGA"/>
    <s v="Why You Should NEVER START a Restaurant!"/>
    <d v="1899-12-30T00:21:28"/>
    <n v="0"/>
    <n v="21"/>
    <n v="28"/>
    <x v="1059"/>
    <x v="1"/>
    <x v="6"/>
    <x v="1429"/>
    <x v="273"/>
    <x v="1426"/>
    <x v="881"/>
    <n v="43"/>
    <n v="150000"/>
    <x v="735"/>
    <x v="743"/>
    <s v="Lifestyle"/>
    <x v="6"/>
    <n v="14613816"/>
    <x v="6"/>
    <x v="1"/>
    <x v="0"/>
    <x v="0"/>
    <x v="0"/>
    <s v="Sagar Mali"/>
  </r>
  <r>
    <s v="Varun Mayya"/>
    <s v="https://www.youtube.com/watch?v=XJL6DutnBGs"/>
    <s v="Have a Messed Up Career? Watch This!"/>
    <d v="1899-12-30T00:05:41"/>
    <n v="0"/>
    <n v="5"/>
    <n v="41"/>
    <x v="197"/>
    <x v="1"/>
    <x v="6"/>
    <x v="1430"/>
    <x v="115"/>
    <x v="1427"/>
    <x v="331"/>
    <n v="34"/>
    <n v="151000"/>
    <x v="240"/>
    <x v="743"/>
    <s v="Lifestyle"/>
    <x v="6"/>
    <n v="14819269"/>
    <x v="6"/>
    <x v="4"/>
    <x v="0"/>
    <x v="0"/>
    <x v="0"/>
    <s v="Sagar Mali"/>
  </r>
  <r>
    <s v="Varun Mayya"/>
    <s v="https://www.youtube.com/watch?v=DzUrMX1MbBE"/>
    <s v="Please Start Thinking In PROJECTS over CAREERS"/>
    <d v="1899-12-30T00:05:41"/>
    <n v="0"/>
    <n v="5"/>
    <n v="41"/>
    <x v="197"/>
    <x v="1"/>
    <x v="6"/>
    <x v="1431"/>
    <x v="252"/>
    <x v="1428"/>
    <x v="56"/>
    <n v="49"/>
    <n v="151000"/>
    <x v="216"/>
    <x v="743"/>
    <s v="Lifestyle"/>
    <x v="6"/>
    <n v="14613816"/>
    <x v="1"/>
    <x v="6"/>
    <x v="0"/>
    <x v="0"/>
    <x v="0"/>
    <s v="Sagar Mali"/>
  </r>
  <r>
    <s v="Varun Mayya"/>
    <s v="https://www.youtube.com/watch?v=kWvhysk4BUE"/>
    <s v="5 Smartest Purchases I've Made In My 20s"/>
    <d v="1899-12-30T00:08:23"/>
    <n v="0"/>
    <n v="8"/>
    <n v="23"/>
    <x v="247"/>
    <x v="1"/>
    <x v="6"/>
    <x v="1432"/>
    <x v="253"/>
    <x v="1429"/>
    <x v="619"/>
    <n v="64"/>
    <n v="151000"/>
    <x v="297"/>
    <x v="743"/>
    <s v="Lifestyle"/>
    <x v="6"/>
    <n v="14663598"/>
    <x v="4"/>
    <x v="1"/>
    <x v="0"/>
    <x v="0"/>
    <x v="0"/>
    <s v="Sagar Mali"/>
  </r>
  <r>
    <s v="Varun Mayya"/>
    <s v="https://www.youtube.com/watch?v=CEX0dPo0otw"/>
    <s v="10 Life Lessons I Learned The HARD Way!"/>
    <d v="1899-12-30T00:13:43"/>
    <n v="0"/>
    <n v="13"/>
    <n v="43"/>
    <x v="37"/>
    <x v="1"/>
    <x v="6"/>
    <x v="1433"/>
    <x v="210"/>
    <x v="1430"/>
    <x v="250"/>
    <n v="39"/>
    <n v="15000"/>
    <x v="368"/>
    <x v="743"/>
    <s v="Lifestyle"/>
    <x v="6"/>
    <n v="14613816"/>
    <x v="1"/>
    <x v="4"/>
    <x v="0"/>
    <x v="0"/>
    <x v="0"/>
    <s v="Sagar Mali"/>
  </r>
  <r>
    <s v="Varun Mayya"/>
    <s v="https://www.youtube.com/watch?v=-smxznU1eUI"/>
    <s v="Indian Influencers Are WRONG About India!"/>
    <d v="1899-12-30T22:52:00"/>
    <n v="22"/>
    <n v="52"/>
    <n v="0"/>
    <x v="1060"/>
    <x v="1"/>
    <x v="9"/>
    <x v="1434"/>
    <x v="655"/>
    <x v="1431"/>
    <x v="1018"/>
    <n v="48"/>
    <n v="150000"/>
    <x v="21"/>
    <x v="743"/>
    <s v="News"/>
    <x v="15"/>
    <n v="14613816"/>
    <x v="0"/>
    <x v="0"/>
    <x v="0"/>
    <x v="1"/>
    <x v="0"/>
    <s v="Sai Prateek"/>
  </r>
  <r>
    <s v="Veggie Paaji"/>
    <s v="https://www.youtube.com/watch?v=IbShnrs5VLQ"/>
    <s v="Adarsh nagar chowpatty street food jalandhar "/>
    <d v="1899-12-30T00:17:16"/>
    <n v="0"/>
    <n v="17"/>
    <n v="16"/>
    <x v="266"/>
    <x v="0"/>
    <x v="4"/>
    <x v="1435"/>
    <x v="490"/>
    <x v="1432"/>
    <x v="1019"/>
    <n v="17"/>
    <n v="2860000"/>
    <x v="24"/>
    <x v="744"/>
    <s v="Vlog"/>
    <x v="6"/>
    <n v="970367635"/>
    <x v="6"/>
    <x v="4"/>
    <x v="0"/>
    <x v="0"/>
    <x v="0"/>
    <s v="Praneeth kodam"/>
  </r>
  <r>
    <s v="Venkatesh Bhat's Idhayam Thotta Samayal"/>
    <s v=" https://www.youtube.com/watch?v=qHE22iqU6W4"/>
    <s v="Venkatesh Bhat makes Nendram Jamoon"/>
    <d v="1899-12-30T00:08:15"/>
    <n v="0"/>
    <n v="8"/>
    <n v="15"/>
    <x v="760"/>
    <x v="4"/>
    <x v="1"/>
    <x v="1436"/>
    <x v="15"/>
    <x v="1433"/>
    <x v="819"/>
    <n v="15"/>
    <n v="2990000"/>
    <x v="736"/>
    <x v="745"/>
    <s v="Cooking"/>
    <x v="6"/>
    <n v="312921173"/>
    <x v="0"/>
    <x v="3"/>
    <x v="0"/>
    <x v="0"/>
    <x v="0"/>
    <s v="Vignesh"/>
  </r>
  <r>
    <s v="Venkatesh Bhat's Idhayam Thotta Samayal"/>
    <s v=" https://www.youtube.com/watch?v=YGT_VQXqTLw"/>
    <s v="Venkatesh Bhat makes jilebi | jalebi recipe in Tamil"/>
    <d v="1899-12-30T00:14:20"/>
    <n v="0"/>
    <n v="14"/>
    <n v="20"/>
    <x v="1061"/>
    <x v="4"/>
    <x v="1"/>
    <x v="1437"/>
    <x v="17"/>
    <x v="1434"/>
    <x v="360"/>
    <n v="24"/>
    <n v="2990000"/>
    <x v="737"/>
    <x v="745"/>
    <s v="Cooking"/>
    <x v="6"/>
    <n v="312921173"/>
    <x v="0"/>
    <x v="3"/>
    <x v="0"/>
    <x v="0"/>
    <x v="0"/>
    <s v="Vignesh"/>
  </r>
  <r>
    <s v="Venkatesh Bhat's Idhayam Thotta Samayal"/>
    <s v="https://www.youtube.com/watch?v=3FMqGnweWks"/>
    <s v="Venkatesh Bhat Makes Mushroom Dhum Biriyani | Recipe In Tamil | Mushroom Dhum Biriyani | Biriyani"/>
    <d v="1899-12-30T00:20:54"/>
    <n v="0"/>
    <n v="20"/>
    <n v="54"/>
    <x v="1062"/>
    <x v="4"/>
    <x v="4"/>
    <x v="1438"/>
    <x v="30"/>
    <x v="1435"/>
    <x v="1020"/>
    <n v="6"/>
    <n v="299000000"/>
    <x v="620"/>
    <x v="745"/>
    <s v="Cooking"/>
    <x v="10"/>
    <n v="313377810"/>
    <x v="0"/>
    <x v="0"/>
    <x v="1"/>
    <x v="1"/>
    <x v="0"/>
    <s v="Imran Khan"/>
  </r>
  <r>
    <s v="Venkatesh Bhat's Idhayam Thotta Samayal"/>
    <s v=" https://www.youtube.com/watch?v=XcDTlvMpWcs"/>
    <s v="venkatesh bhat makes sakkarai pongal | sweet pongal recipe"/>
    <d v="1899-12-30T00:14:50"/>
    <n v="0"/>
    <n v="14"/>
    <n v="50"/>
    <x v="304"/>
    <x v="4"/>
    <x v="1"/>
    <x v="1439"/>
    <x v="187"/>
    <x v="1436"/>
    <x v="1021"/>
    <n v="120"/>
    <n v="2990000"/>
    <x v="621"/>
    <x v="745"/>
    <s v="Cooking"/>
    <x v="6"/>
    <n v="312921173"/>
    <x v="0"/>
    <x v="3"/>
    <x v="0"/>
    <x v="0"/>
    <x v="0"/>
    <s v="Vignesh"/>
  </r>
  <r>
    <s v="Venkatesh Bhat's Idhayam Thotta Samayal"/>
    <s v=" https://www.youtube.com/watch?v=Gz-5Zp3xUy0"/>
    <s v="venkatesh bhat makes pav bhaji | Pav Bhaji in Tamil | pav bhaji"/>
    <d v="1899-12-30T00:13:22"/>
    <n v="0"/>
    <n v="13"/>
    <n v="22"/>
    <x v="594"/>
    <x v="4"/>
    <x v="1"/>
    <x v="1440"/>
    <x v="230"/>
    <x v="1437"/>
    <x v="142"/>
    <n v="10"/>
    <n v="2990000"/>
    <x v="623"/>
    <x v="745"/>
    <s v="Cooking"/>
    <x v="6"/>
    <n v="312921173"/>
    <x v="0"/>
    <x v="3"/>
    <x v="0"/>
    <x v="0"/>
    <x v="0"/>
    <s v="Vignesh"/>
  </r>
  <r>
    <s v="Venkatesh Bhat's Idhayam Thotta Samayal"/>
    <s v=" https://www.youtube.com/watch?v=8MnL3LgK3eU"/>
    <s v="Venkatesh Bhat makes Gulab Jamun"/>
    <d v="1899-12-30T00:11:46"/>
    <n v="0"/>
    <n v="11"/>
    <n v="46"/>
    <x v="367"/>
    <x v="4"/>
    <x v="1"/>
    <x v="1441"/>
    <x v="339"/>
    <x v="1438"/>
    <x v="1022"/>
    <n v="21"/>
    <n v="2990000"/>
    <x v="738"/>
    <x v="745"/>
    <s v="Cooking"/>
    <x v="6"/>
    <n v="312921173"/>
    <x v="0"/>
    <x v="3"/>
    <x v="0"/>
    <x v="0"/>
    <x v="0"/>
    <s v="Vignesh"/>
  </r>
  <r>
    <s v="Venkatesh Bhat's Idhayam Thotta Samayal"/>
    <s v=" https://www.youtube.com/watch?v=W_5AUps2oHQ"/>
    <s v="Venkatesh Bhat makes Malpua &amp; Shahi Rabadi"/>
    <d v="1899-12-30T00:19:47"/>
    <n v="0"/>
    <n v="19"/>
    <n v="47"/>
    <x v="1063"/>
    <x v="4"/>
    <x v="1"/>
    <x v="1442"/>
    <x v="91"/>
    <x v="1439"/>
    <x v="992"/>
    <n v="35"/>
    <n v="2990000"/>
    <x v="739"/>
    <x v="745"/>
    <s v="Cooking"/>
    <x v="6"/>
    <n v="312921173"/>
    <x v="0"/>
    <x v="3"/>
    <x v="0"/>
    <x v="0"/>
    <x v="0"/>
    <s v="Vignesh"/>
  </r>
  <r>
    <s v="Venkatesh Bhat's Idhayam Thotta Samayal"/>
    <s v=" https://www.youtube.com/watch?v=fh-uMLEaq5k"/>
    <s v="Venkatesh Bhat makes Basic Chaat Chutney and Bhel Puri"/>
    <d v="1899-12-30T00:13:33"/>
    <n v="0"/>
    <n v="13"/>
    <n v="33"/>
    <x v="188"/>
    <x v="4"/>
    <x v="1"/>
    <x v="1443"/>
    <x v="35"/>
    <x v="1440"/>
    <x v="1023"/>
    <n v="4"/>
    <n v="2990000"/>
    <x v="740"/>
    <x v="745"/>
    <s v="Cooking"/>
    <x v="6"/>
    <n v="312921173"/>
    <x v="0"/>
    <x v="3"/>
    <x v="0"/>
    <x v="0"/>
    <x v="0"/>
    <s v="Vignesh"/>
  </r>
  <r>
    <s v="Venkatesh Bhat's Idhayam Thotta Samayal"/>
    <s v=" https://www.youtube.com/watch?v=AreKeb0B9ME"/>
    <s v=" Venkatesh Bhat makes Durga lunch home Badam kheer and Vanilla milk"/>
    <d v="1899-12-30T00:19:27"/>
    <n v="0"/>
    <n v="19"/>
    <n v="27"/>
    <x v="1064"/>
    <x v="4"/>
    <x v="1"/>
    <x v="1444"/>
    <x v="10"/>
    <x v="1441"/>
    <x v="598"/>
    <n v="11"/>
    <n v="2990000"/>
    <x v="741"/>
    <x v="745"/>
    <s v="Cooking"/>
    <x v="6"/>
    <n v="312921173"/>
    <x v="0"/>
    <x v="3"/>
    <x v="0"/>
    <x v="0"/>
    <x v="0"/>
    <s v="Vignesh"/>
  </r>
  <r>
    <s v="Venkatesh Bhat's Idhayam Thotta Samayal"/>
    <s v=" https://www.youtube.com/watch?v=7tQuAdfGJnI"/>
    <s v="Venkatesh Bhat makes Semiya Payasam"/>
    <d v="1899-12-30T00:12:28"/>
    <n v="0"/>
    <n v="12"/>
    <n v="28"/>
    <x v="43"/>
    <x v="4"/>
    <x v="1"/>
    <x v="1445"/>
    <x v="246"/>
    <x v="1442"/>
    <x v="898"/>
    <n v="42"/>
    <n v="2990000"/>
    <x v="742"/>
    <x v="745"/>
    <s v="Cooking"/>
    <x v="6"/>
    <n v="312921173"/>
    <x v="0"/>
    <x v="3"/>
    <x v="0"/>
    <x v="0"/>
    <x v="0"/>
    <s v="Vignesh"/>
  </r>
  <r>
    <s v="Venkatesh Bhat's Idhayam Thotta Samayal"/>
    <s v=" https://www.youtube.com/watch?v=RinNot_jePM"/>
    <s v="Venkatesh Bhat makes Paal Adai Pradhaman"/>
    <d v="1899-12-30T00:12:59"/>
    <n v="0"/>
    <n v="12"/>
    <n v="59"/>
    <x v="1065"/>
    <x v="4"/>
    <x v="1"/>
    <x v="1446"/>
    <x v="142"/>
    <x v="1443"/>
    <x v="1007"/>
    <n v="7"/>
    <n v="2990000"/>
    <x v="743"/>
    <x v="745"/>
    <s v="Cooking"/>
    <x v="6"/>
    <n v="312921173"/>
    <x v="0"/>
    <x v="3"/>
    <x v="0"/>
    <x v="0"/>
    <x v="0"/>
    <s v="Vignesh"/>
  </r>
  <r>
    <s v="Venkatesh Bhat's Idhayam Thotta Samayal"/>
    <s v=" https://www.youtube.com/watch?v=W5qm4Q0NU-w"/>
    <s v="Venkatesh Bhat makes brown sugar Peanut Burfi"/>
    <d v="1899-12-30T00:12:43"/>
    <n v="0"/>
    <n v="12"/>
    <n v="43"/>
    <x v="586"/>
    <x v="4"/>
    <x v="1"/>
    <x v="1447"/>
    <x v="253"/>
    <x v="1444"/>
    <x v="357"/>
    <n v="8"/>
    <n v="2990000"/>
    <x v="484"/>
    <x v="746"/>
    <s v="Cooking"/>
    <x v="6"/>
    <n v="312921173"/>
    <x v="0"/>
    <x v="3"/>
    <x v="0"/>
    <x v="0"/>
    <x v="0"/>
    <s v="Vignesh"/>
  </r>
  <r>
    <s v="Venkatesh Bhat's Idhayam Thotta Samayal"/>
    <s v=" https://www.youtube.com/watch?v=GOHIti5sMK0"/>
    <s v="Venkatesh Bhat makes Road Kadai Kalan"/>
    <d v="1899-12-30T00:12:12"/>
    <n v="0"/>
    <n v="12"/>
    <n v="12"/>
    <x v="519"/>
    <x v="4"/>
    <x v="1"/>
    <x v="1448"/>
    <x v="60"/>
    <x v="1445"/>
    <x v="115"/>
    <n v="88"/>
    <n v="2990000"/>
    <x v="744"/>
    <x v="745"/>
    <s v="Cooking"/>
    <x v="6"/>
    <n v="312921173"/>
    <x v="0"/>
    <x v="3"/>
    <x v="0"/>
    <x v="0"/>
    <x v="0"/>
    <s v="Vignesh"/>
  </r>
  <r>
    <s v="Venkatesh Bhat's Idhayam Thotta Samayal"/>
    <s v=" https://www.youtube.com/watch?v=qmvgEDAnJOc"/>
    <s v="Venkatesh Bhat makes Pottukadalai laddu | ?????? ???? ?????"/>
    <d v="1899-12-30T00:10:36"/>
    <n v="0"/>
    <n v="10"/>
    <n v="36"/>
    <x v="212"/>
    <x v="4"/>
    <x v="1"/>
    <x v="1449"/>
    <x v="436"/>
    <x v="1446"/>
    <x v="1024"/>
    <n v="10"/>
    <n v="2990000"/>
    <x v="745"/>
    <x v="745"/>
    <s v="Cooking"/>
    <x v="6"/>
    <n v="312921173"/>
    <x v="0"/>
    <x v="3"/>
    <x v="0"/>
    <x v="0"/>
    <x v="0"/>
    <s v="Vignesh"/>
  </r>
  <r>
    <s v="Venkatesh Bhat's Idhayam Thotta Samayal"/>
    <s v=" https://www.youtube.com/watch?v=Bepcr_1cR5c"/>
    <s v="Venkatesh Bhat makes Vada Pav | ?? ???? | Mumbai style vada pav"/>
    <d v="1899-12-30T00:21:19"/>
    <n v="0"/>
    <n v="21"/>
    <n v="19"/>
    <x v="1066"/>
    <x v="4"/>
    <x v="1"/>
    <x v="1450"/>
    <x v="416"/>
    <x v="1447"/>
    <x v="253"/>
    <n v="6"/>
    <n v="2990000"/>
    <x v="746"/>
    <x v="745"/>
    <s v="Cooking"/>
    <x v="6"/>
    <n v="312921173"/>
    <x v="0"/>
    <x v="3"/>
    <x v="0"/>
    <x v="0"/>
    <x v="0"/>
    <s v="Vignesh"/>
  </r>
  <r>
    <s v="Venkatesh Bhat's Idhayam Thotta Samayal"/>
    <s v=" https://www.youtube.com/watch?v=JxJMga14MrM"/>
    <s v="Venkatesh Bhat makes Paruppu payasam"/>
    <d v="1899-12-30T00:12:54"/>
    <n v="0"/>
    <n v="12"/>
    <n v="54"/>
    <x v="1067"/>
    <x v="4"/>
    <x v="1"/>
    <x v="1451"/>
    <x v="44"/>
    <x v="1448"/>
    <x v="1025"/>
    <n v="77"/>
    <n v="2990000"/>
    <x v="747"/>
    <x v="745"/>
    <s v="Cooking"/>
    <x v="6"/>
    <n v="312921173"/>
    <x v="0"/>
    <x v="3"/>
    <x v="0"/>
    <x v="0"/>
    <x v="0"/>
    <s v="Vignesh"/>
  </r>
  <r>
    <s v="Venkatesh Bhat's Idhayam Thotta Samayal"/>
    <s v=" https://www.youtube.com/watch?v=2gG5qn2h32c"/>
    <s v="Venkatesh Bhat makes Kadala Urundai | ???? ???????"/>
    <d v="1899-12-30T00:10:12"/>
    <n v="0"/>
    <n v="10"/>
    <n v="12"/>
    <x v="1068"/>
    <x v="4"/>
    <x v="1"/>
    <x v="1452"/>
    <x v="494"/>
    <x v="1449"/>
    <x v="835"/>
    <n v="4"/>
    <n v="2990000"/>
    <x v="395"/>
    <x v="745"/>
    <s v="Cooking"/>
    <x v="6"/>
    <n v="312921173"/>
    <x v="0"/>
    <x v="3"/>
    <x v="0"/>
    <x v="0"/>
    <x v="0"/>
    <s v="Vignesh"/>
  </r>
  <r>
    <s v="Venkatesh Bhat's Idhayam Thotta Samayal"/>
    <s v=" https://www.youtube.com/watch?v=YHwotS4cvVU"/>
    <s v="Venkatesh Bhat makes Rose Lassi Matka dahi | sweet lassi"/>
    <d v="1899-12-30T00:14:21"/>
    <n v="0"/>
    <n v="14"/>
    <n v="21"/>
    <x v="548"/>
    <x v="4"/>
    <x v="1"/>
    <x v="1453"/>
    <x v="29"/>
    <x v="1450"/>
    <x v="43"/>
    <n v="1"/>
    <n v="2990000"/>
    <x v="643"/>
    <x v="745"/>
    <s v="Cooking"/>
    <x v="6"/>
    <n v="312921173"/>
    <x v="0"/>
    <x v="3"/>
    <x v="0"/>
    <x v="0"/>
    <x v="0"/>
    <s v="Vignesh"/>
  </r>
  <r>
    <s v="Venkatesh Bhat's Idhayam Thotta Samayal"/>
    <s v=" https://www.youtube.com/watch?v=nAsdEz-mkRg"/>
    <s v="Venkatesh Bhat makes Unni Appam | ???? ??????"/>
    <d v="1899-12-30T00:15:41"/>
    <n v="0"/>
    <n v="15"/>
    <n v="41"/>
    <x v="1069"/>
    <x v="4"/>
    <x v="1"/>
    <x v="1454"/>
    <x v="281"/>
    <x v="1451"/>
    <x v="1026"/>
    <n v="2"/>
    <n v="2990000"/>
    <x v="644"/>
    <x v="745"/>
    <s v="Cooking"/>
    <x v="6"/>
    <n v="312921173"/>
    <x v="0"/>
    <x v="3"/>
    <x v="0"/>
    <x v="0"/>
    <x v="0"/>
    <s v="Vignesh"/>
  </r>
  <r>
    <s v="Venkatesh Bhat's Idhayam Thotta Samayal"/>
    <s v=" https://www.youtube.com/watch?v=R7vqwOfi2_I"/>
    <s v="Venkatesh Bhat makes Panipoori"/>
    <d v="1899-12-30T00:16:20"/>
    <n v="0"/>
    <n v="16"/>
    <n v="20"/>
    <x v="1070"/>
    <x v="4"/>
    <x v="1"/>
    <x v="1455"/>
    <x v="34"/>
    <x v="1452"/>
    <x v="1027"/>
    <n v="6"/>
    <n v="2990000"/>
    <x v="100"/>
    <x v="745"/>
    <s v="Cooking"/>
    <x v="6"/>
    <n v="312921173"/>
    <x v="0"/>
    <x v="3"/>
    <x v="0"/>
    <x v="0"/>
    <x v="0"/>
    <s v="Vignesh"/>
  </r>
  <r>
    <s v="Venkatesh Bhat's Idhayam Thotta Samayal"/>
    <s v=" https://www.youtube.com/watch?v=x5bOF1zw44o"/>
    <s v="Venkatesh Bhat makes Bottle Gourd Payasam | Suraikaai / Sorakkai Payasam"/>
    <d v="1899-12-30T00:08:20"/>
    <n v="0"/>
    <n v="8"/>
    <n v="20"/>
    <x v="1071"/>
    <x v="4"/>
    <x v="1"/>
    <x v="1456"/>
    <x v="355"/>
    <x v="1453"/>
    <x v="1028"/>
    <n v="1"/>
    <n v="2990000"/>
    <x v="577"/>
    <x v="745"/>
    <s v="Cooking"/>
    <x v="6"/>
    <n v="312921173"/>
    <x v="0"/>
    <x v="3"/>
    <x v="0"/>
    <x v="0"/>
    <x v="0"/>
    <s v="Vignesh"/>
  </r>
  <r>
    <s v="Venkatesh Bhat's Idhayam Thotta Samayal"/>
    <s v=" https://www.youtube.com/watch?v=L6Yga1xfDbw"/>
    <s v=" Venkatesh Bhat makes Drumstick paya | Paya recipe"/>
    <d v="1899-12-30T00:12:23"/>
    <n v="0"/>
    <n v="12"/>
    <n v="23"/>
    <x v="1072"/>
    <x v="4"/>
    <x v="1"/>
    <x v="1457"/>
    <x v="146"/>
    <x v="1454"/>
    <x v="438"/>
    <n v="2"/>
    <n v="2990000"/>
    <x v="748"/>
    <x v="745"/>
    <s v="Cooking"/>
    <x v="6"/>
    <n v="312921173"/>
    <x v="0"/>
    <x v="3"/>
    <x v="0"/>
    <x v="0"/>
    <x v="0"/>
    <s v="Vignesh"/>
  </r>
  <r>
    <s v="Venkatesh Bhat's Idhayam Thotta Samayal"/>
    <s v=" https://www.youtube.com/watch?v=kWKmPO_S84E"/>
    <s v="Venkatesh Bhat makes Banana Halwa | Nendra banana halwa"/>
    <d v="1899-12-30T00:10:37"/>
    <n v="0"/>
    <n v="10"/>
    <n v="37"/>
    <x v="1073"/>
    <x v="4"/>
    <x v="1"/>
    <x v="1458"/>
    <x v="553"/>
    <x v="1455"/>
    <x v="779"/>
    <n v="19"/>
    <n v="2990000"/>
    <x v="344"/>
    <x v="745"/>
    <s v="Cooking"/>
    <x v="6"/>
    <n v="312921173"/>
    <x v="0"/>
    <x v="3"/>
    <x v="0"/>
    <x v="0"/>
    <x v="0"/>
    <s v="Vignesh"/>
  </r>
  <r>
    <s v="Venkatesh Bhat's Idhayam Thotta Samayal"/>
    <s v=" https://www.youtube.com/watch?v=wlSTUa8uXec"/>
    <s v="Venkatesh Bhat makes Sweet Boondi"/>
    <d v="1899-12-30T00:11:10"/>
    <n v="0"/>
    <n v="11"/>
    <n v="10"/>
    <x v="1074"/>
    <x v="4"/>
    <x v="1"/>
    <x v="1459"/>
    <x v="485"/>
    <x v="1456"/>
    <x v="1029"/>
    <n v="27"/>
    <n v="2990000"/>
    <x v="646"/>
    <x v="745"/>
    <s v="Cooking"/>
    <x v="6"/>
    <n v="312921173"/>
    <x v="0"/>
    <x v="3"/>
    <x v="0"/>
    <x v="0"/>
    <x v="0"/>
    <s v="Vignesh"/>
  </r>
  <r>
    <s v="Venkatesh Bhat's Idhayam Thotta Samayal"/>
    <s v=" https://www.youtube.com/watch?v=zx5fHxmSIoM"/>
    <s v="Venkatesh Bhat makes Pori Urundai | Kids Favourite"/>
    <d v="1899-12-30T00:09:32"/>
    <n v="0"/>
    <n v="9"/>
    <n v="32"/>
    <x v="278"/>
    <x v="4"/>
    <x v="1"/>
    <x v="1460"/>
    <x v="221"/>
    <x v="1457"/>
    <x v="503"/>
    <n v="7"/>
    <n v="2990000"/>
    <x v="647"/>
    <x v="745"/>
    <s v="Cooking"/>
    <x v="6"/>
    <n v="312921173"/>
    <x v="0"/>
    <x v="3"/>
    <x v="0"/>
    <x v="0"/>
    <x v="0"/>
    <s v="Vignesh"/>
  </r>
  <r>
    <s v="Venkatesh Bhat's Idhayam Thotta Samayal"/>
    <s v=" https://www.youtube.com/watch?v=qUxdPm8qr8o"/>
    <s v="Venkatesh Bhat makes 3 SUMMER CHILLERS | HEALTHY REFRESHING COOL DRINK"/>
    <d v="1899-12-30T00:14:47"/>
    <n v="0"/>
    <n v="14"/>
    <n v="47"/>
    <x v="1075"/>
    <x v="4"/>
    <x v="1"/>
    <x v="1461"/>
    <x v="271"/>
    <x v="1458"/>
    <x v="359"/>
    <n v="2"/>
    <n v="2990000"/>
    <x v="571"/>
    <x v="745"/>
    <s v="Cooking"/>
    <x v="6"/>
    <n v="312921173"/>
    <x v="0"/>
    <x v="3"/>
    <x v="0"/>
    <x v="0"/>
    <x v="0"/>
    <s v="Vignesh"/>
  </r>
  <r>
    <s v="Venkatesh Bhat's Idhayam Thotta Samayal"/>
    <s v=" https://www.youtube.com/watch?v=PzaKlHFO2sc"/>
    <s v="Venkatesh Bhat makes White sauce Pasta | white pasta"/>
    <d v="1899-12-30T00:12:30"/>
    <n v="0"/>
    <n v="12"/>
    <n v="30"/>
    <x v="1076"/>
    <x v="4"/>
    <x v="1"/>
    <x v="1462"/>
    <x v="188"/>
    <x v="1459"/>
    <x v="1030"/>
    <n v="161"/>
    <n v="2990000"/>
    <x v="749"/>
    <x v="745"/>
    <s v="Cooking"/>
    <x v="6"/>
    <n v="312921173"/>
    <x v="0"/>
    <x v="3"/>
    <x v="0"/>
    <x v="0"/>
    <x v="0"/>
    <s v="Vignesh"/>
  </r>
  <r>
    <s v="Venkatesh Bhat's Idhayam Thotta Samayal"/>
    <s v=" https://www.youtube.com/watch?v=cxYUOo5xBSc"/>
    <s v="Venkatesh Bhat makes Kaalan Melagu Masala"/>
    <d v="1899-12-30T00:08:40"/>
    <n v="0"/>
    <n v="8"/>
    <n v="40"/>
    <x v="780"/>
    <x v="4"/>
    <x v="1"/>
    <x v="1463"/>
    <x v="7"/>
    <x v="1460"/>
    <x v="1031"/>
    <n v="25"/>
    <n v="2990000"/>
    <x v="654"/>
    <x v="745"/>
    <s v="Cooking"/>
    <x v="6"/>
    <n v="312921173"/>
    <x v="0"/>
    <x v="3"/>
    <x v="0"/>
    <x v="0"/>
    <x v="0"/>
    <s v="Vignesh"/>
  </r>
  <r>
    <s v="Venkatesh Bhat's Idhayam Thotta Samayal"/>
    <s v=" https://www.youtube.com/watch?v=V7qtEJ4-uqo"/>
    <s v="Venkatesh Bhat makes Masala pori | healthy snack | churmuri"/>
    <d v="1899-12-30T00:06:45"/>
    <n v="0"/>
    <n v="6"/>
    <n v="45"/>
    <x v="1077"/>
    <x v="4"/>
    <x v="1"/>
    <x v="1464"/>
    <x v="29"/>
    <x v="1461"/>
    <x v="501"/>
    <n v="34"/>
    <n v="2990000"/>
    <x v="656"/>
    <x v="745"/>
    <s v="Cooking"/>
    <x v="6"/>
    <n v="312921173"/>
    <x v="0"/>
    <x v="3"/>
    <x v="0"/>
    <x v="0"/>
    <x v="0"/>
    <s v="Vignesh"/>
  </r>
  <r>
    <s v="Venkatesh Bhat's Idhayam Thotta Samayal"/>
    <s v=" https://www.youtube.com/watch?v=2qtuAp1ddJU"/>
    <s v="Venkatesh Bhat makes Elaneer Payasam"/>
    <d v="1899-12-30T00:15:05"/>
    <n v="0"/>
    <n v="15"/>
    <n v="5"/>
    <x v="17"/>
    <x v="4"/>
    <x v="1"/>
    <x v="1465"/>
    <x v="7"/>
    <x v="1462"/>
    <x v="861"/>
    <n v="5"/>
    <n v="2990000"/>
    <x v="62"/>
    <x v="745"/>
    <s v="Cooking"/>
    <x v="6"/>
    <n v="312921173"/>
    <x v="0"/>
    <x v="2"/>
    <x v="0"/>
    <x v="0"/>
    <x v="0"/>
    <s v="Vignesh"/>
  </r>
  <r>
    <s v="Venkatesh Bhat's Idhayam Thotta Samayal"/>
    <s v=" https://www.youtube.com/watch?v=3dZ5QRuI1U8"/>
    <s v="Venkatesh Bhat makes Chakka Pradhaman | jackfruit payasam"/>
    <d v="1899-12-30T00:14:32"/>
    <n v="0"/>
    <n v="14"/>
    <n v="32"/>
    <x v="1078"/>
    <x v="4"/>
    <x v="1"/>
    <x v="1466"/>
    <x v="101"/>
    <x v="1463"/>
    <x v="299"/>
    <n v="5"/>
    <n v="2990000"/>
    <x v="251"/>
    <x v="745"/>
    <s v="Cooking"/>
    <x v="6"/>
    <n v="312921173"/>
    <x v="0"/>
    <x v="3"/>
    <x v="0"/>
    <x v="0"/>
    <x v="0"/>
    <s v="Vignesh"/>
  </r>
  <r>
    <s v="Venkatesh Bhat's Idhayam Thotta Samayal"/>
    <s v=" https://www.youtube.com/watch?v=3x-4e_oDZeI"/>
    <s v="Venkatesh Bhat makes Paneer ghee roast | paneer recipe"/>
    <d v="1899-12-30T00:13:04"/>
    <n v="0"/>
    <n v="13"/>
    <n v="4"/>
    <x v="963"/>
    <x v="4"/>
    <x v="1"/>
    <x v="1467"/>
    <x v="111"/>
    <x v="1464"/>
    <x v="1032"/>
    <n v="26"/>
    <n v="2990000"/>
    <x v="91"/>
    <x v="745"/>
    <s v="Cooking"/>
    <x v="6"/>
    <n v="312921173"/>
    <x v="0"/>
    <x v="3"/>
    <x v="0"/>
    <x v="0"/>
    <x v="0"/>
    <s v="Vignesh"/>
  </r>
  <r>
    <s v="Venkatesh Bhat's Idhayam Thotta Samayal"/>
    <s v=" https://www.youtube.com/watch?v=GWZoK9gq6F8"/>
    <s v="Venkatesh Bhat makes Baby Potato Roast"/>
    <d v="1899-12-30T00:13:04"/>
    <n v="0"/>
    <n v="13"/>
    <n v="4"/>
    <x v="963"/>
    <x v="4"/>
    <x v="1"/>
    <x v="1468"/>
    <x v="200"/>
    <x v="1465"/>
    <x v="1033"/>
    <n v="23"/>
    <n v="2990000"/>
    <x v="1"/>
    <x v="745"/>
    <s v="Cooking"/>
    <x v="6"/>
    <n v="312921173"/>
    <x v="0"/>
    <x v="2"/>
    <x v="0"/>
    <x v="0"/>
    <x v="0"/>
    <s v="Vignesh"/>
  </r>
  <r>
    <s v="Vigyan Tv India"/>
    <s v="https://www.youtube.com/watch?v=dCvYSFIZMT4"/>
    <s v="Complete Information about James Webb Space Telescope"/>
    <d v="1899-12-30T00:21:40"/>
    <n v="0"/>
    <n v="21"/>
    <n v="40"/>
    <x v="815"/>
    <x v="0"/>
    <x v="2"/>
    <x v="1469"/>
    <x v="201"/>
    <x v="1466"/>
    <x v="383"/>
    <n v="18"/>
    <n v="787000"/>
    <x v="100"/>
    <x v="171"/>
    <s v="Tech"/>
    <x v="6"/>
    <n v="42678982"/>
    <x v="0"/>
    <x v="2"/>
    <x v="0"/>
    <x v="0"/>
    <x v="0"/>
    <s v="roshan kumar sinha"/>
  </r>
  <r>
    <s v="Village Cooking - Kerala"/>
    <s v="https://www.youtube.com/watch?v=4Sn7ZavopQk"/>
    <s v="Kerala Style Chicken Biriyani Recipe"/>
    <d v="1899-12-30T00:10:00"/>
    <n v="0"/>
    <n v="10"/>
    <n v="0"/>
    <x v="296"/>
    <x v="10"/>
    <x v="4"/>
    <x v="1470"/>
    <x v="491"/>
    <x v="1467"/>
    <x v="927"/>
    <n v="3"/>
    <n v="130000"/>
    <x v="282"/>
    <x v="747"/>
    <s v="Cooking"/>
    <x v="16"/>
    <n v="199906553"/>
    <x v="0"/>
    <x v="0"/>
    <x v="1"/>
    <x v="1"/>
    <x v="0"/>
    <s v="Lydia"/>
  </r>
  <r>
    <s v="Village Cooking - Kerala"/>
    <s v="https://www.youtube.com/watch?v=7ym_k5576ZU"/>
    <s v="Simple &amp; Easy Chicken Curry Recipe - Chicken Chinthamani"/>
    <d v="1899-12-30T00:05:26"/>
    <n v="0"/>
    <n v="5"/>
    <n v="26"/>
    <x v="1079"/>
    <x v="10"/>
    <x v="4"/>
    <x v="1471"/>
    <x v="656"/>
    <x v="1468"/>
    <x v="651"/>
    <n v="14"/>
    <n v="1300000"/>
    <x v="55"/>
    <x v="747"/>
    <s v="Cooking"/>
    <x v="6"/>
    <n v="200023205"/>
    <x v="3"/>
    <x v="2"/>
    <x v="1"/>
    <x v="1"/>
    <x v="0"/>
    <s v="Subha Ranjan Patra"/>
  </r>
  <r>
    <s v="Village Cooking Channel"/>
    <s v="https://www.youtube.com/watch?v=CbIuwsLGlrs"/>
    <s v="BIRYANI | MUTTON LEG BIRYANI | Mutton Chops Mutton Leg Piece Biryani Recipe Cooking in Village"/>
    <d v="1899-12-30T00:11:01"/>
    <n v="0"/>
    <n v="11"/>
    <n v="1"/>
    <x v="1080"/>
    <x v="4"/>
    <x v="4"/>
    <x v="1472"/>
    <x v="657"/>
    <x v="1469"/>
    <x v="333"/>
    <n v="3"/>
    <n v="18300000"/>
    <x v="750"/>
    <x v="748"/>
    <s v="Cooking"/>
    <x v="6"/>
    <n v="4725525067"/>
    <x v="4"/>
    <x v="3"/>
    <x v="1"/>
    <x v="0"/>
    <x v="0"/>
    <s v="Srikrishna"/>
  </r>
  <r>
    <s v="Village Cooking Channel"/>
    <s v="https://www.youtube.com/watch?v=-s579jPjPUk"/>
    <s v="TURKEY SOUP | Traditional Turkey Soup Recipe Cooking in Village | Vaan Kozhi | Healthy Soup Recipes"/>
    <d v="1899-12-30T00:10:34"/>
    <n v="0"/>
    <n v="10"/>
    <n v="34"/>
    <x v="1081"/>
    <x v="4"/>
    <x v="4"/>
    <x v="1473"/>
    <x v="502"/>
    <x v="1470"/>
    <x v="749"/>
    <n v="6"/>
    <n v="1830000"/>
    <x v="149"/>
    <x v="748"/>
    <s v="Cooking"/>
    <x v="10"/>
    <n v="4732929073"/>
    <x v="2"/>
    <x v="0"/>
    <x v="1"/>
    <x v="1"/>
    <x v="0"/>
    <s v="Mohamad Moosa"/>
  </r>
  <r>
    <s v="Village Food Channel"/>
    <s v="https://www.youtube.com/watch?v=EfYjETMZcXg"/>
    <s v="300 Kg WHOLE BEEF ROAST | 6 Hours Roasting a Whole Buffalo Tandoor | Beef Mandhi Recipe"/>
    <d v="1899-12-30T00:17:16"/>
    <n v="0"/>
    <n v="17"/>
    <n v="16"/>
    <x v="266"/>
    <x v="10"/>
    <x v="4"/>
    <x v="1474"/>
    <x v="397"/>
    <x v="1471"/>
    <x v="1034"/>
    <n v="9"/>
    <n v="6690000"/>
    <x v="751"/>
    <x v="749"/>
    <s v="Cooking"/>
    <x v="16"/>
    <n v="933773957"/>
    <x v="2"/>
    <x v="3"/>
    <x v="1"/>
    <x v="1"/>
    <x v="0"/>
    <s v="Mohamad Moosa"/>
  </r>
  <r>
    <s v="Vinay Kuyya"/>
    <s v="https://www.youtube.com/watch?v=8AGERqUfsOg"/>
    <s v="Extreme second marriage dare on mom"/>
    <d v="1899-12-30T00:16:58"/>
    <n v="0"/>
    <n v="16"/>
    <n v="58"/>
    <x v="230"/>
    <x v="6"/>
    <x v="0"/>
    <x v="1475"/>
    <x v="658"/>
    <x v="1472"/>
    <x v="598"/>
    <n v="7"/>
    <n v="1630000"/>
    <x v="343"/>
    <x v="750"/>
    <s v="Entertainment"/>
    <x v="6"/>
    <n v="489834955"/>
    <x v="2"/>
    <x v="3"/>
    <x v="0"/>
    <x v="0"/>
    <x v="0"/>
    <s v="Praneeth kodam"/>
  </r>
  <r>
    <s v="Virda Warsi"/>
    <s v="https://www.youtube.com/watch?v=_8gfCdt3H00&amp;t=87s"/>
    <s v="Customer Psychology, Four Views Of Consumer Decision Making"/>
    <d v="1899-12-30T00:08:12"/>
    <n v="0"/>
    <n v="8"/>
    <n v="12"/>
    <x v="269"/>
    <x v="0"/>
    <x v="0"/>
    <x v="1476"/>
    <x v="659"/>
    <x v="1473"/>
    <x v="38"/>
    <n v="0"/>
    <n v="458"/>
    <x v="627"/>
    <x v="751"/>
    <s v="Entertainment"/>
    <x v="6"/>
    <n v="72945"/>
    <x v="6"/>
    <x v="6"/>
    <x v="1"/>
    <x v="1"/>
    <x v="1"/>
    <s v="Manya Tyagi"/>
  </r>
  <r>
    <s v="visa2explore"/>
    <s v="https://www.youtube.com/watch?v=fdWleoMgIUI"/>
    <s v="EP 1 Parathe Wali Gali chandni chowk |Old Delhi street food"/>
    <d v="1899-12-30T00:05:02"/>
    <n v="0"/>
    <n v="5"/>
    <n v="2"/>
    <x v="1082"/>
    <x v="0"/>
    <x v="1"/>
    <x v="1477"/>
    <x v="385"/>
    <x v="1474"/>
    <x v="1035"/>
    <n v="10"/>
    <n v="1540000"/>
    <x v="752"/>
    <x v="628"/>
    <s v="Cooking"/>
    <x v="0"/>
    <n v="356108001"/>
    <x v="2"/>
    <x v="0"/>
    <x v="0"/>
    <x v="0"/>
    <x v="0"/>
    <s v="Ameya Nerkar"/>
  </r>
  <r>
    <s v="visa2explore"/>
    <s v="https://www.youtube.com/watch?v=VdbDVqiEmFY"/>
    <s v="EP 1 Shillong, Meghalaya, | Waterfall, Museum, Police Bazar &amp; more"/>
    <d v="1899-12-30T00:21:27"/>
    <n v="0"/>
    <n v="21"/>
    <n v="27"/>
    <x v="936"/>
    <x v="0"/>
    <x v="1"/>
    <x v="1478"/>
    <x v="11"/>
    <x v="1475"/>
    <x v="483"/>
    <n v="8"/>
    <n v="1540000"/>
    <x v="753"/>
    <x v="628"/>
    <s v="Cooking"/>
    <x v="0"/>
    <n v="356108001"/>
    <x v="2"/>
    <x v="2"/>
    <x v="0"/>
    <x v="0"/>
    <x v="0"/>
    <s v="Ameya Nerkar"/>
  </r>
  <r>
    <s v="visa2explore"/>
    <s v="https://www.youtube.com/watch?v=E6S5egXapWs"/>
    <s v="EP 3 Nomads village - Lubrang near Dirang | Dirang Monastery, Tawang Tour, Arunachal Pradesh Tourism"/>
    <d v="1899-12-30T00:27:28"/>
    <n v="0"/>
    <n v="27"/>
    <n v="28"/>
    <x v="861"/>
    <x v="0"/>
    <x v="1"/>
    <x v="1479"/>
    <x v="7"/>
    <x v="1476"/>
    <x v="1036"/>
    <n v="16"/>
    <n v="1540000"/>
    <x v="651"/>
    <x v="628"/>
    <s v="Cooking"/>
    <x v="0"/>
    <n v="356108001"/>
    <x v="2"/>
    <x v="2"/>
    <x v="0"/>
    <x v="0"/>
    <x v="0"/>
    <s v="Ameya Nerkar"/>
  </r>
  <r>
    <s v="visa2explore"/>
    <s v="https://www.youtube.com/watch?v=opmMW1K4ujU"/>
    <s v="EP 4 Chor Bazar Delhi - Buy cheap price shoes, watches, electronics, camera &amp; more"/>
    <d v="1899-12-30T00:07:47"/>
    <n v="0"/>
    <n v="7"/>
    <n v="47"/>
    <x v="92"/>
    <x v="0"/>
    <x v="1"/>
    <x v="1480"/>
    <x v="660"/>
    <x v="1477"/>
    <x v="1037"/>
    <n v="42"/>
    <n v="1540000"/>
    <x v="282"/>
    <x v="628"/>
    <s v="Cooking"/>
    <x v="0"/>
    <n v="356108001"/>
    <x v="2"/>
    <x v="3"/>
    <x v="0"/>
    <x v="0"/>
    <x v="0"/>
    <s v="Ameya Nerkar"/>
  </r>
  <r>
    <s v="visa2explore"/>
    <s v="https://www.youtube.com/watch?v=wriLxsiPxMA"/>
    <s v="EP 5 Govardhan Parbat Parikrama, Mathura Vrindavan series | Complete Guide Giriraj Parikrama"/>
    <d v="1899-12-30T00:15:01"/>
    <n v="0"/>
    <n v="15"/>
    <n v="1"/>
    <x v="88"/>
    <x v="0"/>
    <x v="1"/>
    <x v="1481"/>
    <x v="281"/>
    <x v="1478"/>
    <x v="1038"/>
    <n v="12"/>
    <n v="1540000"/>
    <x v="283"/>
    <x v="628"/>
    <s v="Cooking"/>
    <x v="0"/>
    <n v="356108001"/>
    <x v="2"/>
    <x v="2"/>
    <x v="0"/>
    <x v="0"/>
    <x v="0"/>
    <s v="Ameya Nerkar"/>
  </r>
  <r>
    <s v="Vishal Punjabi"/>
    <s v="https://www.youtube.com/watch?v=Mcry5hwKjQU"/>
    <s v="Arpita &amp; Kunal"/>
    <d v="1899-12-30T01:49:00"/>
    <n v="1"/>
    <n v="49"/>
    <n v="0"/>
    <x v="1083"/>
    <x v="0"/>
    <x v="0"/>
    <x v="1482"/>
    <x v="661"/>
    <x v="1479"/>
    <x v="38"/>
    <n v="0"/>
    <n v="252"/>
    <x v="209"/>
    <x v="752"/>
    <s v="Entertainment"/>
    <x v="6"/>
    <n v="55264"/>
    <x v="2"/>
    <x v="2"/>
    <x v="1"/>
    <x v="1"/>
    <x v="0"/>
    <s v="Diya Kalra"/>
  </r>
  <r>
    <s v="Vishu Shriv"/>
    <s v="https://www.youtube.com/watch?v=a-v6Biv99kY"/>
    <s v="Daily Skin Whitening Remedy For Milk Like Bright And Fair Skin"/>
    <d v="1899-12-30T00:09:11"/>
    <n v="0"/>
    <n v="9"/>
    <n v="11"/>
    <x v="1084"/>
    <x v="4"/>
    <x v="1"/>
    <x v="1483"/>
    <x v="483"/>
    <x v="1480"/>
    <x v="895"/>
    <n v="64"/>
    <n v="60400"/>
    <x v="41"/>
    <x v="753"/>
    <s v="Lifestyle"/>
    <x v="10"/>
    <n v="5073215"/>
    <x v="8"/>
    <x v="7"/>
    <x v="0"/>
    <x v="1"/>
    <x v="1"/>
    <s v="Imran Khan"/>
  </r>
  <r>
    <s v="Vitthal Kangane"/>
    <s v="https://www.youtube.com/watch?v=YDlGUgXSshA"/>
    <s v="???? ???? | Swami Vivekananda Career Academy Parbhani | Vitthal Kangane Sir"/>
    <d v="1899-12-30T00:10:00"/>
    <n v="0"/>
    <n v="10"/>
    <n v="0"/>
    <x v="296"/>
    <x v="13"/>
    <x v="5"/>
    <x v="1484"/>
    <x v="662"/>
    <x v="1481"/>
    <x v="1039"/>
    <n v="10"/>
    <n v="249000"/>
    <x v="139"/>
    <x v="737"/>
    <s v="Educational"/>
    <x v="6"/>
    <n v="15695446"/>
    <x v="7"/>
    <x v="8"/>
    <x v="1"/>
    <x v="1"/>
    <x v="0"/>
    <s v="Sagar Mali"/>
  </r>
  <r>
    <s v="Viva"/>
    <s v="https://www.youtube.com/watch?v=eLZH1GEeBU4"/>
    <s v="The Exams | by Sabarish Kandregula"/>
    <d v="1899-12-30T00:08:00"/>
    <n v="0"/>
    <n v="8"/>
    <n v="0"/>
    <x v="388"/>
    <x v="6"/>
    <x v="0"/>
    <x v="1485"/>
    <x v="663"/>
    <x v="1482"/>
    <x v="1040"/>
    <n v="2"/>
    <n v="1460000"/>
    <x v="754"/>
    <x v="754"/>
    <s v="Entertainment"/>
    <x v="12"/>
    <n v="295211240"/>
    <x v="0"/>
    <x v="0"/>
    <x v="0"/>
    <x v="0"/>
    <x v="0"/>
    <s v="roshan kumar sinha"/>
  </r>
  <r>
    <s v="Viva"/>
    <s v="https://www.youtube.com/watch?v=CA88xbOW1Ow"/>
    <s v=" The Visa Interview | by Sabarish Kandregula | VIVA "/>
    <d v="1899-12-30T00:10:10"/>
    <n v="0"/>
    <n v="10"/>
    <n v="10"/>
    <x v="298"/>
    <x v="6"/>
    <x v="0"/>
    <x v="1486"/>
    <x v="136"/>
    <x v="1483"/>
    <x v="1041"/>
    <n v="31"/>
    <n v="1460000"/>
    <x v="755"/>
    <x v="754"/>
    <s v="Entertainment"/>
    <x v="6"/>
    <n v="295438909"/>
    <x v="1"/>
    <x v="4"/>
    <x v="1"/>
    <x v="1"/>
    <x v="0"/>
    <s v="Srikrishna"/>
  </r>
  <r>
    <s v="Vivek Bajaj"/>
    <s v="https://www.youtube.com/watch?v=iMc38h2wuQM"/>
    <s v="Top Chart Patterns a Stock Trader must know!!! #Learn2TradePro"/>
    <d v="1899-12-30T00:27:46"/>
    <n v="0"/>
    <n v="27"/>
    <n v="46"/>
    <x v="1085"/>
    <x v="0"/>
    <x v="2"/>
    <x v="1487"/>
    <x v="664"/>
    <x v="1484"/>
    <x v="1042"/>
    <n v="45"/>
    <n v="686000"/>
    <x v="548"/>
    <x v="755"/>
    <s v="Share Market"/>
    <x v="6"/>
    <n v="38976559"/>
    <x v="6"/>
    <x v="4"/>
    <x v="0"/>
    <x v="0"/>
    <x v="0"/>
    <s v="Diya Kalra"/>
  </r>
  <r>
    <s v="Vivek Bajaj"/>
    <s v="https://www.youtube.com/watch?v=Joq-1fourhk"/>
    <s v="???? Logistics Sector ??? Invest ??? ? If yes, then ???? ? | Vivek Bajaj"/>
    <d v="1899-12-30T17:53:00"/>
    <n v="17"/>
    <n v="53"/>
    <n v="0"/>
    <x v="1086"/>
    <x v="0"/>
    <x v="2"/>
    <x v="1488"/>
    <x v="51"/>
    <x v="1485"/>
    <x v="1043"/>
    <n v="614"/>
    <n v="686000"/>
    <x v="41"/>
    <x v="755"/>
    <s v="Share Market"/>
    <x v="6"/>
    <n v="38976559"/>
    <x v="6"/>
    <x v="4"/>
    <x v="0"/>
    <x v="0"/>
    <x v="0"/>
    <s v="Diya Kalra"/>
  </r>
  <r>
    <s v="Vivek Samtani"/>
    <s v="https://www.youtube.com/watch?v=NiD9HDCHPt0"/>
    <s v="WOMEN - Stand Up Comedy"/>
    <d v="1899-12-30T00:25:54"/>
    <n v="0"/>
    <n v="25"/>
    <n v="54"/>
    <x v="1087"/>
    <x v="0"/>
    <x v="0"/>
    <x v="1489"/>
    <x v="65"/>
    <x v="1486"/>
    <x v="1044"/>
    <n v="23"/>
    <n v="119000"/>
    <x v="218"/>
    <x v="292"/>
    <s v="Entertainment"/>
    <x v="6"/>
    <n v="8433735"/>
    <x v="0"/>
    <x v="0"/>
    <x v="1"/>
    <x v="1"/>
    <x v="0"/>
    <s v="Subha Ranjan Patra"/>
  </r>
  <r>
    <s v="Vj Techno Wizard"/>
    <s v="https://www.youtube.com/watch?v=gmparjlRJnY"/>
    <s v="React Js Full Course In Tamil | React Js Tutorial For Beginners In Tamil | Vj Techno Wizard"/>
    <d v="1899-12-30T03:30:44"/>
    <n v="3"/>
    <n v="30"/>
    <n v="44"/>
    <x v="1088"/>
    <x v="4"/>
    <x v="2"/>
    <x v="1490"/>
    <x v="152"/>
    <x v="1487"/>
    <x v="843"/>
    <n v="15"/>
    <n v="8600"/>
    <x v="756"/>
    <x v="756"/>
    <s v="Tech"/>
    <x v="10"/>
    <n v="669684"/>
    <x v="4"/>
    <x v="4"/>
    <x v="0"/>
    <x v="0"/>
    <x v="0"/>
    <s v="Imran Khan"/>
  </r>
  <r>
    <s v="Vlogon With Prashant"/>
    <s v="https://www.youtube.com/watch?v=uI28nolXB-Q"/>
    <s v="Hidden Village Of Sikkim / RANIDHUNGA TREK / Tour Guide / West Sikkim/ Day-4"/>
    <d v="1899-12-30T00:26:08"/>
    <n v="0"/>
    <n v="26"/>
    <n v="8"/>
    <x v="1089"/>
    <x v="0"/>
    <x v="0"/>
    <x v="1491"/>
    <x v="665"/>
    <x v="1488"/>
    <x v="1045"/>
    <n v="47"/>
    <n v="133000"/>
    <x v="28"/>
    <x v="658"/>
    <s v="Entertainment"/>
    <x v="6"/>
    <n v="9718165"/>
    <x v="1"/>
    <x v="1"/>
    <x v="1"/>
    <x v="1"/>
    <x v="0"/>
    <s v="Manya Tyagi"/>
  </r>
  <r>
    <s v="Vraj Bhav"/>
    <s v="https://www.youtube.com/watch?v=x81RapT3FSo&amp;t=22s"/>
    <s v="???? ????? ??????? ?? ?? ??? ???- ???? ???? ??? ???? ?????? ???? ??? | 19.2.2022 | ?????? @Vraj Bhav"/>
    <d v="1899-12-30T00:30:25"/>
    <n v="0"/>
    <n v="30"/>
    <n v="25"/>
    <x v="1090"/>
    <x v="0"/>
    <x v="1"/>
    <x v="1492"/>
    <x v="200"/>
    <x v="1489"/>
    <x v="1046"/>
    <n v="9"/>
    <n v="1370000"/>
    <x v="443"/>
    <x v="757"/>
    <s v="Music"/>
    <x v="3"/>
    <n v="381641255"/>
    <x v="0"/>
    <x v="2"/>
    <x v="1"/>
    <x v="1"/>
    <x v="0"/>
    <s v="Mahesh"/>
  </r>
  <r>
    <s v="Vraj Bhav"/>
    <s v="https://www.youtube.com/watch?v=AJCUqMIRADM"/>
    <s v="???? ???? ?? ?? ???? ???- ???? ????? ??? ?? ???? ???? ???? ????? ???? | 8.4.20222 | ?????? | ??? ???"/>
    <d v="1899-12-30T00:13:51"/>
    <n v="0"/>
    <n v="13"/>
    <n v="51"/>
    <x v="312"/>
    <x v="0"/>
    <x v="1"/>
    <x v="1493"/>
    <x v="666"/>
    <x v="1490"/>
    <x v="110"/>
    <n v="53"/>
    <n v="1370000"/>
    <x v="55"/>
    <x v="757"/>
    <s v="Music"/>
    <x v="3"/>
    <n v="381641255"/>
    <x v="0"/>
    <x v="2"/>
    <x v="1"/>
    <x v="1"/>
    <x v="0"/>
    <s v="Mahesh"/>
  </r>
  <r>
    <s v="Walk With Neff"/>
    <s v="https://www.youtube.com/watch?v=AkQNi-nHr5E"/>
    <s v="Kia Sonet ownership review | #kia #compactsuv - YouTube"/>
    <d v="1899-12-30T00:11:10"/>
    <n v="0"/>
    <n v="11"/>
    <n v="10"/>
    <x v="1074"/>
    <x v="10"/>
    <x v="7"/>
    <x v="1494"/>
    <x v="667"/>
    <x v="1491"/>
    <x v="889"/>
    <n v="22"/>
    <n v="146000"/>
    <x v="462"/>
    <x v="77"/>
    <s v="Review"/>
    <x v="16"/>
    <n v="2914423"/>
    <x v="3"/>
    <x v="0"/>
    <x v="1"/>
    <x v="1"/>
    <x v="0"/>
    <s v="Lydia"/>
  </r>
  <r>
    <s v="warikoo"/>
    <s v="https://www.youtube.com/watch?v=s6fye8WwN_4"/>
    <s v="20 Books to read in your 20s"/>
    <d v="1899-12-30T00:18:21"/>
    <n v="0"/>
    <n v="18"/>
    <n v="21"/>
    <x v="407"/>
    <x v="0"/>
    <x v="2"/>
    <x v="1495"/>
    <x v="112"/>
    <x v="1492"/>
    <x v="1047"/>
    <n v="215"/>
    <n v="2250000"/>
    <x v="360"/>
    <x v="758"/>
    <s v="Educational"/>
    <x v="0"/>
    <n v="144965406"/>
    <x v="3"/>
    <x v="2"/>
    <x v="1"/>
    <x v="1"/>
    <x v="0"/>
    <s v="Abhishek Sabne"/>
  </r>
  <r>
    <s v="warikoo"/>
    <s v="https://www.youtube.com/watch?v=kiw-Y11ANWg"/>
    <s v="Basics of Insurance"/>
    <d v="1899-12-30T00:16:57"/>
    <n v="0"/>
    <n v="16"/>
    <n v="57"/>
    <x v="1091"/>
    <x v="0"/>
    <x v="2"/>
    <x v="1496"/>
    <x v="247"/>
    <x v="1493"/>
    <x v="156"/>
    <n v="33"/>
    <n v="2250000"/>
    <x v="632"/>
    <x v="758"/>
    <s v="Educational"/>
    <x v="0"/>
    <n v="144965406"/>
    <x v="3"/>
    <x v="2"/>
    <x v="1"/>
    <x v="1"/>
    <x v="0"/>
    <s v="Abhishek Sabne"/>
  </r>
  <r>
    <s v="warikoo"/>
    <s v="https://www.youtube.com/watch?v=fcbB0nkDik8"/>
    <s v="Introduction to Microsoft Excel - Excel Basics Tutorial"/>
    <d v="1899-12-30T00:27:28"/>
    <n v="0"/>
    <n v="27"/>
    <n v="28"/>
    <x v="861"/>
    <x v="0"/>
    <x v="2"/>
    <x v="1497"/>
    <x v="20"/>
    <x v="1494"/>
    <x v="1048"/>
    <n v="21"/>
    <n v="2250000"/>
    <x v="71"/>
    <x v="758"/>
    <s v="Educational"/>
    <x v="6"/>
    <n v="144310125"/>
    <x v="3"/>
    <x v="3"/>
    <x v="0"/>
    <x v="0"/>
    <x v="0"/>
    <s v="Manya Tyagi"/>
  </r>
  <r>
    <s v="warikoo"/>
    <s v="https://www.youtube.com/watch?v=EE8iTK9_xa8"/>
    <s v="5 IMPORTANT Life Decisions you SHOULD take on an Excel Sheet | Ankur Warikoo Hindi"/>
    <d v="1899-12-30T00:25:47"/>
    <n v="0"/>
    <n v="25"/>
    <n v="47"/>
    <x v="1092"/>
    <x v="0"/>
    <x v="1"/>
    <x v="1498"/>
    <x v="35"/>
    <x v="1495"/>
    <x v="1049"/>
    <n v="36"/>
    <n v="2260000"/>
    <x v="747"/>
    <x v="758"/>
    <s v="Motivation"/>
    <x v="0"/>
    <n v="146117481"/>
    <x v="3"/>
    <x v="0"/>
    <x v="0"/>
    <x v="0"/>
    <x v="0"/>
    <s v="Ameya Nerkar"/>
  </r>
  <r>
    <s v="warikoo"/>
    <s v="https://www.youtube.com/watch?v=xkm6dhRkMQ8"/>
    <s v="LIFE CHANGING Habits you NEED to WATCH! | Ankur Warikoo Hindi"/>
    <d v="1899-12-30T00:21:43"/>
    <n v="0"/>
    <n v="21"/>
    <n v="43"/>
    <x v="1093"/>
    <x v="0"/>
    <x v="1"/>
    <x v="1499"/>
    <x v="73"/>
    <x v="1496"/>
    <x v="1050"/>
    <n v="31"/>
    <n v="2260000"/>
    <x v="315"/>
    <x v="758"/>
    <s v="Motivation"/>
    <x v="0"/>
    <n v="146117481"/>
    <x v="3"/>
    <x v="0"/>
    <x v="0"/>
    <x v="0"/>
    <x v="0"/>
    <s v="Ameya Nerkar"/>
  </r>
  <r>
    <s v="warikoo"/>
    <s v="https://www.youtube.com/watch?v=JBX7-71euk4"/>
    <s v="Study in US, UK, Canada | Is it Worth it? | Ankur Warikoo Hindi"/>
    <d v="1899-12-30T00:18:54"/>
    <n v="0"/>
    <n v="18"/>
    <n v="54"/>
    <x v="635"/>
    <x v="0"/>
    <x v="1"/>
    <x v="1500"/>
    <x v="4"/>
    <x v="1497"/>
    <x v="1051"/>
    <n v="54"/>
    <n v="2260000"/>
    <x v="96"/>
    <x v="758"/>
    <s v="Motivation"/>
    <x v="0"/>
    <n v="146117481"/>
    <x v="3"/>
    <x v="0"/>
    <x v="0"/>
    <x v="0"/>
    <x v="0"/>
    <s v="Ameya Nerkar"/>
  </r>
  <r>
    <s v="warikoo"/>
    <s v="https://www.youtube.com/watch?v=jQSzZwsljG8"/>
    <s v="Things EVERYONE should know about MONEY! | Candid LESSONS with @Tanmay Bhat "/>
    <d v="1899-12-30T00:32:46"/>
    <n v="0"/>
    <n v="32"/>
    <n v="46"/>
    <x v="1094"/>
    <x v="0"/>
    <x v="2"/>
    <x v="1501"/>
    <x v="432"/>
    <x v="1498"/>
    <x v="1052"/>
    <n v="20"/>
    <n v="2250000"/>
    <x v="240"/>
    <x v="758"/>
    <s v="Educational"/>
    <x v="0"/>
    <n v="144965406"/>
    <x v="3"/>
    <x v="2"/>
    <x v="1"/>
    <x v="1"/>
    <x v="0"/>
    <s v="Abhishek Sabne"/>
  </r>
  <r>
    <s v="warikoo"/>
    <s v="https://www.youtube.com/watch?v=p6c7_QLw4no"/>
    <s v="30+% RETURNS? | Momentum Investing EXPLAINED for Beginners! | Warikoo Hindi"/>
    <d v="1899-12-30T00:30:03"/>
    <n v="0"/>
    <n v="30"/>
    <n v="3"/>
    <x v="1095"/>
    <x v="0"/>
    <x v="1"/>
    <x v="1502"/>
    <x v="200"/>
    <x v="1499"/>
    <x v="451"/>
    <n v="74"/>
    <n v="2260000"/>
    <x v="605"/>
    <x v="758"/>
    <s v="Motivation"/>
    <x v="0"/>
    <n v="146117481"/>
    <x v="3"/>
    <x v="0"/>
    <x v="0"/>
    <x v="0"/>
    <x v="0"/>
    <s v="Ameya Nerkar"/>
  </r>
  <r>
    <s v="warikoo"/>
    <s v="https://www.youtube.com/watch?v=-zdsaPy2oFw"/>
    <s v="Top 10 PRODUCTIVITY HACKS I USE | Control YOUR Time | Ankur Warikoo Hindi"/>
    <d v="1899-12-30T17:05:00"/>
    <n v="17"/>
    <n v="5"/>
    <n v="0"/>
    <x v="1096"/>
    <x v="0"/>
    <x v="2"/>
    <x v="1503"/>
    <x v="216"/>
    <x v="1500"/>
    <x v="1053"/>
    <n v="144"/>
    <n v="2280000"/>
    <x v="331"/>
    <x v="758"/>
    <s v="Employment"/>
    <x v="6"/>
    <n v="147338105"/>
    <x v="2"/>
    <x v="3"/>
    <x v="0"/>
    <x v="0"/>
    <x v="0"/>
    <s v="Diya Kalra"/>
  </r>
  <r>
    <s v="warikoo"/>
    <s v="https://www.youtube.com/watch?v=2e5aKS6wMb4"/>
    <s v="BE SUCCESSFUL and GET PROMOTED at WORK! | Job Tips 2022"/>
    <d v="1899-12-30T00:12:40"/>
    <n v="0"/>
    <n v="12"/>
    <n v="40"/>
    <x v="1097"/>
    <x v="0"/>
    <x v="2"/>
    <x v="1504"/>
    <x v="8"/>
    <x v="1501"/>
    <x v="223"/>
    <n v="44"/>
    <n v="2250000"/>
    <x v="214"/>
    <x v="758"/>
    <s v="Educational"/>
    <x v="0"/>
    <n v="144965406"/>
    <x v="3"/>
    <x v="2"/>
    <x v="1"/>
    <x v="1"/>
    <x v="0"/>
    <s v="Abhishek Sabne"/>
  </r>
  <r>
    <s v="warikoo"/>
    <s v="https://www.youtube.com/watch?v=NFLP2k7nxRc"/>
    <s v="How to STAY FOCUSED and be SUCCESSFUL! "/>
    <d v="1899-12-30T19:32:00"/>
    <n v="19"/>
    <n v="32"/>
    <n v="0"/>
    <x v="1098"/>
    <x v="0"/>
    <x v="1"/>
    <x v="1505"/>
    <x v="668"/>
    <x v="1502"/>
    <x v="1054"/>
    <n v="51"/>
    <n v="2250000"/>
    <x v="24"/>
    <x v="758"/>
    <s v="Employment"/>
    <x v="0"/>
    <n v="14470000"/>
    <x v="0"/>
    <x v="0"/>
    <x v="0"/>
    <x v="0"/>
    <x v="0"/>
    <s v="Sai Prateek"/>
  </r>
  <r>
    <s v="warikoo"/>
    <s v="https://www.youtube.com/watch?v=jVABt3E425g"/>
    <s v="Investment for beginners"/>
    <d v="1899-12-30T20:31:00"/>
    <n v="20"/>
    <n v="31"/>
    <n v="0"/>
    <x v="1099"/>
    <x v="0"/>
    <x v="12"/>
    <x v="1506"/>
    <x v="669"/>
    <x v="1503"/>
    <x v="223"/>
    <n v="43"/>
    <n v="2300000"/>
    <x v="444"/>
    <x v="759"/>
    <s v="Share Market"/>
    <x v="6"/>
    <n v="146402353"/>
    <x v="3"/>
    <x v="4"/>
    <x v="0"/>
    <x v="0"/>
    <x v="0"/>
    <s v="Diya Kalra"/>
  </r>
  <r>
    <s v="warikoo"/>
    <s v="https://www.youtube.com/watch?v=X5auQDEJABA"/>
    <s v="Save Money and BUILD WEALTH! | Just Keep Buying Book Review | Warikoo Hindi"/>
    <d v="1899-12-30T19:21:00"/>
    <n v="19"/>
    <n v="21"/>
    <n v="0"/>
    <x v="1100"/>
    <x v="0"/>
    <x v="2"/>
    <x v="1507"/>
    <x v="141"/>
    <x v="1504"/>
    <x v="275"/>
    <n v="23"/>
    <n v="2280000"/>
    <x v="733"/>
    <x v="758"/>
    <s v="Employment"/>
    <x v="6"/>
    <n v="147338105"/>
    <x v="2"/>
    <x v="2"/>
    <x v="0"/>
    <x v="0"/>
    <x v="0"/>
    <s v="Diya Kalra"/>
  </r>
  <r>
    <s v="warikoo"/>
    <s v="https://www.youtube.com/watch?v=A7Iyq9LTPOU"/>
    <s v="Making MONEY at the AGE of 15, CONTENT and MORE! | Money talks with Anushka Rathod | Warikoo Hindi"/>
    <d v="1899-12-30T00:32:22"/>
    <n v="0"/>
    <n v="32"/>
    <n v="22"/>
    <x v="1101"/>
    <x v="0"/>
    <x v="1"/>
    <x v="1508"/>
    <x v="109"/>
    <x v="1505"/>
    <x v="608"/>
    <n v="5"/>
    <n v="2260000"/>
    <x v="757"/>
    <x v="758"/>
    <s v="Motivation"/>
    <x v="0"/>
    <n v="146117481"/>
    <x v="3"/>
    <x v="0"/>
    <x v="0"/>
    <x v="0"/>
    <x v="0"/>
    <s v="Ameya Nerkar"/>
  </r>
  <r>
    <s v="whats up sister"/>
    <s v="https://www.youtube.com/watch?v=Z6UIB9FZ6Bg"/>
    <s v="Diwali Shenanigans, Travel Plans, Numerology and more"/>
    <d v="1899-12-30T00:35:20"/>
    <n v="0"/>
    <n v="35"/>
    <n v="20"/>
    <x v="1102"/>
    <x v="0"/>
    <x v="0"/>
    <x v="1509"/>
    <x v="252"/>
    <x v="1506"/>
    <x v="351"/>
    <n v="14"/>
    <n v="102000"/>
    <x v="616"/>
    <x v="713"/>
    <s v="Entertainment"/>
    <x v="6"/>
    <n v="13319272"/>
    <x v="6"/>
    <x v="4"/>
    <x v="1"/>
    <x v="1"/>
    <x v="1"/>
    <s v="Diya Kalra"/>
  </r>
  <r>
    <s v="WiFiStudy 2.0"/>
    <s v="https://www.youtube.com/watch?v=cPMDRPfiPFI"/>
    <s v="??????? ?? ?????? ?? RBI ?? SC ?? ????? | Analysis by Ankit Avasthi"/>
    <d v="1899-12-30T00:13:55"/>
    <n v="0"/>
    <n v="13"/>
    <n v="55"/>
    <x v="51"/>
    <x v="0"/>
    <x v="2"/>
    <x v="1510"/>
    <x v="91"/>
    <x v="1507"/>
    <x v="1055"/>
    <n v="19"/>
    <n v="54700000"/>
    <x v="24"/>
    <x v="760"/>
    <s v="Educational"/>
    <x v="6"/>
    <n v="1019553747"/>
    <x v="6"/>
    <x v="1"/>
    <x v="0"/>
    <x v="0"/>
    <x v="0"/>
    <s v="Sagar Mali"/>
  </r>
  <r>
    <s v="Wirally"/>
    <s v="https://www.youtube.com/watch?v=DfOSUnIXUc0"/>
    <s v="Types of biryani eaters"/>
    <d v="1899-12-30T00:14:05"/>
    <n v="0"/>
    <n v="14"/>
    <n v="5"/>
    <x v="522"/>
    <x v="6"/>
    <x v="0"/>
    <x v="1511"/>
    <x v="189"/>
    <x v="1508"/>
    <x v="193"/>
    <n v="7"/>
    <n v="1570000"/>
    <x v="641"/>
    <x v="761"/>
    <s v="Entertainment"/>
    <x v="6"/>
    <n v="550447424"/>
    <x v="4"/>
    <x v="3"/>
    <x v="0"/>
    <x v="0"/>
    <x v="0"/>
    <s v="Praneeth kodam"/>
  </r>
  <r>
    <s v="Wirally Food"/>
    <s v="https://www.youtube.com/watch?v=HpA72gMc0Mk"/>
    <s v="Coffee Rasam | EP 02 Jumanji Food Lab | Ft. Ravi Teja and Sai Somayajulu"/>
    <d v="1899-12-30T00:10:21"/>
    <n v="0"/>
    <n v="10"/>
    <n v="21"/>
    <x v="29"/>
    <x v="6"/>
    <x v="4"/>
    <x v="1512"/>
    <x v="670"/>
    <x v="1509"/>
    <x v="1056"/>
    <n v="28"/>
    <n v="113000"/>
    <x v="740"/>
    <x v="762"/>
    <s v="Cooking"/>
    <x v="6"/>
    <n v="22018364"/>
    <x v="6"/>
    <x v="1"/>
    <x v="0"/>
    <x v="0"/>
    <x v="0"/>
    <s v="Srikrishna"/>
  </r>
  <r>
    <s v="Wirally Food"/>
    <s v="https://www.youtube.com/watch?v=By4nVvwliw4"/>
    <s v="10 rs dosa vs 1000 rs dosa in hyderabad"/>
    <d v="1899-12-30T00:16:50"/>
    <n v="0"/>
    <n v="16"/>
    <n v="50"/>
    <x v="346"/>
    <x v="6"/>
    <x v="4"/>
    <x v="1513"/>
    <x v="407"/>
    <x v="1510"/>
    <x v="1057"/>
    <n v="8"/>
    <n v="112000"/>
    <x v="432"/>
    <x v="313"/>
    <s v="Vlog"/>
    <x v="6"/>
    <n v="21717851"/>
    <x v="1"/>
    <x v="1"/>
    <x v="0"/>
    <x v="0"/>
    <x v="0"/>
    <s v="Praneeth kodam"/>
  </r>
  <r>
    <s v="Wisdome Of Sadguru"/>
    <s v="https://www.youtube.com/watch?v=QSfZdFDwcf0"/>
    <s v="Sadhguru Answers An Impossible Question ??"/>
    <d v="1899-12-30T00:04:17"/>
    <n v="0"/>
    <n v="4"/>
    <n v="17"/>
    <x v="1103"/>
    <x v="1"/>
    <x v="1"/>
    <x v="1514"/>
    <x v="188"/>
    <x v="1511"/>
    <x v="1058"/>
    <n v="15"/>
    <n v="404000"/>
    <x v="240"/>
    <x v="763"/>
    <s v="Lifestyle"/>
    <x v="6"/>
    <n v="60096441"/>
    <x v="4"/>
    <x v="1"/>
    <x v="1"/>
    <x v="1"/>
    <x v="1"/>
    <s v="Sagar Mali"/>
  </r>
  <r>
    <s v="witty Space"/>
    <s v="https://www.youtube.com/watch?v=PKfZoaJEi7k"/>
    <s v="I discovered the real Truth behind Ghost Villages in Uttarakhand"/>
    <d v="1899-12-30T00:10:19"/>
    <n v="0"/>
    <n v="10"/>
    <n v="19"/>
    <x v="525"/>
    <x v="0"/>
    <x v="5"/>
    <x v="1515"/>
    <x v="480"/>
    <x v="1512"/>
    <x v="331"/>
    <n v="4"/>
    <n v="1910000"/>
    <x v="11"/>
    <x v="298"/>
    <s v="Vlog"/>
    <x v="6"/>
    <n v="58893136"/>
    <x v="8"/>
    <x v="6"/>
    <x v="1"/>
    <x v="1"/>
    <x v="0"/>
    <s v="Sagar Mali"/>
  </r>
  <r>
    <s v="witty Space"/>
    <s v="https://www.youtube.com/watch?v=XXdUBWsZFcE"/>
    <s v="I made 5 Lakhs in 3 Months from Freelancing!!"/>
    <d v="1899-12-30T00:05:55"/>
    <n v="0"/>
    <n v="5"/>
    <n v="55"/>
    <x v="248"/>
    <x v="0"/>
    <x v="1"/>
    <x v="1516"/>
    <x v="245"/>
    <x v="1513"/>
    <x v="421"/>
    <n v="66"/>
    <n v="185000"/>
    <x v="607"/>
    <x v="764"/>
    <s v="Vlog"/>
    <x v="6"/>
    <n v="56037917"/>
    <x v="6"/>
    <x v="7"/>
    <x v="0"/>
    <x v="1"/>
    <x v="1"/>
    <s v="Sagar Mali"/>
  </r>
  <r>
    <s v="Wonder Munna"/>
    <s v="https://www.youtube.com/watch?v=k63M0al_DeE"/>
    <s v="Bengali Tuition Teachers"/>
    <d v="1899-12-30T00:09:15"/>
    <n v="0"/>
    <n v="9"/>
    <n v="15"/>
    <x v="475"/>
    <x v="2"/>
    <x v="0"/>
    <x v="1517"/>
    <x v="16"/>
    <x v="1514"/>
    <x v="1059"/>
    <n v="3"/>
    <n v="1780000"/>
    <x v="656"/>
    <x v="765"/>
    <s v="Lifestyle"/>
    <x v="6"/>
    <n v="316595495"/>
    <x v="4"/>
    <x v="3"/>
    <x v="1"/>
    <x v="1"/>
    <x v="0"/>
    <s v="Jayita Mali"/>
  </r>
  <r>
    <s v="world Affairs"/>
    <s v="https://www.youtube.com/watch?v=ExeKBKMcIvw"/>
    <s v="FALL OF USSR - When USA Laughed &amp; India was Shocked | World History"/>
    <d v="1899-12-30T00:28:25"/>
    <n v="0"/>
    <n v="28"/>
    <n v="25"/>
    <x v="805"/>
    <x v="0"/>
    <x v="6"/>
    <x v="1518"/>
    <x v="30"/>
    <x v="1515"/>
    <x v="1060"/>
    <n v="27"/>
    <n v="2620005"/>
    <x v="758"/>
    <x v="766"/>
    <s v="Employment"/>
    <x v="0"/>
    <n v="1326201804"/>
    <x v="4"/>
    <x v="4"/>
    <x v="0"/>
    <x v="0"/>
    <x v="0"/>
    <s v="Pardeep"/>
  </r>
  <r>
    <s v="world Affairs"/>
    <s v="https://www.youtube.com/watch?v=xpcAS0Bb9Wc"/>
    <s v="Chola Empire did not Follow Hindu Religion? Huge controversy starts over movie"/>
    <d v="1899-12-30T00:09:20"/>
    <n v="0"/>
    <n v="9"/>
    <n v="20"/>
    <x v="1104"/>
    <x v="0"/>
    <x v="6"/>
    <x v="1519"/>
    <x v="36"/>
    <x v="1516"/>
    <x v="1061"/>
    <n v="139"/>
    <n v="2620004"/>
    <x v="218"/>
    <x v="767"/>
    <s v="Employment"/>
    <x v="0"/>
    <n v="1326201803"/>
    <x v="4"/>
    <x v="4"/>
    <x v="0"/>
    <x v="0"/>
    <x v="0"/>
    <s v="Pardeep"/>
  </r>
  <r>
    <s v="world Affairs"/>
    <s v="https://www.youtube.com/watch?v=Tv2yasXTClU"/>
    <s v="Russia’s Bridge Destroyed in Ukraine War | Crimea Bridge Video Goes Viral Worldwide"/>
    <d v="1899-12-30T00:08:51"/>
    <n v="0"/>
    <n v="8"/>
    <n v="51"/>
    <x v="279"/>
    <x v="0"/>
    <x v="2"/>
    <x v="1520"/>
    <x v="339"/>
    <x v="1517"/>
    <x v="1062"/>
    <n v="53"/>
    <n v="2620000"/>
    <x v="40"/>
    <x v="768"/>
    <s v="Educational"/>
    <x v="6"/>
    <n v="1323567300"/>
    <x v="1"/>
    <x v="7"/>
    <x v="0"/>
    <x v="0"/>
    <x v="0"/>
    <s v="Sagar Mali"/>
  </r>
  <r>
    <s v="world Affairs"/>
    <s v="https://www.youtube.com/watch?v=1VoI_JFN9ys"/>
    <s v="Russia Hits Ukraine With 75 Missiles! German Embassy Building also Hit! Pressure on India to vote"/>
    <d v="1899-12-30T00:10:32"/>
    <n v="0"/>
    <n v="10"/>
    <n v="32"/>
    <x v="505"/>
    <x v="0"/>
    <x v="5"/>
    <x v="1521"/>
    <x v="369"/>
    <x v="1518"/>
    <x v="1063"/>
    <n v="103"/>
    <n v="2620000"/>
    <x v="151"/>
    <x v="768"/>
    <s v="Educational"/>
    <x v="6"/>
    <n v="1326201799"/>
    <x v="4"/>
    <x v="1"/>
    <x v="0"/>
    <x v="0"/>
    <x v="0"/>
    <s v="Sagar Mali"/>
  </r>
  <r>
    <s v="world Affairs"/>
    <s v="https://www.youtube.com/watch?v=v1kJ9GvD0PU"/>
    <s v="India to buy 2,00,000 KG Gold from UAE at Discount Price"/>
    <d v="1899-12-30T00:10:43"/>
    <n v="0"/>
    <n v="10"/>
    <n v="43"/>
    <x v="534"/>
    <x v="0"/>
    <x v="5"/>
    <x v="1522"/>
    <x v="117"/>
    <x v="1519"/>
    <x v="1064"/>
    <n v="24"/>
    <n v="2620000"/>
    <x v="151"/>
    <x v="768"/>
    <s v="Educational"/>
    <x v="6"/>
    <n v="1141363"/>
    <x v="6"/>
    <x v="1"/>
    <x v="0"/>
    <x v="0"/>
    <x v="0"/>
    <s v="Sagar Mali"/>
  </r>
  <r>
    <s v="world Affairs"/>
    <s v="https://www.youtube.com/watch?v=E1BD7D3Thi4"/>
    <s v="Massive Protests in China agianst Traitor Xi Jinping"/>
    <d v="1899-12-30T00:11:10"/>
    <n v="0"/>
    <n v="11"/>
    <n v="10"/>
    <x v="1074"/>
    <x v="0"/>
    <x v="6"/>
    <x v="1523"/>
    <x v="375"/>
    <x v="1520"/>
    <x v="1065"/>
    <n v="34"/>
    <n v="2620002"/>
    <x v="24"/>
    <x v="769"/>
    <s v="Employment"/>
    <x v="0"/>
    <n v="1326201801"/>
    <x v="4"/>
    <x v="4"/>
    <x v="0"/>
    <x v="0"/>
    <x v="0"/>
    <s v="Pardeep"/>
  </r>
  <r>
    <s v="world Affairs"/>
    <s v="https://www.youtube.com/watch?v=SerI8N1jh7E"/>
    <s v="US Finally Understands India’s Importance | India Mentioned 8 Times in National Security Strategy"/>
    <d v="1899-12-30T00:11:59"/>
    <n v="0"/>
    <n v="11"/>
    <n v="59"/>
    <x v="952"/>
    <x v="0"/>
    <x v="5"/>
    <x v="1524"/>
    <x v="64"/>
    <x v="1521"/>
    <x v="1066"/>
    <n v="61"/>
    <n v="2620000"/>
    <x v="24"/>
    <x v="768"/>
    <s v="Educational"/>
    <x v="6"/>
    <n v="1323567300"/>
    <x v="1"/>
    <x v="4"/>
    <x v="0"/>
    <x v="0"/>
    <x v="0"/>
    <s v="Sagar Mali"/>
  </r>
  <r>
    <s v="world Affairs"/>
    <s v="https://www.youtube.com/watch?v=zHYDh3Cgbg4"/>
    <s v="The World Can Learn a lot from India says IMF | Major Prediction for Indian Economy by 2028"/>
    <d v="1899-12-30T00:12:47"/>
    <n v="0"/>
    <n v="12"/>
    <n v="47"/>
    <x v="35"/>
    <x v="0"/>
    <x v="2"/>
    <x v="1525"/>
    <x v="369"/>
    <x v="1522"/>
    <x v="142"/>
    <n v="14"/>
    <n v="2610000"/>
    <x v="86"/>
    <x v="768"/>
    <s v="Educational"/>
    <x v="6"/>
    <n v="1317947579"/>
    <x v="2"/>
    <x v="3"/>
    <x v="0"/>
    <x v="0"/>
    <x v="0"/>
    <s v="Sagar Mali"/>
  </r>
  <r>
    <s v="world Affairs"/>
    <s v="https://www.youtube.com/watch?v=j3gsnl7YNqQ"/>
    <s v="PM Modi will not travel to UK says British media | India UK Free Trade Deal Stopped"/>
    <d v="1899-12-30T00:12:29"/>
    <n v="0"/>
    <n v="12"/>
    <n v="29"/>
    <x v="569"/>
    <x v="0"/>
    <x v="5"/>
    <x v="1526"/>
    <x v="233"/>
    <x v="1523"/>
    <x v="1067"/>
    <n v="49"/>
    <n v="2620000"/>
    <x v="86"/>
    <x v="768"/>
    <s v="Educational"/>
    <x v="6"/>
    <n v="1323567300"/>
    <x v="1"/>
    <x v="4"/>
    <x v="0"/>
    <x v="0"/>
    <x v="0"/>
    <s v="Sagar Mali"/>
  </r>
  <r>
    <s v="world Affairs"/>
    <s v="https://www.youtube.com/watch?v=fJNK53x-Hi8"/>
    <s v="Attack on India's Sovereignty in USA"/>
    <d v="1899-12-30T00:12:13"/>
    <n v="0"/>
    <n v="12"/>
    <n v="13"/>
    <x v="962"/>
    <x v="0"/>
    <x v="6"/>
    <x v="1527"/>
    <x v="423"/>
    <x v="1524"/>
    <x v="749"/>
    <n v="59"/>
    <n v="2620000"/>
    <x v="55"/>
    <x v="768"/>
    <s v="Employment"/>
    <x v="0"/>
    <n v="1326201799"/>
    <x v="4"/>
    <x v="4"/>
    <x v="0"/>
    <x v="0"/>
    <x v="0"/>
    <s v="Pardeep"/>
  </r>
  <r>
    <s v="World Of Hemant"/>
    <s v="https://www.youtube.com/watch?v=7CgXm2ZveHs"/>
    <s v="Byjus | Difference Inside vs Direct vs Centre Sale | BDA sale department 2022 #bda #byjus"/>
    <d v="1899-12-30T00:02:57"/>
    <n v="0"/>
    <n v="2"/>
    <n v="57"/>
    <x v="1105"/>
    <x v="0"/>
    <x v="0"/>
    <x v="1528"/>
    <x v="671"/>
    <x v="1525"/>
    <x v="340"/>
    <n v="210"/>
    <n v="34"/>
    <x v="321"/>
    <x v="770"/>
    <s v="Entertainment"/>
    <x v="6"/>
    <n v="19181"/>
    <x v="4"/>
    <x v="4"/>
    <x v="1"/>
    <x v="1"/>
    <x v="1"/>
    <s v="Manya Tyagi"/>
  </r>
  <r>
    <s v="XTREME MOTO ADVENTURE"/>
    <s v="https://www.youtube.com/watch?v=xgGzboDOIOo"/>
    <s v="Believe it or not - The last land of India - DHANUSHKODI"/>
    <d v="1899-12-30T00:16:13"/>
    <n v="0"/>
    <n v="16"/>
    <n v="13"/>
    <x v="1106"/>
    <x v="0"/>
    <x v="1"/>
    <x v="1529"/>
    <x v="75"/>
    <x v="1526"/>
    <x v="1068"/>
    <n v="5"/>
    <n v="925000"/>
    <x v="759"/>
    <x v="293"/>
    <s v="Vlog"/>
    <x v="21"/>
    <n v="130648139"/>
    <x v="3"/>
    <x v="2"/>
    <x v="0"/>
    <x v="0"/>
    <x v="0"/>
    <s v="Ameya Nerkar"/>
  </r>
  <r>
    <s v="XTREME MOTO ADVENTURE"/>
    <s v="https://www.youtube.com/watch?v=6AVIKH178N0"/>
    <s v="WAYANAD ?????? ?? ?? South India ?? ?Kerala ? SOOJIPARA Waterfall ?ATTAMALA VIEW POINT"/>
    <d v="1899-12-30T00:18:10"/>
    <n v="0"/>
    <n v="18"/>
    <n v="10"/>
    <x v="1107"/>
    <x v="0"/>
    <x v="1"/>
    <x v="1530"/>
    <x v="280"/>
    <x v="1527"/>
    <x v="552"/>
    <n v="29"/>
    <n v="925000"/>
    <x v="760"/>
    <x v="293"/>
    <s v="Vlog"/>
    <x v="21"/>
    <n v="130648139"/>
    <x v="3"/>
    <x v="2"/>
    <x v="0"/>
    <x v="0"/>
    <x v="0"/>
    <s v="Ameya Nerkar"/>
  </r>
  <r>
    <s v="XTREME MOTO ADVENTURE"/>
    <s v="https://www.youtube.com/watch?v=VGazMYH1X-0"/>
    <s v="ZANSKAR ride Starts ?? Manali To SHINKULA PAAS ? LADAKH 2022 || EP- 3"/>
    <d v="1899-12-30T00:22:54"/>
    <n v="0"/>
    <n v="22"/>
    <n v="54"/>
    <x v="1108"/>
    <x v="0"/>
    <x v="1"/>
    <x v="1531"/>
    <x v="662"/>
    <x v="1528"/>
    <x v="353"/>
    <n v="37"/>
    <n v="925000"/>
    <x v="705"/>
    <x v="293"/>
    <s v="Vlog"/>
    <x v="21"/>
    <n v="130648139"/>
    <x v="3"/>
    <x v="2"/>
    <x v="0"/>
    <x v="0"/>
    <x v="0"/>
    <s v="Ameya Nerkar"/>
  </r>
  <r>
    <s v="XTREME MOTO ADVENTURE"/>
    <s v="https://www.youtube.com/watch?v=lbYdzEtQm0c"/>
    <s v="MEET MY SISTER ?? A LONG PENDING PROMISE"/>
    <d v="1899-12-30T00:13:10"/>
    <n v="0"/>
    <n v="13"/>
    <n v="10"/>
    <x v="931"/>
    <x v="0"/>
    <x v="1"/>
    <x v="1532"/>
    <x v="231"/>
    <x v="1529"/>
    <x v="1069"/>
    <n v="43"/>
    <n v="925000"/>
    <x v="11"/>
    <x v="293"/>
    <s v="Vlog"/>
    <x v="21"/>
    <n v="130648139"/>
    <x v="3"/>
    <x v="2"/>
    <x v="0"/>
    <x v="0"/>
    <x v="0"/>
    <s v="Ameya Nerkar"/>
  </r>
  <r>
    <s v="XTREME MOTO ADVENTURE"/>
    <s v="https://www.youtube.com/watch?v=KUlDp0WUunQ"/>
    <s v="HOW I ENTERED POK ( PAKISTAN ) ???????? | NEELUM VALLEY | KERAN | EP- 13"/>
    <d v="1899-12-30T00:18:31"/>
    <n v="0"/>
    <n v="18"/>
    <n v="31"/>
    <x v="270"/>
    <x v="0"/>
    <x v="1"/>
    <x v="1533"/>
    <x v="571"/>
    <x v="1530"/>
    <x v="1070"/>
    <n v="31"/>
    <n v="925000"/>
    <x v="40"/>
    <x v="293"/>
    <s v="Vlog"/>
    <x v="21"/>
    <n v="130648139"/>
    <x v="3"/>
    <x v="2"/>
    <x v="0"/>
    <x v="0"/>
    <x v="0"/>
    <s v="Ameya Nerkar"/>
  </r>
  <r>
    <s v="Yash Ke Experiments"/>
    <s v="https://www.youtube.com/watch?v=F6WSDC0CV6E"/>
    <s v="BULAT KE CIRCLE MEY CHAKRI"/>
    <d v="1899-12-30T00:01:50"/>
    <n v="0"/>
    <n v="1"/>
    <n v="50"/>
    <x v="830"/>
    <x v="0"/>
    <x v="2"/>
    <x v="1534"/>
    <x v="672"/>
    <x v="1531"/>
    <x v="1071"/>
    <n v="1"/>
    <n v="5160000"/>
    <x v="761"/>
    <x v="771"/>
    <s v="Educational"/>
    <x v="3"/>
    <n v="1091522492"/>
    <x v="0"/>
    <x v="0"/>
    <x v="1"/>
    <x v="1"/>
    <x v="0"/>
    <s v="Himanshi"/>
  </r>
  <r>
    <s v="Yash Mittra - YMGrad "/>
    <s v="https://www.youtube.com/watch?v=Pc0HlKqf_lM"/>
    <s v="WHY I QUIT MY MS IN CS || DROPPING OUT OF MY MASTERS IN USA"/>
    <d v="1899-12-30T00:12:42"/>
    <n v="0"/>
    <n v="12"/>
    <n v="42"/>
    <x v="1109"/>
    <x v="1"/>
    <x v="0"/>
    <x v="1535"/>
    <x v="115"/>
    <x v="1532"/>
    <x v="836"/>
    <n v="32"/>
    <n v="192000"/>
    <x v="762"/>
    <x v="772"/>
    <s v="Lifestyle"/>
    <x v="0"/>
    <n v="16484506"/>
    <x v="3"/>
    <x v="2"/>
    <x v="0"/>
    <x v="0"/>
    <x v="0"/>
    <s v="Ameya Nerkar"/>
  </r>
  <r>
    <s v="Yash Mittra - YMGrad "/>
    <s v="https://www.youtube.com/watch?v=Z3KKfGaGkbw"/>
    <s v="Scoring 1500+ on the SAT in 1 month || Complete Plan, No Coaching Needed, Free Study Material"/>
    <d v="1899-12-30T00:15:43"/>
    <n v="0"/>
    <n v="15"/>
    <n v="43"/>
    <x v="1110"/>
    <x v="1"/>
    <x v="0"/>
    <x v="1536"/>
    <x v="146"/>
    <x v="1533"/>
    <x v="413"/>
    <n v="22"/>
    <n v="192000"/>
    <x v="471"/>
    <x v="772"/>
    <s v="Lifestyle"/>
    <x v="0"/>
    <n v="16484506"/>
    <x v="3"/>
    <x v="2"/>
    <x v="0"/>
    <x v="0"/>
    <x v="0"/>
    <s v="Ameya Nerkar"/>
  </r>
  <r>
    <s v="Yash Mittra - YMGrad "/>
    <s v="https://www.youtube.com/watch?v=i9M35-ostWc"/>
    <s v="What no one tells you about the H-1B Visa || The harsh reality of H-1B"/>
    <d v="1899-12-30T00:13:52"/>
    <n v="0"/>
    <n v="13"/>
    <n v="52"/>
    <x v="153"/>
    <x v="1"/>
    <x v="0"/>
    <x v="1537"/>
    <x v="231"/>
    <x v="1534"/>
    <x v="1072"/>
    <n v="31"/>
    <n v="192000"/>
    <x v="450"/>
    <x v="772"/>
    <s v="Lifestyle"/>
    <x v="0"/>
    <n v="16484506"/>
    <x v="3"/>
    <x v="2"/>
    <x v="0"/>
    <x v="0"/>
    <x v="0"/>
    <s v="Ameya Nerkar"/>
  </r>
  <r>
    <s v="Yash Mittra - YMGrad "/>
    <s v="https://www.youtube.com/watch?v=s6BiJIaW-WA"/>
    <s v="3 reasons I will never want a Green Card"/>
    <d v="1899-12-30T00:11:45"/>
    <n v="0"/>
    <n v="11"/>
    <n v="45"/>
    <x v="120"/>
    <x v="1"/>
    <x v="0"/>
    <x v="1538"/>
    <x v="673"/>
    <x v="1535"/>
    <x v="373"/>
    <n v="43"/>
    <n v="192000"/>
    <x v="327"/>
    <x v="772"/>
    <s v="Lifestyle"/>
    <x v="0"/>
    <n v="16484506"/>
    <x v="3"/>
    <x v="2"/>
    <x v="0"/>
    <x v="0"/>
    <x v="0"/>
    <s v="Ameya Nerkar"/>
  </r>
  <r>
    <s v="Yash Mittra - YMGrad "/>
    <s v="https://www.youtube.com/watch?v=E4oFltejOfc"/>
    <s v="Transfer university in the USA || 5 Easy Steps - Domestic &amp; International transfers"/>
    <d v="1899-12-30T00:08:32"/>
    <n v="0"/>
    <n v="8"/>
    <n v="32"/>
    <x v="1111"/>
    <x v="1"/>
    <x v="0"/>
    <x v="1539"/>
    <x v="635"/>
    <x v="1536"/>
    <x v="54"/>
    <n v="41"/>
    <n v="192000"/>
    <x v="215"/>
    <x v="772"/>
    <s v="Lifestyle"/>
    <x v="0"/>
    <n v="16484506"/>
    <x v="3"/>
    <x v="2"/>
    <x v="0"/>
    <x v="0"/>
    <x v="0"/>
    <s v="Ameya Nerkar"/>
  </r>
  <r>
    <s v="Yash Rathi"/>
    <s v="https://www.youtube.com/watch?v=XBjsXDRxQEs"/>
    <s v="&quot;GENTLEMAN&quot;"/>
    <d v="1899-12-30T00:12:27"/>
    <n v="0"/>
    <n v="12"/>
    <n v="27"/>
    <x v="1112"/>
    <x v="0"/>
    <x v="0"/>
    <x v="1540"/>
    <x v="674"/>
    <x v="1537"/>
    <x v="1073"/>
    <n v="9"/>
    <n v="472000"/>
    <x v="422"/>
    <x v="773"/>
    <s v="Entertainment"/>
    <x v="0"/>
    <n v="22232553"/>
    <x v="0"/>
    <x v="0"/>
    <x v="0"/>
    <x v="0"/>
    <x v="0"/>
    <s v="roshan kumar sinha"/>
  </r>
  <r>
    <s v="Yatinder Singh"/>
    <s v="https://www.youtube.com/watch?v=wzKUr-1Gpec"/>
    <s v="Do This to Boost Testosterone | Natural and Effective Ways | Yatinder Singh"/>
    <d v="1899-12-30T00:11:39"/>
    <n v="0"/>
    <n v="11"/>
    <n v="39"/>
    <x v="1015"/>
    <x v="0"/>
    <x v="1"/>
    <x v="1541"/>
    <x v="216"/>
    <x v="1538"/>
    <x v="1074"/>
    <n v="24"/>
    <n v="4140000"/>
    <x v="86"/>
    <x v="774"/>
    <s v="Lifestyle"/>
    <x v="6"/>
    <n v="276455213"/>
    <x v="0"/>
    <x v="0"/>
    <x v="1"/>
    <x v="1"/>
    <x v="0"/>
    <s v="Vaishnavi"/>
  </r>
  <r>
    <s v="Yatinder Singh"/>
    <s v="https://www.youtube.com/watch?v=IzkS_pH5ebI"/>
    <s v="Biceps &amp; Triceps Workout for Bigger Arms | ???? ????? ???? ???????? ?? ?????????? | Yatinder Singh"/>
    <d v="1899-12-30T00:08:51"/>
    <n v="0"/>
    <n v="8"/>
    <n v="51"/>
    <x v="279"/>
    <x v="0"/>
    <x v="1"/>
    <x v="1542"/>
    <x v="640"/>
    <x v="1539"/>
    <x v="1075"/>
    <n v="4"/>
    <n v="4140000"/>
    <x v="763"/>
    <x v="774"/>
    <s v="Lifestyle"/>
    <x v="0"/>
    <n v="276455213"/>
    <x v="6"/>
    <x v="6"/>
    <x v="0"/>
    <x v="1"/>
    <x v="1"/>
    <s v="Utsav Tiwary"/>
  </r>
  <r>
    <s v="Yebook"/>
    <s v="https://www.youtube.com/watch?v=C4OHzgdbBDc"/>
    <s v="???? ????? ?? ??????? ??? ?????? ???? | Trick Your Brain to Like Doing Hard Things | ATOMIC HABITS"/>
    <d v="1899-12-30T00:17:51"/>
    <n v="0"/>
    <n v="17"/>
    <n v="51"/>
    <x v="1034"/>
    <x v="0"/>
    <x v="11"/>
    <x v="1543"/>
    <x v="625"/>
    <x v="1540"/>
    <x v="1076"/>
    <n v="5"/>
    <n v="3075000"/>
    <x v="764"/>
    <x v="775"/>
    <s v="Motivation"/>
    <x v="6"/>
    <n v="212039998"/>
    <x v="0"/>
    <x v="2"/>
    <x v="1"/>
    <x v="1"/>
    <x v="0"/>
    <s v="Mahesh"/>
  </r>
  <r>
    <s v="Yebook"/>
    <s v="https://www.youtube.com/watch?v=H10Z993qrzM"/>
    <s v="??? ?? ??? ??? ????? ?? ?? - BEST EVER INSPIRATIONAL VIDEO in Hindi"/>
    <d v="1899-12-30T00:09:45"/>
    <n v="0"/>
    <n v="9"/>
    <n v="45"/>
    <x v="262"/>
    <x v="0"/>
    <x v="11"/>
    <x v="1544"/>
    <x v="4"/>
    <x v="1541"/>
    <x v="1077"/>
    <n v="37"/>
    <n v="3075000"/>
    <x v="139"/>
    <x v="775"/>
    <s v="Motivation"/>
    <x v="6"/>
    <n v="212039998"/>
    <x v="3"/>
    <x v="2"/>
    <x v="1"/>
    <x v="1"/>
    <x v="0"/>
    <s v="Mahesh"/>
  </r>
  <r>
    <s v="YesSmartyPie"/>
    <s v="https://www.youtube.com/watch?v=XX8x3iadR2Y"/>
    <s v="Using security hacks to cheat in hide and seek [Minecraft]"/>
    <d v="1899-12-30T00:22:57"/>
    <n v="0"/>
    <n v="22"/>
    <n v="57"/>
    <x v="1113"/>
    <x v="0"/>
    <x v="0"/>
    <x v="1545"/>
    <x v="675"/>
    <x v="1542"/>
    <x v="1078"/>
    <n v="15"/>
    <n v="4510000"/>
    <x v="362"/>
    <x v="776"/>
    <s v="Entertainment"/>
    <x v="6"/>
    <n v="1055339337"/>
    <x v="6"/>
    <x v="6"/>
    <x v="0"/>
    <x v="0"/>
    <x v="0"/>
    <s v="Praneeth kodam"/>
  </r>
  <r>
    <s v="Yogesh Chabaria"/>
    <s v="https://www.youtube.com/watch?v=O_Wvy5VBp74"/>
    <s v="Why Every Challenge Is A Beautiful Gift"/>
    <d v="1899-12-30T00:06:55"/>
    <n v="0"/>
    <n v="6"/>
    <n v="55"/>
    <x v="574"/>
    <x v="1"/>
    <x v="11"/>
    <x v="1546"/>
    <x v="317"/>
    <x v="1543"/>
    <x v="589"/>
    <n v="2769"/>
    <n v="462000"/>
    <x v="69"/>
    <x v="777"/>
    <s v="Motivation"/>
    <x v="6"/>
    <n v="119735"/>
    <x v="4"/>
    <x v="4"/>
    <x v="0"/>
    <x v="0"/>
    <x v="0"/>
    <s v="Jayita Mali"/>
  </r>
  <r>
    <s v="YourExcelGuy"/>
    <s v="https://www.youtube.com/watch?v=hyyEYQ5QTgI"/>
    <s v="Grouping Data On Pivot Tables"/>
    <d v="1899-12-30T00:02:16"/>
    <n v="0"/>
    <n v="2"/>
    <n v="16"/>
    <x v="825"/>
    <x v="1"/>
    <x v="2"/>
    <x v="1547"/>
    <x v="671"/>
    <x v="1544"/>
    <x v="38"/>
    <n v="0"/>
    <n v="327"/>
    <x v="765"/>
    <x v="778"/>
    <s v="Tech"/>
    <x v="10"/>
    <n v="2954"/>
    <x v="0"/>
    <x v="0"/>
    <x v="0"/>
    <x v="0"/>
    <x v="0"/>
    <s v="Imran Khan"/>
  </r>
  <r>
    <s v="YourExcelGuy"/>
    <s v="https://www.youtube.com/watch?v=wuBcxHKn-Ak"/>
    <s v="Navigating Between Sheets in Excel using Shortcuts"/>
    <d v="1899-12-30T00:01:07"/>
    <n v="0"/>
    <n v="1"/>
    <n v="7"/>
    <x v="1114"/>
    <x v="1"/>
    <x v="2"/>
    <x v="1548"/>
    <x v="263"/>
    <x v="1545"/>
    <x v="38"/>
    <n v="0"/>
    <n v="327"/>
    <x v="766"/>
    <x v="778"/>
    <s v="Educational"/>
    <x v="10"/>
    <n v="2954"/>
    <x v="3"/>
    <x v="0"/>
    <x v="0"/>
    <x v="0"/>
    <x v="0"/>
    <s v="Sachin Gautam"/>
  </r>
  <r>
    <s v="YourExcelGuy"/>
    <s v="https://www.youtube.com/watch?v=GomV7T8Iwa8"/>
    <s v="Enabling a part of the Sheet to be editable in Excel"/>
    <d v="1899-12-30T00:02:43"/>
    <n v="0"/>
    <n v="2"/>
    <n v="43"/>
    <x v="601"/>
    <x v="1"/>
    <x v="2"/>
    <x v="1549"/>
    <x v="143"/>
    <x v="1546"/>
    <x v="38"/>
    <n v="0"/>
    <n v="327"/>
    <x v="571"/>
    <x v="778"/>
    <s v="Educational"/>
    <x v="10"/>
    <n v="2954"/>
    <x v="3"/>
    <x v="0"/>
    <x v="0"/>
    <x v="0"/>
    <x v="0"/>
    <s v="Sachin Gautam"/>
  </r>
  <r>
    <s v="YourExcelGuy"/>
    <s v="https://www.youtube.com/watch?v=7XhctgDAGiU"/>
    <s v="Protecting a Sheet, yet allowing only a few actions to happen"/>
    <d v="1899-12-30T00:03:26"/>
    <n v="0"/>
    <n v="3"/>
    <n v="26"/>
    <x v="915"/>
    <x v="1"/>
    <x v="2"/>
    <x v="1550"/>
    <x v="22"/>
    <x v="24"/>
    <x v="38"/>
    <n v="0"/>
    <n v="327"/>
    <x v="767"/>
    <x v="778"/>
    <s v="Educational"/>
    <x v="10"/>
    <n v="2954"/>
    <x v="3"/>
    <x v="0"/>
    <x v="0"/>
    <x v="0"/>
    <x v="0"/>
    <s v="Sachin Gautam"/>
  </r>
  <r>
    <s v="YourExcelGuy"/>
    <s v="https://www.youtube.com/watch?v=5rscQxgHUDI"/>
    <s v="How to Create Backup of your file automatically in Excel"/>
    <d v="1899-12-30T00:02:45"/>
    <n v="0"/>
    <n v="2"/>
    <n v="45"/>
    <x v="1115"/>
    <x v="1"/>
    <x v="2"/>
    <x v="1335"/>
    <x v="676"/>
    <x v="1547"/>
    <x v="38"/>
    <n v="0"/>
    <n v="327"/>
    <x v="34"/>
    <x v="778"/>
    <s v="Educational"/>
    <x v="10"/>
    <n v="2954"/>
    <x v="3"/>
    <x v="0"/>
    <x v="0"/>
    <x v="0"/>
    <x v="0"/>
    <s v="Sachin Gautam"/>
  </r>
  <r>
    <s v="YourExcelGuy"/>
    <s v="https://www.youtube.com/watch?v=SwBCEcVQcWY"/>
    <s v="Excel Password Encryption to Open and Modify in Exce"/>
    <d v="1899-12-30T00:02:44"/>
    <n v="0"/>
    <n v="2"/>
    <n v="44"/>
    <x v="1116"/>
    <x v="1"/>
    <x v="2"/>
    <x v="1551"/>
    <x v="143"/>
    <x v="1548"/>
    <x v="38"/>
    <n v="0"/>
    <n v="327"/>
    <x v="768"/>
    <x v="778"/>
    <s v="Educational"/>
    <x v="10"/>
    <n v="2954"/>
    <x v="3"/>
    <x v="0"/>
    <x v="0"/>
    <x v="0"/>
    <x v="0"/>
    <s v="Sachin Gautam"/>
  </r>
  <r>
    <s v="YouTube Creators India"/>
    <s v="https://www.youtube.com/watch?v=h3SaG0Fkkco"/>
    <s v="Creator Basics: How To Navigate YouTube Studio | ??????? ???????? ??????? ????"/>
    <d v="1899-12-30T00:04:16"/>
    <n v="0"/>
    <n v="4"/>
    <n v="16"/>
    <x v="1117"/>
    <x v="0"/>
    <x v="1"/>
    <x v="1552"/>
    <x v="42"/>
    <x v="1549"/>
    <x v="1079"/>
    <n v="55"/>
    <n v="334000"/>
    <x v="30"/>
    <x v="779"/>
    <s v="Lifestyle"/>
    <x v="2"/>
    <n v="13021114"/>
    <x v="3"/>
    <x v="0"/>
    <x v="0"/>
    <x v="0"/>
    <x v="0"/>
    <s v="Ameya Nerkar"/>
  </r>
  <r>
    <s v="YouTube Creators India"/>
    <s v="https://www.youtube.com/watch?v=XbwvutE-ro0"/>
    <s v="Creator Basics: How to Set Up &amp; Optimize Your Channel | ???? ???? ?? ??? ?? ?? ?????????? ????"/>
    <d v="1899-12-30T00:03:57"/>
    <n v="0"/>
    <n v="3"/>
    <n v="57"/>
    <x v="65"/>
    <x v="0"/>
    <x v="1"/>
    <x v="1553"/>
    <x v="305"/>
    <x v="1550"/>
    <x v="1019"/>
    <n v="20"/>
    <n v="334000"/>
    <x v="715"/>
    <x v="779"/>
    <s v="Lifestyle"/>
    <x v="2"/>
    <n v="13021114"/>
    <x v="3"/>
    <x v="0"/>
    <x v="0"/>
    <x v="0"/>
    <x v="0"/>
    <s v="Ameya Nerkar"/>
  </r>
  <r>
    <s v="YouTube Creators India"/>
    <s v="https://www.youtube.com/watch?v=RUJULNdq70A"/>
    <s v="Youtube ?? ??? ??????? ????"/>
    <d v="1899-12-30T00:03:34"/>
    <n v="0"/>
    <n v="3"/>
    <n v="34"/>
    <x v="1118"/>
    <x v="0"/>
    <x v="1"/>
    <x v="1554"/>
    <x v="32"/>
    <x v="1551"/>
    <x v="1080"/>
    <n v="79"/>
    <n v="334000"/>
    <x v="748"/>
    <x v="779"/>
    <s v="Lifestyle"/>
    <x v="2"/>
    <n v="13021114"/>
    <x v="3"/>
    <x v="0"/>
    <x v="0"/>
    <x v="0"/>
    <x v="0"/>
    <s v="Ameya Nerkar"/>
  </r>
  <r>
    <s v="YouTube Creators India"/>
    <s v="https://www.youtube.com/watch?v=3w4UcraTSTc"/>
    <s v="Aapke video kitne lambe hone chaahiye?"/>
    <d v="1899-12-30T00:03:35"/>
    <n v="0"/>
    <n v="3"/>
    <n v="35"/>
    <x v="1119"/>
    <x v="0"/>
    <x v="1"/>
    <x v="1555"/>
    <x v="194"/>
    <x v="1552"/>
    <x v="1081"/>
    <n v="89"/>
    <n v="334000"/>
    <x v="265"/>
    <x v="779"/>
    <s v="Lifestyle"/>
    <x v="2"/>
    <n v="13021114"/>
    <x v="3"/>
    <x v="0"/>
    <x v="0"/>
    <x v="0"/>
    <x v="0"/>
    <s v="Ameya Nerkar"/>
  </r>
  <r>
    <s v="YouTube Creators India"/>
    <s v="https://www.youtube.com/watch?v=TelEiGn76wQ"/>
    <s v="Copyright violation ki vajah se video hataaya jaana aur Content ID - Copyright on YouTube"/>
    <d v="1899-12-30T00:03:39"/>
    <n v="0"/>
    <n v="3"/>
    <n v="39"/>
    <x v="1120"/>
    <x v="0"/>
    <x v="1"/>
    <x v="1556"/>
    <x v="126"/>
    <x v="1553"/>
    <x v="1082"/>
    <n v="40"/>
    <n v="334000"/>
    <x v="757"/>
    <x v="779"/>
    <s v="Lifestyle"/>
    <x v="2"/>
    <n v="13021114"/>
    <x v="3"/>
    <x v="0"/>
    <x v="0"/>
    <x v="0"/>
    <x v="0"/>
    <s v="Ameya Nerkar"/>
  </r>
  <r>
    <s v="Ypm vlogs"/>
    <s v="https://www.youtube.com/watch?v=IgFZnuR_aQ0"/>
    <s v="MERI FLIGHT KI EMERGENCY LANDING HUI - DELHI TO ??"/>
    <d v="1899-12-30T00:08:43"/>
    <n v="0"/>
    <n v="8"/>
    <n v="43"/>
    <x v="561"/>
    <x v="0"/>
    <x v="0"/>
    <x v="1557"/>
    <x v="553"/>
    <x v="1554"/>
    <x v="1045"/>
    <n v="18"/>
    <n v="1480000"/>
    <x v="432"/>
    <x v="77"/>
    <s v="Entertainment"/>
    <x v="6"/>
    <n v="371800594"/>
    <x v="4"/>
    <x v="4"/>
    <x v="1"/>
    <x v="1"/>
    <x v="0"/>
    <s v="Manya Tyagi"/>
  </r>
  <r>
    <s v="Ypm vlogs"/>
    <s v="https://www.youtube.com/watch?v=fnB3cFq7CpY"/>
    <s v="GAREEB DI HATTI is WORST - Rs.149 UNLIMITED KATHI KABAB REALITY !! "/>
    <d v="1899-12-30T00:08:25"/>
    <n v="0"/>
    <n v="8"/>
    <n v="25"/>
    <x v="606"/>
    <x v="0"/>
    <x v="1"/>
    <x v="1558"/>
    <x v="44"/>
    <x v="1555"/>
    <x v="320"/>
    <n v="10"/>
    <n v="1500000"/>
    <x v="265"/>
    <x v="780"/>
    <s v="Review"/>
    <x v="0"/>
    <n v="380333794"/>
    <x v="4"/>
    <x v="4"/>
    <x v="0"/>
    <x v="0"/>
    <x v="1"/>
    <s v="Ayush Chakraborthy"/>
  </r>
  <r>
    <s v="Yuga Telugu Vihari"/>
    <s v="https://www.youtube.com/watch?v=2EdlBmC7_Ws"/>
    <s v="Varanasi full tour plan in telugu"/>
    <d v="1899-12-30T00:17:59"/>
    <n v="0"/>
    <n v="17"/>
    <n v="59"/>
    <x v="347"/>
    <x v="6"/>
    <x v="1"/>
    <x v="1559"/>
    <x v="101"/>
    <x v="1556"/>
    <x v="574"/>
    <n v="7"/>
    <n v="165000"/>
    <x v="769"/>
    <x v="781"/>
    <s v="Vlog"/>
    <x v="6"/>
    <n v="40786531"/>
    <x v="1"/>
    <x v="4"/>
    <x v="0"/>
    <x v="0"/>
    <x v="0"/>
    <s v="Praneeth kodam"/>
  </r>
  <r>
    <s v="Yuvika Chaudhary"/>
    <s v="https://www.youtube.com/watch?v=m_PBUI9ZRlk"/>
    <s v="Lockdown with prince"/>
    <d v="1899-12-30T00:11:54"/>
    <n v="0"/>
    <n v="11"/>
    <n v="54"/>
    <x v="28"/>
    <x v="0"/>
    <x v="5"/>
    <x v="1560"/>
    <x v="195"/>
    <x v="1557"/>
    <x v="1083"/>
    <n v="8"/>
    <n v="270000"/>
    <x v="715"/>
    <x v="782"/>
    <s v="Vlog"/>
    <x v="3"/>
    <n v="38039568"/>
    <x v="0"/>
    <x v="0"/>
    <x v="1"/>
    <x v="1"/>
    <x v="0"/>
    <s v="Himanshi"/>
  </r>
  <r>
    <s v="Z900 Rider"/>
    <s v="https://www.youtube.com/watch?v=ZjzrjJhcnq8"/>
    <s v="Reving hard My ZX10R While taking to Girls Meet|ZX10R ka Atank|Z900 Rider"/>
    <d v="1899-12-30T00:19:58"/>
    <n v="0"/>
    <n v="19"/>
    <n v="58"/>
    <x v="49"/>
    <x v="0"/>
    <x v="0"/>
    <x v="1561"/>
    <x v="407"/>
    <x v="1558"/>
    <x v="1084"/>
    <n v="43"/>
    <n v="675000"/>
    <x v="432"/>
    <x v="524"/>
    <s v="Entertainment"/>
    <x v="6"/>
    <n v="117042686"/>
    <x v="4"/>
    <x v="4"/>
    <x v="1"/>
    <x v="1"/>
    <x v="0"/>
    <s v="Manya Tyagi"/>
  </r>
  <r>
    <s v="Zakir Khan"/>
    <s v="https://www.youtube.com/watch?v=sIl8vsWrD8o"/>
    <s v="When I met a Delhi Girl | Zakir Khan | Stand Up Comedy | AIB Diwas"/>
    <d v="1899-12-30T00:11:41"/>
    <n v="0"/>
    <n v="11"/>
    <n v="41"/>
    <x v="1121"/>
    <x v="0"/>
    <x v="0"/>
    <x v="1562"/>
    <x v="47"/>
    <x v="1559"/>
    <x v="1085"/>
    <n v="3"/>
    <n v="7190000"/>
    <x v="770"/>
    <x v="783"/>
    <s v="Entertainment"/>
    <x v="5"/>
    <n v="626236290"/>
    <x v="6"/>
    <x v="6"/>
    <x v="0"/>
    <x v="1"/>
    <x v="1"/>
    <s v="Utsav Tiwary"/>
  </r>
  <r>
    <s v="Zakir Khan"/>
    <s v="https://www.youtube.com/watch?v=vLoy96ONjcw"/>
    <s v="Bag jama sakte hain??"/>
    <d v="1899-12-30T00:09:02"/>
    <n v="0"/>
    <n v="9"/>
    <n v="2"/>
    <x v="100"/>
    <x v="0"/>
    <x v="0"/>
    <x v="1563"/>
    <x v="677"/>
    <x v="1560"/>
    <x v="1086"/>
    <n v="4"/>
    <n v="7190000"/>
    <x v="376"/>
    <x v="783"/>
    <s v="Entertainment"/>
    <x v="0"/>
    <n v="625750808"/>
    <x v="3"/>
    <x v="2"/>
    <x v="1"/>
    <x v="1"/>
    <x v="0"/>
    <s v="Abhishek Sabne"/>
  </r>
  <r>
    <s v="Zakir Khan"/>
    <s v="https://www.youtube.com/watch?v=2V1shb3Mi4s"/>
    <s v="Bhai Tumhara Superman"/>
    <d v="1899-12-30T00:12:37"/>
    <n v="0"/>
    <n v="12"/>
    <n v="37"/>
    <x v="1122"/>
    <x v="0"/>
    <x v="0"/>
    <x v="1564"/>
    <x v="678"/>
    <x v="1561"/>
    <x v="1087"/>
    <n v="5"/>
    <n v="7190000"/>
    <x v="771"/>
    <x v="783"/>
    <s v="Entertainment"/>
    <x v="0"/>
    <n v="625750808"/>
    <x v="3"/>
    <x v="2"/>
    <x v="1"/>
    <x v="1"/>
    <x v="0"/>
    <s v="Abhishek Sabne"/>
  </r>
  <r>
    <s v="Zakir Khan"/>
    <s v="https://www.youtube.com/watch?v=vw_2kD7-mOs"/>
    <s v="Whatsapp Groups And Politics"/>
    <d v="1899-12-30T00:04:52"/>
    <n v="0"/>
    <n v="4"/>
    <n v="52"/>
    <x v="431"/>
    <x v="0"/>
    <x v="0"/>
    <x v="1565"/>
    <x v="632"/>
    <x v="1562"/>
    <x v="1088"/>
    <n v="7"/>
    <n v="7190000"/>
    <x v="772"/>
    <x v="783"/>
    <s v="Entertainment"/>
    <x v="0"/>
    <n v="625750808"/>
    <x v="3"/>
    <x v="2"/>
    <x v="1"/>
    <x v="1"/>
    <x v="0"/>
    <s v="Abhishek Sabne"/>
  </r>
  <r>
    <s v="Zakir Khan"/>
    <s v="https://www.youtube.com/watch?v=OCkbJNcddD8"/>
    <s v="Tum Husn Pari"/>
    <d v="1899-12-30T00:06:03"/>
    <n v="0"/>
    <n v="6"/>
    <n v="3"/>
    <x v="1123"/>
    <x v="0"/>
    <x v="0"/>
    <x v="1566"/>
    <x v="679"/>
    <x v="1563"/>
    <x v="1089"/>
    <n v="7"/>
    <n v="7190000"/>
    <x v="773"/>
    <x v="783"/>
    <s v="Entertainment"/>
    <x v="0"/>
    <n v="625750808"/>
    <x v="3"/>
    <x v="2"/>
    <x v="1"/>
    <x v="1"/>
    <x v="0"/>
    <s v="Abhishek Sabne"/>
  </r>
  <r>
    <s v="Zakir Khan"/>
    <s v="https://www.youtube.com/watch?v=B9nTWeqund8"/>
    <s v="Babu Khana Kha lo"/>
    <d v="1899-12-30T00:05:41"/>
    <n v="0"/>
    <n v="5"/>
    <n v="41"/>
    <x v="197"/>
    <x v="0"/>
    <x v="0"/>
    <x v="1567"/>
    <x v="680"/>
    <x v="1564"/>
    <x v="1090"/>
    <n v="7"/>
    <n v="7190000"/>
    <x v="774"/>
    <x v="783"/>
    <s v="Entertainment"/>
    <x v="0"/>
    <n v="625750808"/>
    <x v="3"/>
    <x v="2"/>
    <x v="1"/>
    <x v="1"/>
    <x v="0"/>
    <s v="Abhishek Sabne"/>
  </r>
  <r>
    <s v="Zakir Khan"/>
    <s v="https://www.youtube.com/watch?v=My7oET5JSRs"/>
    <s v="Zakir Khan | Farzi Mushaira - EP 1 | Watch More Episodes Free On Amazon MiniTV"/>
    <d v="1899-12-30T10:43:00"/>
    <n v="10"/>
    <n v="43"/>
    <n v="0"/>
    <x v="1124"/>
    <x v="0"/>
    <x v="0"/>
    <x v="1568"/>
    <x v="666"/>
    <x v="1565"/>
    <x v="1091"/>
    <n v="13"/>
    <n v="7200000"/>
    <x v="283"/>
    <x v="458"/>
    <s v="Entertainment"/>
    <x v="6"/>
    <n v="627803394"/>
    <x v="3"/>
    <x v="3"/>
    <x v="1"/>
    <x v="1"/>
    <x v="1"/>
    <s v="Diya Kalra"/>
  </r>
  <r>
    <s v="Zee Studios"/>
    <s v="https://www.youtube.com/watch?v=RIkptrRayDw"/>
    <s v="Har Har Mahadev | Bajiprabhu Hindi Teaser | 25th Oct 2022 | Sharad K |Subodh B | Zee Studios"/>
    <d v="1899-12-30T00:01:01"/>
    <n v="0"/>
    <n v="1"/>
    <n v="1"/>
    <x v="1125"/>
    <x v="0"/>
    <x v="2"/>
    <x v="1569"/>
    <x v="681"/>
    <x v="1566"/>
    <x v="1092"/>
    <n v="22"/>
    <n v="2510000"/>
    <x v="40"/>
    <x v="784"/>
    <s v="Entertainment"/>
    <x v="6"/>
    <n v="1027957096"/>
    <x v="2"/>
    <x v="3"/>
    <x v="0"/>
    <x v="0"/>
    <x v="0"/>
    <s v="Sagar Mali"/>
  </r>
  <r>
    <s v="Zee Studios"/>
    <s v="https://www.youtube.com/watch?v=kqp2kUkXpCs"/>
    <s v="Rocket Gang | Official Trailer | Bosco Martis | Aditya Seal | Nikita Dutta |"/>
    <d v="1899-12-30T00:02:19"/>
    <n v="0"/>
    <n v="2"/>
    <n v="19"/>
    <x v="1126"/>
    <x v="0"/>
    <x v="0"/>
    <x v="1570"/>
    <x v="407"/>
    <x v="1567"/>
    <x v="38"/>
    <n v="0"/>
    <n v="2520000"/>
    <x v="86"/>
    <x v="785"/>
    <s v="Entertainment"/>
    <x v="6"/>
    <n v="1044355306"/>
    <x v="2"/>
    <x v="0"/>
    <x v="1"/>
    <x v="1"/>
    <x v="0"/>
    <s v="Vaishnavi"/>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EB9377-4F71-4DF0-A3F0-9B0F98FF485B}" name="PivotTable5"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4">
  <location ref="A29:B40" firstHeaderRow="1" firstDataRow="1"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dataField="1" multipleItemSelectionAllowed="1" showAll="0"/>
    <pivotField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axis="axisRow" showAll="0">
      <items count="12">
        <item x="9"/>
        <item x="5"/>
        <item x="10"/>
        <item x="7"/>
        <item x="8"/>
        <item x="6"/>
        <item x="1"/>
        <item x="4"/>
        <item x="2"/>
        <item x="3"/>
        <item x="0"/>
        <item t="default"/>
      </items>
    </pivotField>
    <pivotField numFmtId="1" showAll="0"/>
    <pivotField showAll="0"/>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21"/>
  </rowFields>
  <rowItems count="11">
    <i>
      <x/>
    </i>
    <i>
      <x v="1"/>
    </i>
    <i>
      <x v="2"/>
    </i>
    <i>
      <x v="3"/>
    </i>
    <i>
      <x v="4"/>
    </i>
    <i>
      <x v="5"/>
    </i>
    <i>
      <x v="6"/>
    </i>
    <i>
      <x v="7"/>
    </i>
    <i>
      <x v="8"/>
    </i>
    <i>
      <x v="9"/>
    </i>
    <i>
      <x v="10"/>
    </i>
  </rowItems>
  <colItems count="1">
    <i/>
  </colItems>
  <dataFields count="1">
    <dataField name="Average of Total No of Video Views" fld="10" subtotal="average" baseField="21" baseItem="2" numFmtId="1"/>
  </dataFields>
  <formats count="1">
    <format dxfId="0">
      <pivotArea outline="0" collapsedLevelsAreSubtotals="1" fieldPosition="0"/>
    </format>
  </format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C8371B-14C4-4981-8B42-942B8D8B4B6D}" name="PivotTable14"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26">
  <location ref="A216:C227" firstHeaderRow="1" firstDataRow="2"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multipleItemSelectionAllowed="1" showAll="0"/>
    <pivotField dataField="1"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axis="axisRow" numFmtId="1" showAll="0">
      <items count="11">
        <item x="9"/>
        <item x="5"/>
        <item x="8"/>
        <item x="7"/>
        <item x="6"/>
        <item x="1"/>
        <item x="4"/>
        <item x="3"/>
        <item x="2"/>
        <item x="0"/>
        <item t="default"/>
      </items>
    </pivotField>
    <pivotField axis="axisCol" showAll="0">
      <items count="3">
        <item x="1"/>
        <item x="0"/>
        <item t="default"/>
      </items>
    </pivotField>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22"/>
  </rowFields>
  <rowItems count="10">
    <i>
      <x/>
    </i>
    <i>
      <x v="1"/>
    </i>
    <i>
      <x v="2"/>
    </i>
    <i>
      <x v="3"/>
    </i>
    <i>
      <x v="4"/>
    </i>
    <i>
      <x v="5"/>
    </i>
    <i>
      <x v="6"/>
    </i>
    <i>
      <x v="7"/>
    </i>
    <i>
      <x v="8"/>
    </i>
    <i>
      <x v="9"/>
    </i>
  </rowItems>
  <colFields count="1">
    <field x="23"/>
  </colFields>
  <colItems count="2">
    <i>
      <x/>
    </i>
    <i>
      <x v="1"/>
    </i>
  </colItems>
  <dataFields count="1">
    <dataField name="Average of Total No of Video Likes" fld="11" subtotal="average" baseField="22" baseItem="0"/>
  </dataFields>
  <formats count="1">
    <format dxfId="1">
      <pivotArea outline="0" collapsedLevelsAreSubtotals="1" fieldPosition="0"/>
    </format>
  </formats>
  <chartFormats count="5">
    <chartFormat chart="21" format="0" series="1">
      <pivotArea type="data" outline="0" fieldPosition="0">
        <references count="2">
          <reference field="4294967294" count="1" selected="0">
            <x v="0"/>
          </reference>
          <reference field="23" count="1" selected="0">
            <x v="0"/>
          </reference>
        </references>
      </pivotArea>
    </chartFormat>
    <chartFormat chart="21" format="1" series="1">
      <pivotArea type="data" outline="0" fieldPosition="0">
        <references count="2">
          <reference field="4294967294" count="1" selected="0">
            <x v="0"/>
          </reference>
          <reference field="23" count="1" selected="0">
            <x v="1"/>
          </reference>
        </references>
      </pivotArea>
    </chartFormat>
    <chartFormat chart="25" format="4" series="1">
      <pivotArea type="data" outline="0" fieldPosition="0">
        <references count="2">
          <reference field="4294967294" count="1" selected="0">
            <x v="0"/>
          </reference>
          <reference field="23" count="1" selected="0">
            <x v="0"/>
          </reference>
        </references>
      </pivotArea>
    </chartFormat>
    <chartFormat chart="25" format="5" series="1">
      <pivotArea type="data" outline="0" fieldPosition="0">
        <references count="2">
          <reference field="4294967294" count="1" selected="0">
            <x v="0"/>
          </reference>
          <reference field="23" count="1" selected="0">
            <x v="1"/>
          </reference>
        </references>
      </pivotArea>
    </chartFormat>
    <chartFormat chart="2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24FFDD-EFBB-44B4-8BC6-88CA2A6E0894}" name="year2nd"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compact="0" compactData="0" multipleFieldFilters="0" chartFormat="41">
  <location ref="A335:C342" firstHeaderRow="1" firstDataRow="2" firstDataCol="1"/>
  <pivotFields count="31">
    <pivotField compact="0" outline="0" showAll="0"/>
    <pivotField dataField="1"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compact="0" numFmtId="1" outline="0" showAll="0"/>
    <pivotField axis="axisCol" compact="0" outline="0" showAll="0">
      <items count="3">
        <item x="1"/>
        <item x="0"/>
        <item t="default"/>
      </items>
    </pivotField>
    <pivotField compact="0" outline="0" showAll="0"/>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axis="axisRow" compact="0" outline="0" multipleItemSelectionAllowed="1" showAll="0" measureFilter="1">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30"/>
  </rowFields>
  <rowItems count="6">
    <i>
      <x v="9"/>
    </i>
    <i>
      <x v="10"/>
    </i>
    <i>
      <x v="11"/>
    </i>
    <i>
      <x v="12"/>
    </i>
    <i>
      <x v="13"/>
    </i>
    <i>
      <x v="14"/>
    </i>
  </rowItems>
  <colFields count="1">
    <field x="23"/>
  </colFields>
  <colItems count="2">
    <i>
      <x/>
    </i>
    <i>
      <x v="1"/>
    </i>
  </colItems>
  <dataFields count="1">
    <dataField name="Count of Video URL" fld="1" subtotal="count" baseField="0" baseItem="0" numFmtId="10">
      <extLst>
        <ext xmlns:x14="http://schemas.microsoft.com/office/spreadsheetml/2009/9/main" uri="{E15A36E0-9728-4e99-A89B-3F7291B0FE68}">
          <x14:dataField pivotShowAs="percentOfParentCol"/>
        </ext>
      </extLst>
    </dataField>
  </dataFields>
  <formats count="2">
    <format dxfId="3">
      <pivotArea outline="0" collapsedLevelsAreSubtotals="1" fieldPosition="0"/>
    </format>
    <format dxfId="2">
      <pivotArea outline="0" fieldPosition="0">
        <references count="1">
          <reference field="4294967294" count="1">
            <x v="0"/>
          </reference>
        </references>
      </pivotArea>
    </format>
  </formats>
  <chartFormats count="5">
    <chartFormat chart="37" format="0" series="1">
      <pivotArea type="data" outline="0" fieldPosition="0">
        <references count="2">
          <reference field="4294967294" count="1" selected="0">
            <x v="0"/>
          </reference>
          <reference field="23" count="1" selected="0">
            <x v="0"/>
          </reference>
        </references>
      </pivotArea>
    </chartFormat>
    <chartFormat chart="37" format="1" series="1">
      <pivotArea type="data" outline="0" fieldPosition="0">
        <references count="2">
          <reference field="4294967294" count="1" selected="0">
            <x v="0"/>
          </reference>
          <reference field="23" count="1" selected="0">
            <x v="1"/>
          </reference>
        </references>
      </pivotArea>
    </chartFormat>
    <chartFormat chart="40" format="4" series="1">
      <pivotArea type="data" outline="0" fieldPosition="0">
        <references count="2">
          <reference field="4294967294" count="1" selected="0">
            <x v="0"/>
          </reference>
          <reference field="23" count="1" selected="0">
            <x v="0"/>
          </reference>
        </references>
      </pivotArea>
    </chartFormat>
    <chartFormat chart="40" format="5" series="1">
      <pivotArea type="data" outline="0" fieldPosition="0">
        <references count="2">
          <reference field="4294967294" count="1" selected="0">
            <x v="0"/>
          </reference>
          <reference field="23" count="1" selected="0">
            <x v="1"/>
          </reference>
        </references>
      </pivotArea>
    </chartFormat>
    <chartFormat chart="4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0" type="count" evalOrder="-1" id="66"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1005CD-68F0-4DB7-ABD2-7C17CC062A56}" name="PivotTable1"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27">
  <location ref="A237:C251" firstHeaderRow="1" firstDataRow="2" firstDataCol="1" rowPageCount="1" colPageCount="1"/>
  <pivotFields count="31">
    <pivotField showAll="0"/>
    <pivotField dataField="1" showAll="0"/>
    <pivotField showAll="0"/>
    <pivotField showAll="0"/>
    <pivotField numFmtId="4" showAll="0"/>
    <pivotField numFmtId="4" showAll="0"/>
    <pivotField numFmtId="4" showAll="0"/>
    <pivotField axis="axisRow" numFmtId="3" showAll="0" measureFilter="1">
      <items count="2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t="default"/>
      </items>
    </pivotField>
    <pivotField axis="axisPage"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multipleItemSelectionAllowed="1" showAll="0"/>
    <pivotField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numFmtId="1" showAll="0"/>
    <pivotField axis="axisCol" showAll="0">
      <items count="3">
        <item x="1"/>
        <item x="0"/>
        <item t="default"/>
      </items>
    </pivotField>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7"/>
  </rowFields>
  <rowItems count="13">
    <i>
      <x v="1"/>
    </i>
    <i>
      <x v="2"/>
    </i>
    <i>
      <x v="3"/>
    </i>
    <i>
      <x v="4"/>
    </i>
    <i>
      <x v="5"/>
    </i>
    <i>
      <x v="6"/>
    </i>
    <i>
      <x v="7"/>
    </i>
    <i>
      <x v="8"/>
    </i>
    <i>
      <x v="9"/>
    </i>
    <i>
      <x v="10"/>
    </i>
    <i>
      <x v="11"/>
    </i>
    <i>
      <x v="12"/>
    </i>
    <i>
      <x v="13"/>
    </i>
  </rowItems>
  <colFields count="1">
    <field x="23"/>
  </colFields>
  <colItems count="2">
    <i>
      <x/>
    </i>
    <i>
      <x v="1"/>
    </i>
  </colItems>
  <pageFields count="1">
    <pageField fld="8" hier="-1"/>
  </pageFields>
  <dataFields count="1">
    <dataField name="Count of Video URL" fld="1" subtotal="count" baseField="0" baseItem="0" numFmtId="10">
      <extLst>
        <ext xmlns:x14="http://schemas.microsoft.com/office/spreadsheetml/2009/9/main" uri="{E15A36E0-9728-4e99-A89B-3F7291B0FE68}">
          <x14:dataField pivotShowAs="percentOfParentCol"/>
        </ext>
      </extLst>
    </dataField>
  </dataFields>
  <formats count="2">
    <format dxfId="5">
      <pivotArea outline="0" collapsedLevelsAreSubtotals="1" fieldPosition="0"/>
    </format>
    <format dxfId="4">
      <pivotArea outline="0" fieldPosition="0">
        <references count="1">
          <reference field="4294967294" count="1">
            <x v="0"/>
          </reference>
        </references>
      </pivotArea>
    </format>
  </formats>
  <chartFormats count="6">
    <chartFormat chart="22" format="4" series="1">
      <pivotArea type="data" outline="0" fieldPosition="0">
        <references count="2">
          <reference field="4294967294" count="1" selected="0">
            <x v="0"/>
          </reference>
          <reference field="23" count="1" selected="0">
            <x v="0"/>
          </reference>
        </references>
      </pivotArea>
    </chartFormat>
    <chartFormat chart="22" format="5" series="1">
      <pivotArea type="data" outline="0" fieldPosition="0">
        <references count="2">
          <reference field="4294967294" count="1" selected="0">
            <x v="0"/>
          </reference>
          <reference field="23" count="1" selected="0">
            <x v="1"/>
          </reference>
        </references>
      </pivotArea>
    </chartFormat>
    <chartFormat chart="22" format="6" series="1">
      <pivotArea type="data" outline="0" fieldPosition="0">
        <references count="1">
          <reference field="4294967294" count="1" selected="0">
            <x v="0"/>
          </reference>
        </references>
      </pivotArea>
    </chartFormat>
    <chartFormat chart="26" format="9" series="1">
      <pivotArea type="data" outline="0" fieldPosition="0">
        <references count="2">
          <reference field="4294967294" count="1" selected="0">
            <x v="0"/>
          </reference>
          <reference field="23" count="1" selected="0">
            <x v="0"/>
          </reference>
        </references>
      </pivotArea>
    </chartFormat>
    <chartFormat chart="26" format="10" series="1">
      <pivotArea type="data" outline="0" fieldPosition="0">
        <references count="2">
          <reference field="4294967294" count="1" selected="0">
            <x v="0"/>
          </reference>
          <reference field="23" count="1" selected="0">
            <x v="1"/>
          </reference>
        </references>
      </pivotArea>
    </chartFormat>
    <chartFormat chart="26"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6" iMeasureFld="0">
      <autoFilter ref="A1">
        <filterColumn colId="0">
          <top10 val="12" filterVal="1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0C2795-0299-4D4B-9CFC-D5144B4FCE7A}" name="PivotTable12"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26">
  <location ref="A171:B178" firstHeaderRow="1" firstDataRow="2" firstDataCol="1" rowPageCount="1" colPageCount="1"/>
  <pivotFields count="31">
    <pivotField showAll="0"/>
    <pivotField dataField="1" showAll="0"/>
    <pivotField showAll="0"/>
    <pivotField showAll="0"/>
    <pivotField numFmtId="4" showAll="0"/>
    <pivotField numFmtId="4" showAll="0"/>
    <pivotField numFmtId="4" showAll="0"/>
    <pivotField numFmtId="3" showAll="0"/>
    <pivotField axis="axisPage"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multipleItemSelectionAllowed="1" showAll="0"/>
    <pivotField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numFmtId="1" showAll="0"/>
    <pivotField axis="axisRow" showAll="0">
      <items count="3">
        <item x="1"/>
        <item x="0"/>
        <item t="default"/>
      </items>
    </pivotField>
    <pivotField axis="axisRow" showAll="0">
      <items count="3">
        <item x="1"/>
        <item x="0"/>
        <item t="default"/>
      </items>
    </pivotField>
    <pivotField axis="axisCol" showAll="0">
      <items count="3">
        <item h="1" x="1"/>
        <item x="0"/>
        <item t="default"/>
      </items>
    </pivotField>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2">
    <field x="23"/>
    <field x="24"/>
  </rowFields>
  <rowItems count="6">
    <i>
      <x/>
    </i>
    <i r="1">
      <x/>
    </i>
    <i r="1">
      <x v="1"/>
    </i>
    <i>
      <x v="1"/>
    </i>
    <i r="1">
      <x/>
    </i>
    <i r="1">
      <x v="1"/>
    </i>
  </rowItems>
  <colFields count="1">
    <field x="25"/>
  </colFields>
  <colItems count="1">
    <i>
      <x v="1"/>
    </i>
  </colItems>
  <pageFields count="1">
    <pageField fld="8" hier="-1"/>
  </pageFields>
  <dataFields count="1">
    <dataField name="Count of Video URL" fld="1" subtotal="count" showDataAs="percentOfTotal" baseField="0" baseItem="0" numFmtId="10"/>
  </dataFields>
  <formats count="2">
    <format dxfId="7">
      <pivotArea outline="0" collapsedLevelsAreSubtotals="1" fieldPosition="0"/>
    </format>
    <format dxfId="6">
      <pivotArea outline="0" fieldPosition="0">
        <references count="1">
          <reference field="4294967294" count="1">
            <x v="0"/>
          </reference>
        </references>
      </pivotArea>
    </format>
  </formats>
  <chartFormats count="13">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25" count="1" selected="0">
            <x v="0"/>
          </reference>
        </references>
      </pivotArea>
    </chartFormat>
    <chartFormat chart="19" format="2">
      <pivotArea type="data" outline="0" fieldPosition="0">
        <references count="2">
          <reference field="4294967294" count="1" selected="0">
            <x v="0"/>
          </reference>
          <reference field="25" count="1" selected="0">
            <x v="1"/>
          </reference>
        </references>
      </pivotArea>
    </chartFormat>
    <chartFormat chart="19" format="3" series="1">
      <pivotArea type="data" outline="0" fieldPosition="0">
        <references count="2">
          <reference field="4294967294" count="1" selected="0">
            <x v="0"/>
          </reference>
          <reference field="25" count="1" selected="0">
            <x v="1"/>
          </reference>
        </references>
      </pivotArea>
    </chartFormat>
    <chartFormat chart="19" format="4">
      <pivotArea type="data" outline="0" fieldPosition="0">
        <references count="3">
          <reference field="4294967294" count="1" selected="0">
            <x v="0"/>
          </reference>
          <reference field="23" count="1" selected="0">
            <x v="0"/>
          </reference>
          <reference field="24" count="1" selected="0">
            <x v="0"/>
          </reference>
        </references>
      </pivotArea>
    </chartFormat>
    <chartFormat chart="19" format="5">
      <pivotArea type="data" outline="0" fieldPosition="0">
        <references count="3">
          <reference field="4294967294" count="1" selected="0">
            <x v="0"/>
          </reference>
          <reference field="23" count="1" selected="0">
            <x v="0"/>
          </reference>
          <reference field="24" count="1" selected="0">
            <x v="1"/>
          </reference>
        </references>
      </pivotArea>
    </chartFormat>
    <chartFormat chart="19" format="6">
      <pivotArea type="data" outline="0" fieldPosition="0">
        <references count="3">
          <reference field="4294967294" count="1" selected="0">
            <x v="0"/>
          </reference>
          <reference field="23" count="1" selected="0">
            <x v="1"/>
          </reference>
          <reference field="24" count="1" selected="0">
            <x v="0"/>
          </reference>
        </references>
      </pivotArea>
    </chartFormat>
    <chartFormat chart="19" format="7">
      <pivotArea type="data" outline="0" fieldPosition="0">
        <references count="3">
          <reference field="4294967294" count="1" selected="0">
            <x v="0"/>
          </reference>
          <reference field="23" count="1" selected="0">
            <x v="1"/>
          </reference>
          <reference field="24" count="1" selected="0">
            <x v="1"/>
          </reference>
        </references>
      </pivotArea>
    </chartFormat>
    <chartFormat chart="25" format="23" series="1">
      <pivotArea type="data" outline="0" fieldPosition="0">
        <references count="1">
          <reference field="4294967294" count="1" selected="0">
            <x v="0"/>
          </reference>
        </references>
      </pivotArea>
    </chartFormat>
    <chartFormat chart="25" format="24">
      <pivotArea type="data" outline="0" fieldPosition="0">
        <references count="3">
          <reference field="4294967294" count="1" selected="0">
            <x v="0"/>
          </reference>
          <reference field="23" count="1" selected="0">
            <x v="0"/>
          </reference>
          <reference field="24" count="1" selected="0">
            <x v="0"/>
          </reference>
        </references>
      </pivotArea>
    </chartFormat>
    <chartFormat chart="25" format="25">
      <pivotArea type="data" outline="0" fieldPosition="0">
        <references count="3">
          <reference field="4294967294" count="1" selected="0">
            <x v="0"/>
          </reference>
          <reference field="23" count="1" selected="0">
            <x v="0"/>
          </reference>
          <reference field="24" count="1" selected="0">
            <x v="1"/>
          </reference>
        </references>
      </pivotArea>
    </chartFormat>
    <chartFormat chart="25" format="26">
      <pivotArea type="data" outline="0" fieldPosition="0">
        <references count="3">
          <reference field="4294967294" count="1" selected="0">
            <x v="0"/>
          </reference>
          <reference field="23" count="1" selected="0">
            <x v="1"/>
          </reference>
          <reference field="24" count="1" selected="0">
            <x v="0"/>
          </reference>
        </references>
      </pivotArea>
    </chartFormat>
    <chartFormat chart="25" format="27">
      <pivotArea type="data" outline="0" fieldPosition="0">
        <references count="3">
          <reference field="4294967294" count="1" selected="0">
            <x v="0"/>
          </reference>
          <reference field="23" count="1" selected="0">
            <x v="1"/>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54DF13-9483-4AF7-A64E-03DE2FFDB21F}" name="PivotTable13"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25">
  <location ref="A194:C206" firstHeaderRow="1" firstDataRow="2"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dataField="1" multipleItemSelectionAllowed="1" showAll="0"/>
    <pivotField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axis="axisRow" showAll="0">
      <items count="12">
        <item x="9"/>
        <item x="5"/>
        <item x="10"/>
        <item x="7"/>
        <item x="8"/>
        <item x="6"/>
        <item x="1"/>
        <item x="4"/>
        <item x="2"/>
        <item x="3"/>
        <item x="0"/>
        <item t="default"/>
      </items>
    </pivotField>
    <pivotField numFmtId="1" showAll="0"/>
    <pivotField axis="axisCol" showAll="0">
      <items count="3">
        <item x="1"/>
        <item x="0"/>
        <item t="default"/>
      </items>
    </pivotField>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21"/>
  </rowFields>
  <rowItems count="11">
    <i>
      <x/>
    </i>
    <i>
      <x v="1"/>
    </i>
    <i>
      <x v="2"/>
    </i>
    <i>
      <x v="3"/>
    </i>
    <i>
      <x v="4"/>
    </i>
    <i>
      <x v="5"/>
    </i>
    <i>
      <x v="6"/>
    </i>
    <i>
      <x v="7"/>
    </i>
    <i>
      <x v="8"/>
    </i>
    <i>
      <x v="9"/>
    </i>
    <i>
      <x v="10"/>
    </i>
  </rowItems>
  <colFields count="1">
    <field x="23"/>
  </colFields>
  <colItems count="2">
    <i>
      <x/>
    </i>
    <i>
      <x v="1"/>
    </i>
  </colItems>
  <dataFields count="1">
    <dataField name="Average of Total No of Video Views" fld="10" subtotal="average" baseField="22" baseItem="0" numFmtId="168"/>
  </dataFields>
  <formats count="1">
    <format dxfId="8">
      <pivotArea outline="0" collapsedLevelsAreSubtotals="1" fieldPosition="0"/>
    </format>
  </formats>
  <chartFormats count="9">
    <chartFormat chart="18" format="0" series="1">
      <pivotArea type="data" outline="0" fieldPosition="0">
        <references count="2">
          <reference field="4294967294" count="1" selected="0">
            <x v="0"/>
          </reference>
          <reference field="23" count="1" selected="0">
            <x v="0"/>
          </reference>
        </references>
      </pivotArea>
    </chartFormat>
    <chartFormat chart="18" format="1" series="1">
      <pivotArea type="data" outline="0" fieldPosition="0">
        <references count="2">
          <reference field="4294967294" count="1" selected="0">
            <x v="0"/>
          </reference>
          <reference field="23" count="1" selected="0">
            <x v="1"/>
          </reference>
        </references>
      </pivotArea>
    </chartFormat>
    <chartFormat chart="19" format="0" series="1">
      <pivotArea type="data" outline="0" fieldPosition="0">
        <references count="2">
          <reference field="4294967294" count="1" selected="0">
            <x v="0"/>
          </reference>
          <reference field="23" count="1" selected="0">
            <x v="0"/>
          </reference>
        </references>
      </pivotArea>
    </chartFormat>
    <chartFormat chart="19" format="1" series="1">
      <pivotArea type="data" outline="0" fieldPosition="0">
        <references count="2">
          <reference field="4294967294" count="1" selected="0">
            <x v="0"/>
          </reference>
          <reference field="23" count="1" selected="0">
            <x v="1"/>
          </reference>
        </references>
      </pivotArea>
    </chartFormat>
    <chartFormat chart="20" format="0" series="1">
      <pivotArea type="data" outline="0" fieldPosition="0">
        <references count="2">
          <reference field="4294967294" count="1" selected="0">
            <x v="0"/>
          </reference>
          <reference field="23" count="1" selected="0">
            <x v="0"/>
          </reference>
        </references>
      </pivotArea>
    </chartFormat>
    <chartFormat chart="20" format="1" series="1">
      <pivotArea type="data" outline="0" fieldPosition="0">
        <references count="2">
          <reference field="4294967294" count="1" selected="0">
            <x v="0"/>
          </reference>
          <reference field="23" count="1" selected="0">
            <x v="1"/>
          </reference>
        </references>
      </pivotArea>
    </chartFormat>
    <chartFormat chart="24" format="4" series="1">
      <pivotArea type="data" outline="0" fieldPosition="0">
        <references count="2">
          <reference field="4294967294" count="1" selected="0">
            <x v="0"/>
          </reference>
          <reference field="23" count="1" selected="0">
            <x v="0"/>
          </reference>
        </references>
      </pivotArea>
    </chartFormat>
    <chartFormat chart="24" format="5" series="1">
      <pivotArea type="data" outline="0" fieldPosition="0">
        <references count="2">
          <reference field="4294967294" count="1" selected="0">
            <x v="0"/>
          </reference>
          <reference field="23" count="1" selected="0">
            <x v="1"/>
          </reference>
        </references>
      </pivotArea>
    </chartFormat>
    <chartFormat chart="2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DAF099B-B32E-4D84-A64B-3541A41007E7}" name="year3rd"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compact="0" compactData="0" multipleFieldFilters="0" chartFormat="43">
  <location ref="A352:C359" firstHeaderRow="1" firstDataRow="2" firstDataCol="1"/>
  <pivotFields count="31">
    <pivotField compact="0" outline="0" showAll="0"/>
    <pivotField dataField="1"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compact="0" numFmtId="1" outline="0" showAll="0"/>
    <pivotField compact="0" outline="0" showAll="0"/>
    <pivotField axis="axisCol" compact="0" outline="0" showAll="0">
      <items count="3">
        <item x="1"/>
        <item x="0"/>
        <item t="default"/>
      </items>
    </pivotField>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axis="axisRow" compact="0" outline="0" multipleItemSelectionAllowed="1" showAll="0" measureFilter="1">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30"/>
  </rowFields>
  <rowItems count="6">
    <i>
      <x v="9"/>
    </i>
    <i>
      <x v="10"/>
    </i>
    <i>
      <x v="11"/>
    </i>
    <i>
      <x v="12"/>
    </i>
    <i>
      <x v="13"/>
    </i>
    <i>
      <x v="14"/>
    </i>
  </rowItems>
  <colFields count="1">
    <field x="24"/>
  </colFields>
  <colItems count="2">
    <i>
      <x/>
    </i>
    <i>
      <x v="1"/>
    </i>
  </colItems>
  <dataFields count="1">
    <dataField name="Count of Video URL" fld="1" subtotal="count" baseField="0" baseItem="0" numFmtId="10">
      <extLst>
        <ext xmlns:x14="http://schemas.microsoft.com/office/spreadsheetml/2009/9/main" uri="{E15A36E0-9728-4e99-A89B-3F7291B0FE68}">
          <x14:dataField pivotShowAs="percentOfParentCol"/>
        </ext>
      </extLst>
    </dataField>
  </dataFields>
  <formats count="2">
    <format dxfId="10">
      <pivotArea outline="0" collapsedLevelsAreSubtotals="1" fieldPosition="0"/>
    </format>
    <format dxfId="9">
      <pivotArea outline="0" fieldPosition="0">
        <references count="1">
          <reference field="4294967294" count="1">
            <x v="0"/>
          </reference>
        </references>
      </pivotArea>
    </format>
  </formats>
  <chartFormats count="5">
    <chartFormat chart="40" format="0" series="1">
      <pivotArea type="data" outline="0" fieldPosition="0">
        <references count="2">
          <reference field="4294967294" count="1" selected="0">
            <x v="0"/>
          </reference>
          <reference field="24" count="1" selected="0">
            <x v="0"/>
          </reference>
        </references>
      </pivotArea>
    </chartFormat>
    <chartFormat chart="40" format="1" series="1">
      <pivotArea type="data" outline="0" fieldPosition="0">
        <references count="2">
          <reference field="4294967294" count="1" selected="0">
            <x v="0"/>
          </reference>
          <reference field="24" count="1" selected="0">
            <x v="1"/>
          </reference>
        </references>
      </pivotArea>
    </chartFormat>
    <chartFormat chart="42" format="4" series="1">
      <pivotArea type="data" outline="0" fieldPosition="0">
        <references count="2">
          <reference field="4294967294" count="1" selected="0">
            <x v="0"/>
          </reference>
          <reference field="24" count="1" selected="0">
            <x v="0"/>
          </reference>
        </references>
      </pivotArea>
    </chartFormat>
    <chartFormat chart="42" format="5" series="1">
      <pivotArea type="data" outline="0" fieldPosition="0">
        <references count="2">
          <reference field="4294967294" count="1" selected="0">
            <x v="0"/>
          </reference>
          <reference field="24" count="1" selected="0">
            <x v="1"/>
          </reference>
        </references>
      </pivotArea>
    </chartFormat>
    <chartFormat chart="4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0" type="count" evalOrder="-1" id="66"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07FA0E-3256-473C-8B3D-927DEB75C7B3}" name="nam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4">
  <location ref="A57:B71" firstHeaderRow="1" firstDataRow="1"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axis="axisRow" showAll="0" sortType="descending">
      <items count="15">
        <item x="4"/>
        <item x="2"/>
        <item x="6"/>
        <item x="0"/>
        <item x="12"/>
        <item x="8"/>
        <item x="13"/>
        <item x="1"/>
        <item x="11"/>
        <item x="3"/>
        <item x="9"/>
        <item x="7"/>
        <item x="10"/>
        <item x="5"/>
        <item t="default"/>
      </items>
      <autoSortScope>
        <pivotArea dataOnly="0" outline="0" fieldPosition="0">
          <references count="1">
            <reference field="4294967294" count="1" selected="0">
              <x v="0"/>
            </reference>
          </references>
        </pivotArea>
      </autoSortScope>
    </pivotField>
    <pivotField multipleItemSelectionAllowed="1" showAll="0"/>
    <pivotField multipleItemSelectionAllowed="1" showAll="0"/>
    <pivotField dataField="1"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numFmtId="1" multipleItemSelectionAllowed="1" showAll="0"/>
    <pivotField showAll="0"/>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9"/>
  </rowFields>
  <rowItems count="14">
    <i>
      <x v="6"/>
    </i>
    <i>
      <x v="8"/>
    </i>
    <i>
      <x v="13"/>
    </i>
    <i>
      <x v="3"/>
    </i>
    <i>
      <x v="5"/>
    </i>
    <i>
      <x v="2"/>
    </i>
    <i>
      <x v="11"/>
    </i>
    <i>
      <x v="7"/>
    </i>
    <i>
      <x v="1"/>
    </i>
    <i>
      <x v="10"/>
    </i>
    <i>
      <x v="4"/>
    </i>
    <i>
      <x/>
    </i>
    <i>
      <x v="12"/>
    </i>
    <i>
      <x v="9"/>
    </i>
  </rowItems>
  <colItems count="1">
    <i/>
  </colItems>
  <dataFields count="1">
    <dataField name="Average of Likes Per 10000 Views" fld="12" subtotal="average" baseField="9" baseItem="0" numFmtId="1"/>
  </dataFields>
  <formats count="1">
    <format dxfId="11">
      <pivotArea outline="0" collapsedLevelsAreSubtotals="1" fieldPosition="0"/>
    </format>
  </formats>
  <chartFormats count="2">
    <chartFormat chart="8"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2F5B3F9-8AA2-423F-90B2-A50BA0743D90}" name="PivotTable8"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15">
  <location ref="A84:B94" firstHeaderRow="1" firstDataRow="1"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multipleItemSelectionAllowed="1" showAll="0"/>
    <pivotField multipleItemSelectionAllowed="1" showAll="0"/>
    <pivotField dataField="1"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axis="axisRow" numFmtId="1" showAll="0">
      <items count="11">
        <item x="9"/>
        <item x="5"/>
        <item x="8"/>
        <item x="7"/>
        <item x="6"/>
        <item x="1"/>
        <item x="4"/>
        <item x="3"/>
        <item x="2"/>
        <item x="0"/>
        <item t="default"/>
      </items>
    </pivotField>
    <pivotField showAll="0"/>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22"/>
  </rowFields>
  <rowItems count="10">
    <i>
      <x/>
    </i>
    <i>
      <x v="1"/>
    </i>
    <i>
      <x v="2"/>
    </i>
    <i>
      <x v="3"/>
    </i>
    <i>
      <x v="4"/>
    </i>
    <i>
      <x v="5"/>
    </i>
    <i>
      <x v="6"/>
    </i>
    <i>
      <x v="7"/>
    </i>
    <i>
      <x v="8"/>
    </i>
    <i>
      <x v="9"/>
    </i>
  </rowItems>
  <colItems count="1">
    <i/>
  </colItems>
  <dataFields count="1">
    <dataField name="Sum of Likes Per 10000 Views" fld="12" baseField="0" baseItem="0"/>
  </dataFields>
  <formats count="1">
    <format dxfId="12">
      <pivotArea outline="0" collapsedLevelsAreSubtotals="1" fieldPosition="0"/>
    </format>
  </formats>
  <chartFormats count="2">
    <chartFormat chart="1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520AF9D-DCA6-48BF-8C32-6286F91B0AE5}" name="Name"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7">
  <location ref="A5:C15" firstHeaderRow="0" firstDataRow="1" firstDataCol="1" rowPageCount="3" colPageCount="1"/>
  <pivotFields count="31">
    <pivotField showAll="0"/>
    <pivotField showAll="0"/>
    <pivotField showAll="0"/>
    <pivotField showAll="0"/>
    <pivotField numFmtId="4" showAll="0"/>
    <pivotField numFmtId="4" showAll="0"/>
    <pivotField numFmtId="4" showAll="0"/>
    <pivotField numFmtId="3" showAll="0"/>
    <pivotField axis="axisPage" multipleItemSelectionAllowed="1" showAll="0">
      <items count="15">
        <item x="2"/>
        <item x="7"/>
        <item x="1"/>
        <item x="11"/>
        <item x="0"/>
        <item x="12"/>
        <item x="10"/>
        <item x="13"/>
        <item x="9"/>
        <item x="8"/>
        <item x="5"/>
        <item x="3"/>
        <item x="4"/>
        <item x="6"/>
        <item t="default"/>
      </items>
    </pivotField>
    <pivotField axis="axisRow" showAll="0" measureFilter="1" sortType="descending">
      <items count="15">
        <item x="8"/>
        <item x="13"/>
        <item x="4"/>
        <item x="2"/>
        <item x="6"/>
        <item x="0"/>
        <item x="12"/>
        <item x="1"/>
        <item x="11"/>
        <item x="3"/>
        <item x="9"/>
        <item x="7"/>
        <item x="10"/>
        <item x="5"/>
        <item t="default"/>
      </items>
      <autoSortScope>
        <pivotArea dataOnly="0" outline="0" fieldPosition="0">
          <references count="1">
            <reference field="4294967294" count="1" selected="0">
              <x v="0"/>
            </reference>
          </references>
        </pivotArea>
      </autoSortScope>
    </pivotField>
    <pivotField axis="axisPage" dataField="1" multipleItemSelectionAllowed="1" showAll="0">
      <items count="16">
        <item x="0"/>
        <item x="1"/>
        <item h="1" x="2"/>
        <item h="1" x="3"/>
        <item h="1" x="4"/>
        <item h="1" x="5"/>
        <item h="1" x="6"/>
        <item h="1" x="7"/>
        <item h="1" x="8"/>
        <item h="1" x="9"/>
        <item h="1" x="10"/>
        <item h="1" x="11"/>
        <item h="1" x="12"/>
        <item h="1" x="13"/>
        <item h="1" x="14"/>
        <item t="default"/>
      </items>
    </pivotField>
    <pivotField showAll="0"/>
    <pivotField numFmtId="3" showAll="0"/>
    <pivotField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axis="axisPage"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dataField="1" showAll="0"/>
    <pivotField numFmtId="1" showAll="0"/>
    <pivotField showAll="0"/>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9"/>
  </rowFields>
  <rowItems count="10">
    <i>
      <x v="9"/>
    </i>
    <i>
      <x v="2"/>
    </i>
    <i>
      <x v="11"/>
    </i>
    <i>
      <x v="13"/>
    </i>
    <i>
      <x v="7"/>
    </i>
    <i>
      <x v="3"/>
    </i>
    <i>
      <x v="8"/>
    </i>
    <i>
      <x v="5"/>
    </i>
    <i>
      <x/>
    </i>
    <i>
      <x v="4"/>
    </i>
  </rowItems>
  <colFields count="1">
    <field x="-2"/>
  </colFields>
  <colItems count="2">
    <i>
      <x/>
    </i>
    <i i="1">
      <x v="1"/>
    </i>
  </colItems>
  <pageFields count="3">
    <pageField fld="10" hier="-1"/>
    <pageField fld="8" hier="-1"/>
    <pageField fld="19" hier="-1"/>
  </pageFields>
  <dataFields count="2">
    <dataField name="Average Thumbnail Rating" fld="21" subtotal="average" baseField="9" baseItem="0"/>
    <dataField name="Average No of  Views" fld="10" subtotal="average" baseField="9" baseItem="0"/>
  </dataFields>
  <formats count="2">
    <format dxfId="14">
      <pivotArea collapsedLevelsAreSubtotals="1" fieldPosition="0">
        <references count="1">
          <reference field="9" count="13">
            <x v="0"/>
            <x v="1"/>
            <x v="2"/>
            <x v="3"/>
            <x v="4"/>
            <x v="5"/>
            <x v="7"/>
            <x v="8"/>
            <x v="9"/>
            <x v="10"/>
            <x v="11"/>
            <x v="12"/>
            <x v="13"/>
          </reference>
        </references>
      </pivotArea>
    </format>
    <format dxfId="13">
      <pivotArea collapsedLevelsAreSubtotals="1" fieldPosition="0">
        <references count="2">
          <reference field="4294967294" count="1" selected="0">
            <x v="1"/>
          </reference>
          <reference field="9" count="13">
            <x v="0"/>
            <x v="1"/>
            <x v="2"/>
            <x v="3"/>
            <x v="4"/>
            <x v="5"/>
            <x v="7"/>
            <x v="8"/>
            <x v="9"/>
            <x v="10"/>
            <x v="11"/>
            <x v="12"/>
            <x v="13"/>
          </reference>
        </references>
      </pivotArea>
    </format>
  </formats>
  <chartFormats count="6">
    <chartFormat chart="2" format="2" series="1">
      <pivotArea type="data" outline="0" fieldPosition="0">
        <references count="1">
          <reference field="4294967294" count="1" selected="0">
            <x v="1"/>
          </reference>
        </references>
      </pivotArea>
    </chartFormat>
    <chartFormat chart="2"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9" count="1" selected="0">
            <x v="8"/>
          </reference>
        </references>
      </pivotArea>
    </chartFormat>
    <chartFormat chart="6" format="7">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filters count="1">
    <filter fld="9" type="count" evalOrder="-1" id="1"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B028144-5030-4F55-98D3-D38605618C1E}" name="time2"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compact="0" compactData="0" multipleFieldFilters="0" chartFormat="39">
  <location ref="A314:C327" firstHeaderRow="1" firstDataRow="2" firstDataCol="1"/>
  <pivotFields count="31">
    <pivotField compact="0" outline="0" showAll="0"/>
    <pivotField dataField="1"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axis="axisRow"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compact="0" numFmtId="1"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compact="0" outline="0" multipleItemSelectionAllowed="1" showAll="0">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16"/>
  </rowFields>
  <rowItems count="12">
    <i>
      <x v="1"/>
    </i>
    <i>
      <x v="2"/>
    </i>
    <i>
      <x v="3"/>
    </i>
    <i>
      <x v="4"/>
    </i>
    <i>
      <x v="5"/>
    </i>
    <i>
      <x v="6"/>
    </i>
    <i>
      <x v="7"/>
    </i>
    <i>
      <x v="8"/>
    </i>
    <i>
      <x v="9"/>
    </i>
    <i>
      <x v="10"/>
    </i>
    <i>
      <x v="11"/>
    </i>
    <i>
      <x v="12"/>
    </i>
  </rowItems>
  <colFields count="1">
    <field x="25"/>
  </colFields>
  <colItems count="2">
    <i>
      <x/>
    </i>
    <i>
      <x v="1"/>
    </i>
  </colItems>
  <dataFields count="1">
    <dataField name="Count of Video URL" fld="1" subtotal="count" baseField="0" baseItem="0" numFmtId="10">
      <extLst>
        <ext xmlns:x14="http://schemas.microsoft.com/office/spreadsheetml/2009/9/main" uri="{E15A36E0-9728-4e99-A89B-3F7291B0FE68}">
          <x14:dataField pivotShowAs="percentOfParentCol"/>
        </ext>
      </extLst>
    </dataField>
  </dataFields>
  <formats count="2">
    <format dxfId="16">
      <pivotArea outline="0" collapsedLevelsAreSubtotals="1" fieldPosition="0"/>
    </format>
    <format dxfId="15">
      <pivotArea outline="0" fieldPosition="0">
        <references count="1">
          <reference field="4294967294" count="1">
            <x v="0"/>
          </reference>
        </references>
      </pivotArea>
    </format>
  </formats>
  <chartFormats count="6">
    <chartFormat chart="34" format="0" series="1">
      <pivotArea type="data" outline="0" fieldPosition="0">
        <references count="2">
          <reference field="4294967294" count="1" selected="0">
            <x v="0"/>
          </reference>
          <reference field="25" count="1" selected="0">
            <x v="0"/>
          </reference>
        </references>
      </pivotArea>
    </chartFormat>
    <chartFormat chart="34" format="1" series="1">
      <pivotArea type="data" outline="0" fieldPosition="0">
        <references count="2">
          <reference field="4294967294" count="1" selected="0">
            <x v="0"/>
          </reference>
          <reference field="25" count="1" selected="0">
            <x v="1"/>
          </reference>
        </references>
      </pivotArea>
    </chartFormat>
    <chartFormat chart="34" format="2" series="1">
      <pivotArea type="data" outline="0" fieldPosition="0">
        <references count="1">
          <reference field="4294967294" count="1" selected="0">
            <x v="0"/>
          </reference>
        </references>
      </pivotArea>
    </chartFormat>
    <chartFormat chart="38" format="5" series="1">
      <pivotArea type="data" outline="0" fieldPosition="0">
        <references count="2">
          <reference field="4294967294" count="1" selected="0">
            <x v="0"/>
          </reference>
          <reference field="25" count="1" selected="0">
            <x v="0"/>
          </reference>
        </references>
      </pivotArea>
    </chartFormat>
    <chartFormat chart="38" format="6" series="1">
      <pivotArea type="data" outline="0" fieldPosition="0">
        <references count="2">
          <reference field="4294967294" count="1" selected="0">
            <x v="0"/>
          </reference>
          <reference field="25" count="1" selected="0">
            <x v="1"/>
          </reference>
        </references>
      </pivotArea>
    </chartFormat>
    <chartFormat chart="38"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7014971-7387-46EF-BEE2-312A41E23395}" name="PivotTable9"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15">
  <location ref="A108:C119" firstHeaderRow="1" firstDataRow="2" firstDataCol="1" rowPageCount="1" colPageCount="1"/>
  <pivotFields count="31">
    <pivotField showAll="0"/>
    <pivotField showAll="0"/>
    <pivotField showAll="0"/>
    <pivotField showAll="0"/>
    <pivotField numFmtId="4" showAll="0"/>
    <pivotField numFmtId="4" showAll="0"/>
    <pivotField numFmtId="4" showAll="0"/>
    <pivotField numFmtId="3" showAll="0"/>
    <pivotField axis="axisPage"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multipleItemSelectionAllowed="1" showAll="0"/>
    <pivotField multipleItemSelectionAllowed="1" showAll="0"/>
    <pivotField numFmtId="3" showAll="0"/>
    <pivotField dataField="1"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axis="axisRow" numFmtId="1" showAll="0">
      <items count="11">
        <item x="9"/>
        <item x="5"/>
        <item x="8"/>
        <item x="7"/>
        <item x="6"/>
        <item x="1"/>
        <item x="4"/>
        <item x="3"/>
        <item x="2"/>
        <item x="0"/>
        <item t="default"/>
      </items>
    </pivotField>
    <pivotField showAll="0"/>
    <pivotField showAll="0"/>
    <pivotField axis="axisCol" showAll="0">
      <items count="3">
        <item x="1"/>
        <item x="0"/>
        <item t="default"/>
      </items>
    </pivotField>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22"/>
  </rowFields>
  <rowItems count="10">
    <i>
      <x/>
    </i>
    <i>
      <x v="1"/>
    </i>
    <i>
      <x v="2"/>
    </i>
    <i>
      <x v="3"/>
    </i>
    <i>
      <x v="4"/>
    </i>
    <i>
      <x v="5"/>
    </i>
    <i>
      <x v="6"/>
    </i>
    <i>
      <x v="7"/>
    </i>
    <i>
      <x v="8"/>
    </i>
    <i>
      <x v="9"/>
    </i>
  </rowItems>
  <colFields count="1">
    <field x="25"/>
  </colFields>
  <colItems count="2">
    <i>
      <x/>
    </i>
    <i>
      <x v="1"/>
    </i>
  </colItems>
  <pageFields count="1">
    <pageField fld="8" hier="-1"/>
  </pageFields>
  <dataFields count="1">
    <dataField name="Average of Total No of Comments" fld="13" subtotal="average" baseField="22" baseItem="0"/>
  </dataFields>
  <formats count="1">
    <format dxfId="17">
      <pivotArea outline="0" collapsedLevelsAreSubtotals="1" fieldPosition="0"/>
    </format>
  </formats>
  <chartFormats count="6">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2">
          <reference field="4294967294" count="1" selected="0">
            <x v="0"/>
          </reference>
          <reference field="25" count="1" selected="0">
            <x v="1"/>
          </reference>
        </references>
      </pivotArea>
    </chartFormat>
    <chartFormat chart="10" format="2" series="1">
      <pivotArea type="data" outline="0" fieldPosition="0">
        <references count="2">
          <reference field="4294967294" count="1" selected="0">
            <x v="0"/>
          </reference>
          <reference field="25" count="1" selected="0">
            <x v="0"/>
          </reference>
        </references>
      </pivotArea>
    </chartFormat>
    <chartFormat chart="14" format="5" series="1">
      <pivotArea type="data" outline="0" fieldPosition="0">
        <references count="2">
          <reference field="4294967294" count="1" selected="0">
            <x v="0"/>
          </reference>
          <reference field="25" count="1" selected="0">
            <x v="0"/>
          </reference>
        </references>
      </pivotArea>
    </chartFormat>
    <chartFormat chart="14" format="6" series="1">
      <pivotArea type="data" outline="0" fieldPosition="0">
        <references count="2">
          <reference field="4294967294" count="1" selected="0">
            <x v="0"/>
          </reference>
          <reference field="25" count="1" selected="0">
            <x v="1"/>
          </reference>
        </references>
      </pivotArea>
    </chartFormat>
    <chartFormat chart="1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3D876CD-5F63-4150-8EE7-A656465AF15F}" name="PivotTable17"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compact="0" compactData="0" multipleFieldFilters="0" chartFormat="47">
  <location ref="A387:C399" firstHeaderRow="1" firstDataRow="2" firstDataCol="1"/>
  <pivotFields count="31">
    <pivotField compact="0" outline="0" showAll="0"/>
    <pivotField compact="0" outline="0" showAll="0"/>
    <pivotField compact="0" outline="0" showAll="0"/>
    <pivotField compact="0" outline="0" showAll="0"/>
    <pivotField compact="0" numFmtId="4" outline="0" showAll="0"/>
    <pivotField compact="0" numFmtId="4" outline="0" showAll="0"/>
    <pivotField compact="0" numFmtId="4" outline="0" showAll="0"/>
    <pivotField axis="axisRow" compact="0" numFmtId="3" outline="0" showAll="0">
      <items count="278">
        <item h="1" x="0"/>
        <item x="1"/>
        <item x="2"/>
        <item x="3"/>
        <item x="4"/>
        <item x="5"/>
        <item x="6"/>
        <item x="7"/>
        <item x="8"/>
        <item x="9"/>
        <item x="10"/>
        <item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t="default"/>
      </items>
    </pivotField>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dataField="1" compact="0" numFmtId="1" outline="0" showAll="0"/>
    <pivotField compact="0" outline="0" showAll="0"/>
    <pivotField axis="axisCol" compact="0" outline="0" showAll="0">
      <items count="3">
        <item x="1"/>
        <item x="0"/>
        <item t="default"/>
      </items>
    </pivotField>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compact="0" outline="0" multipleItemSelectionAllowed="1" showAll="0">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7"/>
  </rowFields>
  <rowItems count="11">
    <i>
      <x v="1"/>
    </i>
    <i>
      <x v="2"/>
    </i>
    <i>
      <x v="3"/>
    </i>
    <i>
      <x v="4"/>
    </i>
    <i>
      <x v="5"/>
    </i>
    <i>
      <x v="6"/>
    </i>
    <i>
      <x v="7"/>
    </i>
    <i>
      <x v="8"/>
    </i>
    <i>
      <x v="9"/>
    </i>
    <i>
      <x v="10"/>
    </i>
    <i>
      <x v="11"/>
    </i>
  </rowItems>
  <colFields count="1">
    <field x="24"/>
  </colFields>
  <colItems count="2">
    <i>
      <x/>
    </i>
    <i>
      <x v="1"/>
    </i>
  </colItems>
  <dataFields count="1">
    <dataField name="Average of Trustworthiness of the Video (Rating of 1 to 10)" fld="22" subtotal="average" baseField="7" baseItem="11" numFmtId="2"/>
  </dataFields>
  <formats count="1">
    <format dxfId="18">
      <pivotArea outline="0" collapsedLevelsAreSubtotals="1" fieldPosition="0"/>
    </format>
  </formats>
  <chartFormats count="3">
    <chartFormat chart="46" format="5" series="1">
      <pivotArea type="data" outline="0" fieldPosition="0">
        <references count="2">
          <reference field="4294967294" count="1" selected="0">
            <x v="0"/>
          </reference>
          <reference field="24" count="1" selected="0">
            <x v="0"/>
          </reference>
        </references>
      </pivotArea>
    </chartFormat>
    <chartFormat chart="46" format="6" series="1">
      <pivotArea type="data" outline="0" fieldPosition="0">
        <references count="2">
          <reference field="4294967294" count="1" selected="0">
            <x v="0"/>
          </reference>
          <reference field="24" count="1" selected="0">
            <x v="1"/>
          </reference>
        </references>
      </pivotArea>
    </chartFormat>
    <chartFormat chart="4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F87480C-4E4C-40E5-9182-30F1FFD07DB5}" name="Year1st"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compact="0" compactData="0" multipleFieldFilters="0" chartFormat="31">
  <location ref="A263:B269" firstHeaderRow="1" firstDataRow="1" firstDataCol="1"/>
  <pivotFields count="31">
    <pivotField compact="0" outline="0" showAll="0"/>
    <pivotField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dataField="1" compact="0" numFmtId="1" outline="0" showAll="0"/>
    <pivotField compact="0" outline="0" showAll="0"/>
    <pivotField compact="0" outline="0" showAll="0"/>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x="0"/>
        <item t="default"/>
      </items>
    </pivotField>
    <pivotField axis="axisRow" compact="0" outline="0" showAll="0">
      <items count="18">
        <item h="1" sd="0" x="1"/>
        <item h="1" sd="0" x="2"/>
        <item h="1" sd="0" x="3"/>
        <item h="1" sd="0" x="4"/>
        <item h="1" sd="0" x="5"/>
        <item h="1" sd="0" x="6"/>
        <item h="1" sd="0" x="7"/>
        <item h="1" sd="0" x="8"/>
        <item h="1" sd="0" x="9"/>
        <item sd="0" x="10"/>
        <item sd="0" x="11"/>
        <item sd="0" x="12"/>
        <item sd="0" x="13"/>
        <item sd="0" x="14"/>
        <item sd="0" x="15"/>
        <item sd="0" x="16"/>
        <item x="0"/>
        <item t="default"/>
      </items>
    </pivotField>
  </pivotFields>
  <rowFields count="1">
    <field x="30"/>
  </rowFields>
  <rowItems count="6">
    <i>
      <x v="9"/>
    </i>
    <i>
      <x v="10"/>
    </i>
    <i>
      <x v="11"/>
    </i>
    <i>
      <x v="12"/>
    </i>
    <i>
      <x v="13"/>
    </i>
    <i>
      <x v="14"/>
    </i>
  </rowItems>
  <colItems count="1">
    <i/>
  </colItems>
  <dataFields count="1">
    <dataField name="Average of Trustworthiness of the Video (Rating of 1 to 10)" fld="22" subtotal="average" baseField="28" baseItem="1" numFmtId="43"/>
  </dataFields>
  <formats count="1">
    <format dxfId="19">
      <pivotArea outline="0" collapsedLevelsAreSubtotals="1" fieldPosition="0"/>
    </format>
  </formats>
  <chartFormats count="2">
    <chartFormat chart="26" format="0" series="1">
      <pivotArea type="data" outline="0" fieldPosition="0">
        <references count="1">
          <reference field="4294967294" count="1" selected="0">
            <x v="0"/>
          </reference>
        </references>
      </pivotArea>
    </chartFormat>
    <chartFormat chart="3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E92797A-9095-44AC-8497-59E795902B9D}" name="time1"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compact="0" compactData="0" multipleFieldFilters="0" chartFormat="32">
  <location ref="A287:C299" firstHeaderRow="0" firstDataRow="1" firstDataCol="1" rowPageCount="1" colPageCount="1"/>
  <pivotFields count="31">
    <pivotField compact="0" outline="0" showAll="0"/>
    <pivotField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axis="axisRow"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dataField="1" compact="0" outline="0" showAll="0"/>
    <pivotField dataField="1" compact="0" numFmtId="1" outline="0" showAll="0"/>
    <pivotField compact="0" outline="0" showAll="0"/>
    <pivotField compact="0" outline="0" showAll="0"/>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axis="axisPage" compact="0" outline="0" multipleItemSelectionAllowed="1" showAll="0">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16"/>
  </rowFields>
  <rowItems count="12">
    <i>
      <x v="1"/>
    </i>
    <i>
      <x v="2"/>
    </i>
    <i>
      <x v="3"/>
    </i>
    <i>
      <x v="4"/>
    </i>
    <i>
      <x v="5"/>
    </i>
    <i>
      <x v="6"/>
    </i>
    <i>
      <x v="7"/>
    </i>
    <i>
      <x v="8"/>
    </i>
    <i>
      <x v="9"/>
    </i>
    <i>
      <x v="10"/>
    </i>
    <i>
      <x v="11"/>
    </i>
    <i>
      <x v="12"/>
    </i>
  </rowItems>
  <colFields count="1">
    <field x="-2"/>
  </colFields>
  <colItems count="2">
    <i>
      <x/>
    </i>
    <i i="1">
      <x v="1"/>
    </i>
  </colItems>
  <pageFields count="1">
    <pageField fld="30" hier="-1"/>
  </pageFields>
  <dataFields count="2">
    <dataField name="Average of Trustworthiness of the Thumbnail (Rating of 1 to 10)" fld="21" subtotal="average" baseField="16" baseItem="8"/>
    <dataField name="Average of Trustworthiness of the Video (Rating of 1 to 10)" fld="22" subtotal="average" baseField="28" baseItem="1" numFmtId="43"/>
  </dataFields>
  <formats count="3">
    <format dxfId="22">
      <pivotArea outline="0" collapsedLevelsAreSubtotals="1" fieldPosition="0"/>
    </format>
    <format dxfId="21">
      <pivotArea outline="0" collapsedLevelsAreSubtotals="1" fieldPosition="0"/>
    </format>
    <format dxfId="20">
      <pivotArea dataOnly="0" labelOnly="1" outline="0" fieldPosition="0">
        <references count="1">
          <reference field="16" count="12">
            <x v="1"/>
            <x v="2"/>
            <x v="3"/>
            <x v="4"/>
            <x v="5"/>
            <x v="6"/>
            <x v="7"/>
            <x v="8"/>
            <x v="9"/>
            <x v="10"/>
            <x v="11"/>
            <x v="12"/>
          </reference>
        </references>
      </pivotArea>
    </format>
  </formats>
  <chartFormats count="5">
    <chartFormat chart="26" format="0" series="1">
      <pivotArea type="data" outline="0" fieldPosition="0">
        <references count="1">
          <reference field="4294967294" count="1" selected="0">
            <x v="1"/>
          </reference>
        </references>
      </pivotArea>
    </chartFormat>
    <chartFormat chart="27" format="0" series="1">
      <pivotArea type="data" outline="0" fieldPosition="0">
        <references count="1">
          <reference field="4294967294" count="1" selected="0">
            <x v="1"/>
          </reference>
        </references>
      </pivotArea>
    </chartFormat>
    <chartFormat chart="27" format="1"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BF71DB-C556-4499-B03D-355692C95A4D}" name="name3"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compact="0" compactData="0" multipleFieldFilters="0" chartFormat="44">
  <location ref="A366:C377" firstHeaderRow="1" firstDataRow="2" firstDataCol="1"/>
  <pivotFields count="31">
    <pivotField compact="0" outline="0" showAll="0"/>
    <pivotField dataField="1"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axis="axisRow" compact="0" outline="0" showAll="0" measureFilter="1">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compact="0" numFmtId="1" outline="0" showAll="0"/>
    <pivotField axis="axisCol" compact="0" outline="0" showAll="0">
      <items count="3">
        <item x="1"/>
        <item x="0"/>
        <item t="default"/>
      </items>
    </pivotField>
    <pivotField compact="0" outline="0" showAll="0"/>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compact="0" outline="0" multipleItemSelectionAllowed="1" showAll="0">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9"/>
  </rowFields>
  <rowItems count="10">
    <i>
      <x/>
    </i>
    <i>
      <x v="1"/>
    </i>
    <i>
      <x v="2"/>
    </i>
    <i>
      <x v="3"/>
    </i>
    <i>
      <x v="5"/>
    </i>
    <i>
      <x v="7"/>
    </i>
    <i>
      <x v="8"/>
    </i>
    <i>
      <x v="9"/>
    </i>
    <i>
      <x v="11"/>
    </i>
    <i>
      <x v="13"/>
    </i>
  </rowItems>
  <colFields count="1">
    <field x="23"/>
  </colFields>
  <colItems count="2">
    <i>
      <x/>
    </i>
    <i>
      <x v="1"/>
    </i>
  </colItems>
  <dataFields count="1">
    <dataField name="Count of Video URL" fld="1" subtotal="count" baseField="0" baseItem="0" numFmtId="9">
      <extLst>
        <ext xmlns:x14="http://schemas.microsoft.com/office/spreadsheetml/2009/9/main" uri="{E15A36E0-9728-4e99-A89B-3F7291B0FE68}">
          <x14:dataField pivotShowAs="percentOfParentCol"/>
        </ext>
      </extLst>
    </dataField>
  </dataFields>
  <formats count="2">
    <format dxfId="24">
      <pivotArea outline="0" fieldPosition="0">
        <references count="1">
          <reference field="4294967294" count="1">
            <x v="0"/>
          </reference>
        </references>
      </pivotArea>
    </format>
    <format dxfId="23">
      <pivotArea outline="0" collapsedLevelsAreSubtotals="1" fieldPosition="0"/>
    </format>
  </formats>
  <chartFormats count="8">
    <chartFormat chart="41" format="2" series="1">
      <pivotArea type="data" outline="0" fieldPosition="0">
        <references count="1">
          <reference field="4294967294" count="1" selected="0">
            <x v="0"/>
          </reference>
        </references>
      </pivotArea>
    </chartFormat>
    <chartFormat chart="41" format="3" series="1">
      <pivotArea type="data" outline="0" fieldPosition="0">
        <references count="2">
          <reference field="4294967294" count="1" selected="0">
            <x v="0"/>
          </reference>
          <reference field="23" count="1" selected="0">
            <x v="1"/>
          </reference>
        </references>
      </pivotArea>
    </chartFormat>
    <chartFormat chart="41" format="4" series="1">
      <pivotArea type="data" outline="0" fieldPosition="0">
        <references count="2">
          <reference field="4294967294" count="1" selected="0">
            <x v="0"/>
          </reference>
          <reference field="23" count="1" selected="0">
            <x v="0"/>
          </reference>
        </references>
      </pivotArea>
    </chartFormat>
    <chartFormat chart="42" format="5" series="1">
      <pivotArea type="data" outline="0" fieldPosition="0">
        <references count="2">
          <reference field="4294967294" count="1" selected="0">
            <x v="0"/>
          </reference>
          <reference field="23" count="1" selected="0">
            <x v="0"/>
          </reference>
        </references>
      </pivotArea>
    </chartFormat>
    <chartFormat chart="42" format="6" series="1">
      <pivotArea type="data" outline="0" fieldPosition="0">
        <references count="2">
          <reference field="4294967294" count="1" selected="0">
            <x v="0"/>
          </reference>
          <reference field="23" count="1" selected="0">
            <x v="1"/>
          </reference>
        </references>
      </pivotArea>
    </chartFormat>
    <chartFormat chart="43" format="7" series="1">
      <pivotArea type="data" outline="0" fieldPosition="0">
        <references count="2">
          <reference field="4294967294" count="1" selected="0">
            <x v="0"/>
          </reference>
          <reference field="23" count="1" selected="0">
            <x v="0"/>
          </reference>
        </references>
      </pivotArea>
    </chartFormat>
    <chartFormat chart="43" format="8" series="1">
      <pivotArea type="data" outline="0" fieldPosition="0">
        <references count="2">
          <reference field="4294967294" count="1" selected="0">
            <x v="0"/>
          </reference>
          <reference field="23" count="1" selected="0">
            <x v="1"/>
          </reference>
        </references>
      </pivotArea>
    </chartFormat>
    <chartFormat chart="4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67"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48BB505-E82D-420B-9B34-267892FAD340}" name="name2"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19">
  <location ref="A133:C146" firstHeaderRow="1" firstDataRow="2"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axis="axisRow" multipleItemSelectionAllowed="1" showAll="0" measureFilter="1">
      <items count="15">
        <item x="4"/>
        <item x="2"/>
        <item x="6"/>
        <item x="0"/>
        <item x="12"/>
        <item x="8"/>
        <item x="13"/>
        <item x="1"/>
        <item x="11"/>
        <item x="3"/>
        <item x="9"/>
        <item x="7"/>
        <item x="10"/>
        <item x="5"/>
        <item t="default"/>
      </items>
    </pivotField>
    <pivotField multipleItemSelectionAllowed="1" showAll="0"/>
    <pivotField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dataField="1" numFmtId="1" showAll="0"/>
    <pivotField axis="axisCol" showAll="0">
      <items count="3">
        <item x="1"/>
        <item x="0"/>
        <item t="default"/>
      </items>
    </pivotField>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9"/>
  </rowFields>
  <rowItems count="12">
    <i>
      <x/>
    </i>
    <i>
      <x v="1"/>
    </i>
    <i>
      <x v="2"/>
    </i>
    <i>
      <x v="3"/>
    </i>
    <i>
      <x v="5"/>
    </i>
    <i>
      <x v="7"/>
    </i>
    <i>
      <x v="8"/>
    </i>
    <i>
      <x v="9"/>
    </i>
    <i>
      <x v="10"/>
    </i>
    <i>
      <x v="11"/>
    </i>
    <i>
      <x v="12"/>
    </i>
    <i>
      <x v="13"/>
    </i>
  </rowItems>
  <colFields count="1">
    <field x="23"/>
  </colFields>
  <colItems count="2">
    <i>
      <x/>
    </i>
    <i>
      <x v="1"/>
    </i>
  </colItems>
  <dataFields count="1">
    <dataField name="Average of Trustworthiness of the Video (Rating of 1 to 10)" fld="22" subtotal="average" baseField="9" baseItem="7" numFmtId="2"/>
  </dataFields>
  <formats count="1">
    <format dxfId="25">
      <pivotArea outline="0" collapsedLevelsAreSubtotals="1" fieldPosition="0"/>
    </format>
  </formats>
  <chartFormats count="6">
    <chartFormat chart="14" format="2" series="1">
      <pivotArea type="data" outline="0" fieldPosition="0">
        <references count="1">
          <reference field="4294967294" count="1" selected="0">
            <x v="0"/>
          </reference>
        </references>
      </pivotArea>
    </chartFormat>
    <chartFormat chart="14" format="3" series="1">
      <pivotArea type="data" outline="0" fieldPosition="0">
        <references count="2">
          <reference field="4294967294" count="1" selected="0">
            <x v="0"/>
          </reference>
          <reference field="23" count="1" selected="0">
            <x v="1"/>
          </reference>
        </references>
      </pivotArea>
    </chartFormat>
    <chartFormat chart="14" format="4" series="1">
      <pivotArea type="data" outline="0" fieldPosition="0">
        <references count="2">
          <reference field="4294967294" count="1" selected="0">
            <x v="0"/>
          </reference>
          <reference field="23" count="1" selected="0">
            <x v="0"/>
          </reference>
        </references>
      </pivotArea>
    </chartFormat>
    <chartFormat chart="18" format="7" series="1">
      <pivotArea type="data" outline="0" fieldPosition="0">
        <references count="2">
          <reference field="4294967294" count="1" selected="0">
            <x v="0"/>
          </reference>
          <reference field="23" count="1" selected="0">
            <x v="0"/>
          </reference>
        </references>
      </pivotArea>
    </chartFormat>
    <chartFormat chart="18" format="8" series="1">
      <pivotArea type="data" outline="0" fieldPosition="0">
        <references count="2">
          <reference field="4294967294" count="1" selected="0">
            <x v="0"/>
          </reference>
          <reference field="23" count="1" selected="0">
            <x v="1"/>
          </reference>
        </references>
      </pivotArea>
    </chartFormat>
    <chartFormat chart="18"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2" iMeasureFld="0">
      <autoFilter ref="A1">
        <filterColumn colId="0">
          <top10 val="12" filterVal="1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ent_Category_of_the_Video" xr10:uid="{BEC38367-2B7A-4E8C-94CD-62A0C73C7900}" sourceName="Content Category of the Video">
  <pivotTables>
    <pivotTable tabId="4" name="PivotTable5"/>
    <pivotTable tabId="4" name="PivotTable8"/>
    <pivotTable tabId="4" name="PivotTable9"/>
    <pivotTable tabId="4" name="PivotTable12"/>
    <pivotTable tabId="4" name="PivotTable1"/>
    <pivotTable tabId="4" name="year2nd"/>
    <pivotTable tabId="4" name="PivotTable13"/>
    <pivotTable tabId="4" name="PivotTable14"/>
    <pivotTable tabId="4" name="year3rd"/>
    <pivotTable tabId="4" name="PivotTable17"/>
    <pivotTable tabId="4" name="Year1st"/>
    <pivotTable tabId="4" name="time1"/>
    <pivotTable tabId="4" name="time2"/>
  </pivotTables>
  <data>
    <tabular pivotCacheId="479260943">
      <items count="14">
        <i x="4" s="1"/>
        <i x="2" s="1"/>
        <i x="6" s="1"/>
        <i x="0" s="1"/>
        <i x="12" s="1"/>
        <i x="8" s="1"/>
        <i x="13" s="1"/>
        <i x="1" s="1"/>
        <i x="11" s="1"/>
        <i x="3" s="1"/>
        <i x="9" s="1"/>
        <i x="7" s="1"/>
        <i x="10"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_of_the_Content_Creator" xr10:uid="{60E2F39F-FE30-4E65-9D60-00387240EED3}" sourceName="Location of the Content Creator">
  <pivotTables>
    <pivotTable tabId="4" name="Name"/>
    <pivotTable tabId="4" name="name1"/>
    <pivotTable tabId="4" name="name2"/>
    <pivotTable tabId="4" name="name3"/>
    <pivotTable tabId="4" name="PivotTable1"/>
    <pivotTable tabId="4" name="year2nd"/>
    <pivotTable tabId="4" name="PivotTable12"/>
    <pivotTable tabId="4" name="PivotTable13"/>
    <pivotTable tabId="4" name="PivotTable14"/>
    <pivotTable tabId="4" name="year3rd"/>
    <pivotTable tabId="4" name="PivotTable17"/>
    <pivotTable tabId="4" name="Year1st"/>
    <pivotTable tabId="4" name="PivotTable5"/>
    <pivotTable tabId="4" name="PivotTable8"/>
    <pivotTable tabId="4" name="PivotTable9"/>
    <pivotTable tabId="4" name="time1"/>
    <pivotTable tabId="4" name="time2"/>
  </pivotTables>
  <data>
    <tabular pivotCacheId="479260943">
      <items count="24">
        <i x="12" s="1"/>
        <i x="7" s="1"/>
        <i x="17" s="1"/>
        <i x="22" s="1"/>
        <i x="0" s="1"/>
        <i x="20" s="1"/>
        <i x="1" s="1"/>
        <i x="18" s="1"/>
        <i x="13" s="1"/>
        <i x="23" s="1"/>
        <i x="9" s="1"/>
        <i x="15" s="1"/>
        <i x="16" s="1"/>
        <i x="5" s="1"/>
        <i x="2" s="1"/>
        <i x="6" s="1"/>
        <i x="19" s="1"/>
        <i x="11" s="1"/>
        <i x="8" s="1"/>
        <i x="10" s="1"/>
        <i x="14" s="1"/>
        <i x="3" s="1"/>
        <i x="2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deo_Language" xr10:uid="{FE327DFA-9F8D-4722-86A8-3C991D2B1D39}" sourceName="Video Language">
  <pivotTables>
    <pivotTable tabId="4" name="Name"/>
    <pivotTable tabId="4" name="name1"/>
    <pivotTable tabId="4" name="name2"/>
    <pivotTable tabId="4" name="name3"/>
    <pivotTable tabId="4" name="PivotTable1"/>
    <pivotTable tabId="4" name="year2nd"/>
    <pivotTable tabId="4" name="PivotTable12"/>
    <pivotTable tabId="4" name="PivotTable13"/>
    <pivotTable tabId="4" name="PivotTable14"/>
    <pivotTable tabId="4" name="year3rd"/>
    <pivotTable tabId="4" name="PivotTable17"/>
    <pivotTable tabId="4" name="Year1st"/>
    <pivotTable tabId="4" name="PivotTable5"/>
    <pivotTable tabId="4" name="PivotTable8"/>
    <pivotTable tabId="4" name="PivotTable9"/>
    <pivotTable tabId="4" name="time1"/>
    <pivotTable tabId="4" name="time2"/>
  </pivotTables>
  <data>
    <tabular pivotCacheId="479260943">
      <items count="14">
        <i x="2" s="1"/>
        <i x="7" s="1"/>
        <i x="1" s="1"/>
        <i x="11" s="1"/>
        <i x="0" s="1"/>
        <i x="12" s="1"/>
        <i x="10" s="1"/>
        <i x="13" s="1"/>
        <i x="9" s="1"/>
        <i x="8" s="1"/>
        <i x="5" s="1"/>
        <i x="3"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ent Category of the Video" xr10:uid="{3E1FDAFC-F888-4877-B8F1-F0A3A08EE445}" cache="Slicer_Content_Category_of_the_Video" caption="Category" rowHeight="234950"/>
  <slicer name="Location of the Content Creator" xr10:uid="{D9875D0F-F948-4C0A-B22B-CF4CFFC99130}" cache="Slicer_Location_of_the_Content_Creator" caption="Location" rowHeight="234950"/>
  <slicer name="Video Language" xr10:uid="{EC635102-A15D-486C-B0FB-016EBC254310}" cache="Slicer_Video_Language" caption="Language" rowHeight="234950"/>
</slicers>
</file>

<file path=xl/theme/theme1.xml><?xml version="1.0" encoding="utf-8"?>
<a:theme xmlns:a="http://schemas.openxmlformats.org/drawingml/2006/main" name="Office Theme">
  <a:themeElements>
    <a:clrScheme name="Custom 1">
      <a:dk1>
        <a:sysClr val="windowText" lastClr="000000"/>
      </a:dk1>
      <a:lt1>
        <a:sysClr val="window" lastClr="FFFFFF"/>
      </a:lt1>
      <a:dk2>
        <a:srgbClr val="595959"/>
      </a:dk2>
      <a:lt2>
        <a:srgbClr val="EEECE1"/>
      </a:lt2>
      <a:accent1>
        <a:srgbClr val="FF0000"/>
      </a:accent1>
      <a:accent2>
        <a:srgbClr val="000000"/>
      </a:accent2>
      <a:accent3>
        <a:srgbClr val="FF6566"/>
      </a:accent3>
      <a:accent4>
        <a:srgbClr val="FE9999"/>
      </a:accent4>
      <a:accent5>
        <a:srgbClr val="4BACC6"/>
      </a:accent5>
      <a:accent6>
        <a:srgbClr val="BF0000"/>
      </a:accent6>
      <a:hlink>
        <a:srgbClr val="FFCCCC"/>
      </a:hlink>
      <a:folHlink>
        <a:srgbClr val="FFCCC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Video_Posted_Date" xr10:uid="{071F708A-A9C8-48EA-BD08-A9C03F5C2482}" sourceName="Video Posted Date">
  <pivotTables>
    <pivotTable tabId="4" name="time1"/>
    <pivotTable tabId="4" name="time2"/>
    <pivotTable tabId="4" name="Name"/>
    <pivotTable tabId="4" name="name1"/>
    <pivotTable tabId="4" name="name2"/>
    <pivotTable tabId="4" name="name3"/>
    <pivotTable tabId="4" name="PivotTable1"/>
    <pivotTable tabId="4" name="PivotTable12"/>
    <pivotTable tabId="4" name="PivotTable13"/>
    <pivotTable tabId="4" name="PivotTable14"/>
    <pivotTable tabId="4" name="PivotTable17"/>
    <pivotTable tabId="4" name="PivotTable5"/>
    <pivotTable tabId="4" name="PivotTable8"/>
    <pivotTable tabId="4" name="PivotTable9"/>
  </pivotTables>
  <state minimalRefreshVersion="6" lastRefreshVersion="6" pivotCacheId="479260943" filterType="unknown">
    <bounds startDate="2008-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Video Posted Date" xr10:uid="{F5DF53A7-3FEA-4018-8800-0F45219EFCF2}" cache="NativeTimeline_Video_Posted_Date" caption="Timeline" showSelectionLabel="0" showTimeLevel="0" showHorizontalScrollbar="0" level="0" selectionLevel="0" scrollPosition="2021-03-04T00:00:00"/>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X5auQDEJABA" TargetMode="External"/><Relationship Id="rId13" Type="http://schemas.openxmlformats.org/officeDocument/2006/relationships/hyperlink" Target="https://www.youtube.com/channel/UCtR0QdHQ1ia_RikzKC7YsDw" TargetMode="External"/><Relationship Id="rId18" Type="http://schemas.openxmlformats.org/officeDocument/2006/relationships/hyperlink" Target="https://www.youtube.com/watch?v=eFi8uRXeVA8" TargetMode="External"/><Relationship Id="rId26" Type="http://schemas.openxmlformats.org/officeDocument/2006/relationships/hyperlink" Target="https://www.youtube.com/watch?v=i2Q0euAbUrk" TargetMode="External"/><Relationship Id="rId3" Type="http://schemas.openxmlformats.org/officeDocument/2006/relationships/hyperlink" Target="https://www.youtube.com/watch?v=qvEjRvINtAI" TargetMode="External"/><Relationship Id="rId21" Type="http://schemas.openxmlformats.org/officeDocument/2006/relationships/hyperlink" Target="https://www.youtube.com/watch?v=j_GNWgWrOf0" TargetMode="External"/><Relationship Id="rId34" Type="http://schemas.openxmlformats.org/officeDocument/2006/relationships/hyperlink" Target="https://www.youtube.com/watch?v=jYXgMTuEEnw" TargetMode="External"/><Relationship Id="rId7" Type="http://schemas.openxmlformats.org/officeDocument/2006/relationships/hyperlink" Target="https://www.youtube.com/watch?v=-zdsaPy2oFw" TargetMode="External"/><Relationship Id="rId12" Type="http://schemas.openxmlformats.org/officeDocument/2006/relationships/hyperlink" Target="https://www.youtube.com/watch?v=K0-1R-GW7Dc" TargetMode="External"/><Relationship Id="rId17" Type="http://schemas.openxmlformats.org/officeDocument/2006/relationships/hyperlink" Target="https://www.youtube.com/watch?v=fIJ86j0HIxM" TargetMode="External"/><Relationship Id="rId25" Type="http://schemas.openxmlformats.org/officeDocument/2006/relationships/hyperlink" Target="https://www.youtube.com/watch?v=jzxZUJmOu3o" TargetMode="External"/><Relationship Id="rId33" Type="http://schemas.openxmlformats.org/officeDocument/2006/relationships/hyperlink" Target="https://www.youtube.com/watch?v=-6P3de5Kt-A" TargetMode="External"/><Relationship Id="rId38" Type="http://schemas.openxmlformats.org/officeDocument/2006/relationships/printerSettings" Target="../printerSettings/printerSettings3.bin"/><Relationship Id="rId2" Type="http://schemas.openxmlformats.org/officeDocument/2006/relationships/hyperlink" Target="https://www.youtube.com/watch?v=nwmTeyBKdgE" TargetMode="External"/><Relationship Id="rId16" Type="http://schemas.openxmlformats.org/officeDocument/2006/relationships/hyperlink" Target="https://www.youtube.com/watch?v=-MB6FdKyJmg" TargetMode="External"/><Relationship Id="rId20" Type="http://schemas.openxmlformats.org/officeDocument/2006/relationships/hyperlink" Target="https://www.youtube.com/watch?v=6GNN6YkY70M" TargetMode="External"/><Relationship Id="rId29" Type="http://schemas.openxmlformats.org/officeDocument/2006/relationships/hyperlink" Target="https://www.youtube.com/watch?v=0PO8u5-6wN4" TargetMode="External"/><Relationship Id="rId1" Type="http://schemas.openxmlformats.org/officeDocument/2006/relationships/hyperlink" Target="https://www.youtube.com/watch?v=H8aZ8ASYJQ0" TargetMode="External"/><Relationship Id="rId6" Type="http://schemas.openxmlformats.org/officeDocument/2006/relationships/hyperlink" Target="https://www.youtube.com/watch?v=7cOZHzB2Yk8" TargetMode="External"/><Relationship Id="rId11" Type="http://schemas.openxmlformats.org/officeDocument/2006/relationships/hyperlink" Target="https://www.youtube.com/watch?v=TBzf6jY-It4" TargetMode="External"/><Relationship Id="rId24" Type="http://schemas.openxmlformats.org/officeDocument/2006/relationships/hyperlink" Target="https://www.youtube.com/watch?v=nIawItmbHMM" TargetMode="External"/><Relationship Id="rId32" Type="http://schemas.openxmlformats.org/officeDocument/2006/relationships/hyperlink" Target="https://www.youtube.com/watch?v=lEHiLB48pZo" TargetMode="External"/><Relationship Id="rId37" Type="http://schemas.openxmlformats.org/officeDocument/2006/relationships/hyperlink" Target="https://www.youtube.com/watch?v=P9GbXGkbZ0k" TargetMode="External"/><Relationship Id="rId5" Type="http://schemas.openxmlformats.org/officeDocument/2006/relationships/hyperlink" Target="https://www.youtube.com/watch?v=E_A0XAWwO8Y" TargetMode="External"/><Relationship Id="rId15" Type="http://schemas.openxmlformats.org/officeDocument/2006/relationships/hyperlink" Target="https://www.youtube.com/watch?v=akZ2R4RDDpY" TargetMode="External"/><Relationship Id="rId23" Type="http://schemas.openxmlformats.org/officeDocument/2006/relationships/hyperlink" Target="https://www.youtube.com/watch?v=iMc38h2wuQM" TargetMode="External"/><Relationship Id="rId28" Type="http://schemas.openxmlformats.org/officeDocument/2006/relationships/hyperlink" Target="https://www.youtube.com/watch?v=BVqXTc17Rqc" TargetMode="External"/><Relationship Id="rId36" Type="http://schemas.openxmlformats.org/officeDocument/2006/relationships/hyperlink" Target="https://www.youtube.com/watch?v=a_ac2tKmEKw" TargetMode="External"/><Relationship Id="rId10" Type="http://schemas.openxmlformats.org/officeDocument/2006/relationships/hyperlink" Target="https://www.youtube.com/watch?v=7gu-J9HpG2g" TargetMode="External"/><Relationship Id="rId19" Type="http://schemas.openxmlformats.org/officeDocument/2006/relationships/hyperlink" Target="https://www.youtube.com/watch?v=dAPc9xGvemY" TargetMode="External"/><Relationship Id="rId31" Type="http://schemas.openxmlformats.org/officeDocument/2006/relationships/hyperlink" Target="https://www.youtube.com/watch?v=oi2uQfRB1jc" TargetMode="External"/><Relationship Id="rId4" Type="http://schemas.openxmlformats.org/officeDocument/2006/relationships/hyperlink" Target="https://www.youtube.com/watch?v=Z6UIB9FZ6Bg" TargetMode="External"/><Relationship Id="rId9" Type="http://schemas.openxmlformats.org/officeDocument/2006/relationships/hyperlink" Target="https://www.youtube.com/watch?v=nnEZVVC4Ap8" TargetMode="External"/><Relationship Id="rId14" Type="http://schemas.openxmlformats.org/officeDocument/2006/relationships/hyperlink" Target="https://www.youtube.com/watch?v=7sV6UPJa0DI" TargetMode="External"/><Relationship Id="rId22" Type="http://schemas.openxmlformats.org/officeDocument/2006/relationships/hyperlink" Target="https://www.youtube.com/watch?v=XyblNpB4JWA" TargetMode="External"/><Relationship Id="rId27" Type="http://schemas.openxmlformats.org/officeDocument/2006/relationships/hyperlink" Target="https://www.youtube.com/watch?v=wr2srKwND1o" TargetMode="External"/><Relationship Id="rId30" Type="http://schemas.openxmlformats.org/officeDocument/2006/relationships/hyperlink" Target="https://www.youtube.com/watch?v=5u1JU9ouPSI" TargetMode="External"/><Relationship Id="rId35" Type="http://schemas.openxmlformats.org/officeDocument/2006/relationships/hyperlink" Target="https://www.youtube.com/watch?v=OH5jl0-G-O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C8C1F-02EC-4CC9-9B7D-6D449955025E}">
  <dimension ref="A1:E399"/>
  <sheetViews>
    <sheetView topLeftCell="A352" workbookViewId="0">
      <selection activeCell="D354" sqref="D354"/>
    </sheetView>
  </sheetViews>
  <sheetFormatPr defaultRowHeight="14.4" x14ac:dyDescent="0.3"/>
  <cols>
    <col min="1" max="1" width="18.77734375" bestFit="1" customWidth="1"/>
    <col min="2" max="2" width="46.88671875" bestFit="1" customWidth="1"/>
    <col min="3" max="3" width="8.77734375" bestFit="1" customWidth="1"/>
    <col min="4" max="4" width="51.21875" bestFit="1" customWidth="1"/>
    <col min="5" max="5" width="8.77734375" bestFit="1" customWidth="1"/>
    <col min="6" max="6" width="12.109375" bestFit="1" customWidth="1"/>
    <col min="7" max="7" width="8.44140625" bestFit="1" customWidth="1"/>
    <col min="8" max="8" width="10.77734375" bestFit="1" customWidth="1"/>
  </cols>
  <sheetData>
    <row r="1" spans="1:5" x14ac:dyDescent="0.3">
      <c r="A1" s="30" t="s">
        <v>6</v>
      </c>
      <c r="B1" t="s">
        <v>4111</v>
      </c>
    </row>
    <row r="2" spans="1:5" x14ac:dyDescent="0.3">
      <c r="A2" s="30" t="s">
        <v>4</v>
      </c>
      <c r="B2" t="s">
        <v>4153</v>
      </c>
    </row>
    <row r="3" spans="1:5" x14ac:dyDescent="0.3">
      <c r="A3" s="30" t="s">
        <v>13</v>
      </c>
      <c r="B3" t="s">
        <v>4153</v>
      </c>
    </row>
    <row r="5" spans="1:5" x14ac:dyDescent="0.3">
      <c r="A5" s="30" t="s">
        <v>4107</v>
      </c>
      <c r="B5" t="s">
        <v>4112</v>
      </c>
      <c r="C5" t="s">
        <v>4113</v>
      </c>
      <c r="E5" s="31"/>
    </row>
    <row r="6" spans="1:5" x14ac:dyDescent="0.3">
      <c r="A6" s="31" t="s">
        <v>24</v>
      </c>
      <c r="B6" s="33">
        <v>8.8000000000000007</v>
      </c>
      <c r="C6" s="13">
        <v>12671363.24</v>
      </c>
      <c r="E6" s="31"/>
    </row>
    <row r="7" spans="1:5" x14ac:dyDescent="0.3">
      <c r="A7" s="31" t="s">
        <v>141</v>
      </c>
      <c r="B7" s="33">
        <v>8.4696969696969688</v>
      </c>
      <c r="C7" s="13">
        <v>8919000.9696969688</v>
      </c>
      <c r="E7" s="31"/>
    </row>
    <row r="8" spans="1:5" x14ac:dyDescent="0.3">
      <c r="A8" s="31" t="s">
        <v>127</v>
      </c>
      <c r="B8" s="33">
        <v>8.4027777777777786</v>
      </c>
      <c r="C8" s="13">
        <v>792337.65277777775</v>
      </c>
      <c r="E8" s="31"/>
    </row>
    <row r="9" spans="1:5" x14ac:dyDescent="0.3">
      <c r="A9" s="31" t="s">
        <v>75</v>
      </c>
      <c r="B9" s="33">
        <v>8.2058823529411757</v>
      </c>
      <c r="C9" s="13">
        <v>3219198.0196078434</v>
      </c>
      <c r="E9" s="31"/>
    </row>
    <row r="10" spans="1:5" x14ac:dyDescent="0.3">
      <c r="A10" s="31" t="s">
        <v>95</v>
      </c>
      <c r="B10" s="33">
        <v>8.0932203389830502</v>
      </c>
      <c r="C10" s="13">
        <v>2218430.588983051</v>
      </c>
      <c r="E10" s="31"/>
    </row>
    <row r="11" spans="1:5" x14ac:dyDescent="0.3">
      <c r="A11" s="31" t="s">
        <v>206</v>
      </c>
      <c r="B11" s="33">
        <v>7.8018292682926829</v>
      </c>
      <c r="C11" s="13">
        <v>3043181.0274390243</v>
      </c>
      <c r="E11" s="31"/>
    </row>
    <row r="12" spans="1:5" x14ac:dyDescent="0.3">
      <c r="A12" s="31" t="s">
        <v>51</v>
      </c>
      <c r="B12" s="33">
        <v>7.7894736842105265</v>
      </c>
      <c r="C12" s="13">
        <v>4796206.5</v>
      </c>
      <c r="E12" s="31"/>
    </row>
    <row r="13" spans="1:5" x14ac:dyDescent="0.3">
      <c r="A13" s="31" t="s">
        <v>38</v>
      </c>
      <c r="B13" s="33">
        <v>7.6511627906976747</v>
      </c>
      <c r="C13" s="13">
        <v>11112541.116279069</v>
      </c>
      <c r="E13" s="31"/>
    </row>
    <row r="14" spans="1:5" x14ac:dyDescent="0.3">
      <c r="A14" s="31" t="s">
        <v>299</v>
      </c>
      <c r="B14" s="33">
        <v>7.5957446808510642</v>
      </c>
      <c r="C14" s="13">
        <v>3697871.3191489363</v>
      </c>
      <c r="E14" s="31"/>
    </row>
    <row r="15" spans="1:5" x14ac:dyDescent="0.3">
      <c r="A15" s="31" t="s">
        <v>219</v>
      </c>
      <c r="B15" s="33">
        <v>7.4938271604938276</v>
      </c>
      <c r="C15" s="13">
        <v>1841549.4938271604</v>
      </c>
      <c r="E15" s="31"/>
    </row>
    <row r="16" spans="1:5" x14ac:dyDescent="0.3">
      <c r="E16" s="31"/>
    </row>
    <row r="17" spans="1:5" x14ac:dyDescent="0.3">
      <c r="E17" s="31"/>
    </row>
    <row r="18" spans="1:5" x14ac:dyDescent="0.3">
      <c r="E18" s="31"/>
    </row>
    <row r="29" spans="1:5" x14ac:dyDescent="0.3">
      <c r="A29" s="30" t="s">
        <v>4107</v>
      </c>
      <c r="B29" t="s">
        <v>4110</v>
      </c>
    </row>
    <row r="30" spans="1:5" x14ac:dyDescent="0.3">
      <c r="A30" s="31">
        <v>0</v>
      </c>
      <c r="B30" s="13">
        <v>3979243</v>
      </c>
    </row>
    <row r="31" spans="1:5" x14ac:dyDescent="0.3">
      <c r="A31" s="31">
        <v>1</v>
      </c>
      <c r="B31" s="13">
        <v>2495.25</v>
      </c>
    </row>
    <row r="32" spans="1:5" x14ac:dyDescent="0.3">
      <c r="A32" s="31">
        <v>2</v>
      </c>
      <c r="B32" s="13">
        <v>23806</v>
      </c>
    </row>
    <row r="33" spans="1:2" x14ac:dyDescent="0.3">
      <c r="A33" s="31">
        <v>3</v>
      </c>
      <c r="B33" s="13">
        <v>7410828.7272727275</v>
      </c>
    </row>
    <row r="34" spans="1:2" x14ac:dyDescent="0.3">
      <c r="A34" s="31">
        <v>4</v>
      </c>
      <c r="B34" s="13">
        <v>8364262.9210526319</v>
      </c>
    </row>
    <row r="35" spans="1:2" x14ac:dyDescent="0.3">
      <c r="A35" s="31">
        <v>5</v>
      </c>
      <c r="B35" s="13">
        <v>2403240.3965517241</v>
      </c>
    </row>
    <row r="36" spans="1:2" x14ac:dyDescent="0.3">
      <c r="A36" s="31">
        <v>6</v>
      </c>
      <c r="B36" s="13">
        <v>6675745.0055555552</v>
      </c>
    </row>
    <row r="37" spans="1:2" x14ac:dyDescent="0.3">
      <c r="A37" s="31">
        <v>7</v>
      </c>
      <c r="B37" s="13">
        <v>8274323.086142322</v>
      </c>
    </row>
    <row r="38" spans="1:2" x14ac:dyDescent="0.3">
      <c r="A38" s="31">
        <v>8</v>
      </c>
      <c r="B38" s="13">
        <v>17753441.004081633</v>
      </c>
    </row>
    <row r="39" spans="1:2" x14ac:dyDescent="0.3">
      <c r="A39" s="31">
        <v>9</v>
      </c>
      <c r="B39" s="13">
        <v>8108778.2060810812</v>
      </c>
    </row>
    <row r="40" spans="1:2" x14ac:dyDescent="0.3">
      <c r="A40" s="31">
        <v>10</v>
      </c>
      <c r="B40" s="13">
        <v>8088445.9640287766</v>
      </c>
    </row>
    <row r="57" spans="1:2" x14ac:dyDescent="0.3">
      <c r="A57" s="30" t="s">
        <v>4107</v>
      </c>
      <c r="B57" t="s">
        <v>4120</v>
      </c>
    </row>
    <row r="58" spans="1:2" x14ac:dyDescent="0.3">
      <c r="A58" s="31" t="s">
        <v>3694</v>
      </c>
      <c r="B58" s="13">
        <v>1067.9616753571656</v>
      </c>
    </row>
    <row r="59" spans="1:2" x14ac:dyDescent="0.3">
      <c r="A59" s="31" t="s">
        <v>51</v>
      </c>
      <c r="B59" s="13">
        <v>713.7169018974779</v>
      </c>
    </row>
    <row r="60" spans="1:2" x14ac:dyDescent="0.3">
      <c r="A60" s="31" t="s">
        <v>75</v>
      </c>
      <c r="B60" s="13">
        <v>679.91467487311024</v>
      </c>
    </row>
    <row r="61" spans="1:2" x14ac:dyDescent="0.3">
      <c r="A61" s="31" t="s">
        <v>38</v>
      </c>
      <c r="B61" s="13">
        <v>664.37133681694786</v>
      </c>
    </row>
    <row r="62" spans="1:2" x14ac:dyDescent="0.3">
      <c r="A62" s="31" t="s">
        <v>299</v>
      </c>
      <c r="B62" s="13">
        <v>629.37970491798126</v>
      </c>
    </row>
    <row r="63" spans="1:2" x14ac:dyDescent="0.3">
      <c r="A63" s="31" t="s">
        <v>219</v>
      </c>
      <c r="B63" s="13">
        <v>591.00527796425433</v>
      </c>
    </row>
    <row r="64" spans="1:2" x14ac:dyDescent="0.3">
      <c r="A64" s="31" t="s">
        <v>127</v>
      </c>
      <c r="B64" s="13">
        <v>556.28706102596129</v>
      </c>
    </row>
    <row r="65" spans="1:2" x14ac:dyDescent="0.3">
      <c r="A65" s="31" t="s">
        <v>95</v>
      </c>
      <c r="B65" s="13">
        <v>525.74507935324789</v>
      </c>
    </row>
    <row r="66" spans="1:2" x14ac:dyDescent="0.3">
      <c r="A66" s="31" t="s">
        <v>206</v>
      </c>
      <c r="B66" s="13">
        <v>511.23105141582568</v>
      </c>
    </row>
    <row r="67" spans="1:2" x14ac:dyDescent="0.3">
      <c r="A67" s="31" t="s">
        <v>300</v>
      </c>
      <c r="B67" s="13">
        <v>476.78037434844987</v>
      </c>
    </row>
    <row r="68" spans="1:2" x14ac:dyDescent="0.3">
      <c r="A68" s="31" t="s">
        <v>3468</v>
      </c>
      <c r="B68" s="13">
        <v>399.63213183851849</v>
      </c>
    </row>
    <row r="69" spans="1:2" x14ac:dyDescent="0.3">
      <c r="A69" s="31" t="s">
        <v>141</v>
      </c>
      <c r="B69" s="13">
        <v>381.38085735487931</v>
      </c>
    </row>
    <row r="70" spans="1:2" x14ac:dyDescent="0.3">
      <c r="A70" s="31" t="s">
        <v>1980</v>
      </c>
      <c r="B70" s="13">
        <v>375.25788252524899</v>
      </c>
    </row>
    <row r="71" spans="1:2" x14ac:dyDescent="0.3">
      <c r="A71" s="31" t="s">
        <v>24</v>
      </c>
      <c r="B71" s="13">
        <v>373.88697878202328</v>
      </c>
    </row>
    <row r="84" spans="1:2" x14ac:dyDescent="0.3">
      <c r="A84" s="30" t="s">
        <v>4107</v>
      </c>
      <c r="B84" t="s">
        <v>4119</v>
      </c>
    </row>
    <row r="85" spans="1:2" x14ac:dyDescent="0.3">
      <c r="A85" s="35">
        <v>1</v>
      </c>
      <c r="B85" s="13">
        <v>694.44444444444446</v>
      </c>
    </row>
    <row r="86" spans="1:2" x14ac:dyDescent="0.3">
      <c r="A86" s="35">
        <v>2</v>
      </c>
      <c r="B86" s="13">
        <v>3099.7479674454207</v>
      </c>
    </row>
    <row r="87" spans="1:2" x14ac:dyDescent="0.3">
      <c r="A87" s="35">
        <v>3</v>
      </c>
      <c r="B87" s="13">
        <v>2069.6601261271721</v>
      </c>
    </row>
    <row r="88" spans="1:2" x14ac:dyDescent="0.3">
      <c r="A88" s="35">
        <v>4</v>
      </c>
      <c r="B88" s="13">
        <v>17825.493858846265</v>
      </c>
    </row>
    <row r="89" spans="1:2" x14ac:dyDescent="0.3">
      <c r="A89" s="35">
        <v>5</v>
      </c>
      <c r="B89" s="13">
        <v>64336.079583068931</v>
      </c>
    </row>
    <row r="90" spans="1:2" x14ac:dyDescent="0.3">
      <c r="A90" s="35">
        <v>6</v>
      </c>
      <c r="B90" s="13">
        <v>122663.09460488</v>
      </c>
    </row>
    <row r="91" spans="1:2" x14ac:dyDescent="0.3">
      <c r="A91" s="35">
        <v>7</v>
      </c>
      <c r="B91" s="13">
        <v>174379.16832088964</v>
      </c>
    </row>
    <row r="92" spans="1:2" x14ac:dyDescent="0.3">
      <c r="A92" s="35">
        <v>8</v>
      </c>
      <c r="B92" s="13">
        <v>179742.80791626638</v>
      </c>
    </row>
    <row r="93" spans="1:2" x14ac:dyDescent="0.3">
      <c r="A93" s="35">
        <v>9</v>
      </c>
      <c r="B93" s="13">
        <v>153827.95983401881</v>
      </c>
    </row>
    <row r="94" spans="1:2" x14ac:dyDescent="0.3">
      <c r="A94" s="35">
        <v>10</v>
      </c>
      <c r="B94" s="13">
        <v>185338.58472404344</v>
      </c>
    </row>
    <row r="106" spans="1:3" x14ac:dyDescent="0.3">
      <c r="A106" s="30" t="s">
        <v>4</v>
      </c>
      <c r="B106" t="s">
        <v>4153</v>
      </c>
    </row>
    <row r="108" spans="1:3" x14ac:dyDescent="0.3">
      <c r="A108" s="30" t="s">
        <v>4116</v>
      </c>
      <c r="B108" s="30" t="s">
        <v>4109</v>
      </c>
    </row>
    <row r="109" spans="1:3" x14ac:dyDescent="0.3">
      <c r="A109" s="30" t="s">
        <v>4107</v>
      </c>
      <c r="B109" t="s">
        <v>96</v>
      </c>
      <c r="C109" t="s">
        <v>28</v>
      </c>
    </row>
    <row r="110" spans="1:3" x14ac:dyDescent="0.3">
      <c r="A110" s="35">
        <v>1</v>
      </c>
      <c r="B110" s="13">
        <v>0</v>
      </c>
      <c r="C110" s="13">
        <v>0</v>
      </c>
    </row>
    <row r="111" spans="1:3" x14ac:dyDescent="0.3">
      <c r="A111" s="35">
        <v>2</v>
      </c>
      <c r="B111" s="13">
        <v>128.57142857142858</v>
      </c>
      <c r="C111" s="13">
        <v>0</v>
      </c>
    </row>
    <row r="112" spans="1:3" x14ac:dyDescent="0.3">
      <c r="A112" s="35">
        <v>3</v>
      </c>
      <c r="B112" s="13">
        <v>635.85714285714289</v>
      </c>
      <c r="C112" s="13">
        <v>101</v>
      </c>
    </row>
    <row r="113" spans="1:3" x14ac:dyDescent="0.3">
      <c r="A113" s="35">
        <v>4</v>
      </c>
      <c r="B113" s="13">
        <v>4136.9285714285716</v>
      </c>
      <c r="C113" s="13">
        <v>13988.375</v>
      </c>
    </row>
    <row r="114" spans="1:3" x14ac:dyDescent="0.3">
      <c r="A114" s="35">
        <v>5</v>
      </c>
      <c r="B114" s="13">
        <v>7528.375</v>
      </c>
      <c r="C114" s="13">
        <v>5705.5740740740739</v>
      </c>
    </row>
    <row r="115" spans="1:3" x14ac:dyDescent="0.3">
      <c r="A115" s="35">
        <v>6</v>
      </c>
      <c r="B115" s="13">
        <v>6239.4571428571426</v>
      </c>
      <c r="C115" s="13">
        <v>11056.223140495867</v>
      </c>
    </row>
    <row r="116" spans="1:3" x14ac:dyDescent="0.3">
      <c r="A116" s="35">
        <v>7</v>
      </c>
      <c r="B116" s="13">
        <v>3341.875</v>
      </c>
      <c r="C116" s="13">
        <v>15247.943089430893</v>
      </c>
    </row>
    <row r="117" spans="1:3" x14ac:dyDescent="0.3">
      <c r="A117" s="35">
        <v>8</v>
      </c>
      <c r="B117" s="13">
        <v>10753.485714285714</v>
      </c>
      <c r="C117" s="13">
        <v>9244.7475409836061</v>
      </c>
    </row>
    <row r="118" spans="1:3" x14ac:dyDescent="0.3">
      <c r="A118" s="35">
        <v>9</v>
      </c>
      <c r="B118" s="13">
        <v>3006.0714285714284</v>
      </c>
      <c r="C118" s="13">
        <v>9111.3003952569161</v>
      </c>
    </row>
    <row r="119" spans="1:3" x14ac:dyDescent="0.3">
      <c r="A119" s="35">
        <v>10</v>
      </c>
      <c r="B119" s="13">
        <v>3812.25</v>
      </c>
      <c r="C119" s="13">
        <v>14303.514511873351</v>
      </c>
    </row>
    <row r="133" spans="1:3" x14ac:dyDescent="0.3">
      <c r="A133" s="30" t="s">
        <v>4114</v>
      </c>
      <c r="B133" s="30" t="s">
        <v>4109</v>
      </c>
    </row>
    <row r="134" spans="1:3" x14ac:dyDescent="0.3">
      <c r="A134" s="30" t="s">
        <v>4107</v>
      </c>
      <c r="B134" t="s">
        <v>26</v>
      </c>
      <c r="C134" t="s">
        <v>52</v>
      </c>
    </row>
    <row r="135" spans="1:3" x14ac:dyDescent="0.3">
      <c r="A135" s="31" t="s">
        <v>141</v>
      </c>
      <c r="B135" s="33">
        <v>8.8490566037735849</v>
      </c>
      <c r="C135" s="33">
        <v>7.2307692307692308</v>
      </c>
    </row>
    <row r="136" spans="1:3" x14ac:dyDescent="0.3">
      <c r="A136" s="31" t="s">
        <v>206</v>
      </c>
      <c r="B136" s="33">
        <v>8.3035714285714288</v>
      </c>
      <c r="C136" s="33">
        <v>7.7037037037037033</v>
      </c>
    </row>
    <row r="137" spans="1:3" x14ac:dyDescent="0.3">
      <c r="A137" s="31" t="s">
        <v>219</v>
      </c>
      <c r="B137" s="33">
        <v>8.6666666666666661</v>
      </c>
      <c r="C137" s="33">
        <v>7.1166666666666663</v>
      </c>
    </row>
    <row r="138" spans="1:3" x14ac:dyDescent="0.3">
      <c r="A138" s="31" t="s">
        <v>38</v>
      </c>
      <c r="B138" s="33">
        <v>8.0466666666666669</v>
      </c>
      <c r="C138" s="33">
        <v>7.4420289855072461</v>
      </c>
    </row>
    <row r="139" spans="1:3" x14ac:dyDescent="0.3">
      <c r="A139" s="31" t="s">
        <v>299</v>
      </c>
      <c r="B139" s="33">
        <v>9.1538461538461533</v>
      </c>
      <c r="C139" s="33">
        <v>7.4705882352941178</v>
      </c>
    </row>
    <row r="140" spans="1:3" x14ac:dyDescent="0.3">
      <c r="A140" s="31" t="s">
        <v>95</v>
      </c>
      <c r="B140" s="33">
        <v>8.1750000000000007</v>
      </c>
      <c r="C140" s="33">
        <v>8.1858974358974361</v>
      </c>
    </row>
    <row r="141" spans="1:3" x14ac:dyDescent="0.3">
      <c r="A141" s="31" t="s">
        <v>51</v>
      </c>
      <c r="B141" s="33">
        <v>8.3333333333333339</v>
      </c>
      <c r="C141" s="33">
        <v>7.8620689655172411</v>
      </c>
    </row>
    <row r="142" spans="1:3" x14ac:dyDescent="0.3">
      <c r="A142" s="31" t="s">
        <v>24</v>
      </c>
      <c r="B142" s="33">
        <v>8.6666666666666661</v>
      </c>
      <c r="C142" s="33">
        <v>9.0588235294117645</v>
      </c>
    </row>
    <row r="143" spans="1:3" x14ac:dyDescent="0.3">
      <c r="A143" s="31" t="s">
        <v>300</v>
      </c>
      <c r="B143" s="33">
        <v>5</v>
      </c>
      <c r="C143" s="33">
        <v>8.2173913043478262</v>
      </c>
    </row>
    <row r="144" spans="1:3" x14ac:dyDescent="0.3">
      <c r="A144" s="31" t="s">
        <v>127</v>
      </c>
      <c r="B144" s="33">
        <v>7.8411214953271031</v>
      </c>
      <c r="C144" s="33">
        <v>7.2702702702702702</v>
      </c>
    </row>
    <row r="145" spans="1:3" x14ac:dyDescent="0.3">
      <c r="A145" s="31" t="s">
        <v>1980</v>
      </c>
      <c r="B145" s="33">
        <v>9.3333333333333339</v>
      </c>
      <c r="C145" s="33">
        <v>9.4</v>
      </c>
    </row>
    <row r="146" spans="1:3" x14ac:dyDescent="0.3">
      <c r="A146" s="31" t="s">
        <v>75</v>
      </c>
      <c r="B146" s="33">
        <v>8.4666666666666668</v>
      </c>
      <c r="C146" s="33">
        <v>7.4482758620689653</v>
      </c>
    </row>
    <row r="169" spans="1:2" x14ac:dyDescent="0.3">
      <c r="A169" s="30" t="s">
        <v>4</v>
      </c>
      <c r="B169" t="s">
        <v>4153</v>
      </c>
    </row>
    <row r="171" spans="1:2" x14ac:dyDescent="0.3">
      <c r="A171" s="30" t="s">
        <v>4108</v>
      </c>
      <c r="B171" s="30" t="s">
        <v>4109</v>
      </c>
    </row>
    <row r="172" spans="1:2" x14ac:dyDescent="0.3">
      <c r="A172" s="30" t="s">
        <v>4107</v>
      </c>
      <c r="B172" t="s">
        <v>28</v>
      </c>
    </row>
    <row r="173" spans="1:2" x14ac:dyDescent="0.3">
      <c r="A173" s="31" t="s">
        <v>26</v>
      </c>
      <c r="B173" s="32">
        <v>0.52558479532163738</v>
      </c>
    </row>
    <row r="174" spans="1:2" x14ac:dyDescent="0.3">
      <c r="A174" s="38" t="s">
        <v>27</v>
      </c>
      <c r="B174" s="32">
        <v>0.49049707602339182</v>
      </c>
    </row>
    <row r="175" spans="1:2" x14ac:dyDescent="0.3">
      <c r="A175" s="38" t="s">
        <v>52</v>
      </c>
      <c r="B175" s="32">
        <v>3.5087719298245612E-2</v>
      </c>
    </row>
    <row r="176" spans="1:2" x14ac:dyDescent="0.3">
      <c r="A176" s="31" t="s">
        <v>52</v>
      </c>
      <c r="B176" s="32">
        <v>0.47441520467836257</v>
      </c>
    </row>
    <row r="177" spans="1:2" x14ac:dyDescent="0.3">
      <c r="A177" s="38" t="s">
        <v>27</v>
      </c>
      <c r="B177" s="32">
        <v>7.3099415204678359E-3</v>
      </c>
    </row>
    <row r="178" spans="1:2" x14ac:dyDescent="0.3">
      <c r="A178" s="38" t="s">
        <v>52</v>
      </c>
      <c r="B178" s="32">
        <v>0.46710526315789475</v>
      </c>
    </row>
    <row r="194" spans="1:3" x14ac:dyDescent="0.3">
      <c r="A194" s="30" t="s">
        <v>4110</v>
      </c>
      <c r="B194" s="30" t="s">
        <v>4109</v>
      </c>
    </row>
    <row r="195" spans="1:3" x14ac:dyDescent="0.3">
      <c r="A195" s="30" t="s">
        <v>4107</v>
      </c>
      <c r="B195" t="s">
        <v>26</v>
      </c>
      <c r="C195" t="s">
        <v>52</v>
      </c>
    </row>
    <row r="196" spans="1:3" x14ac:dyDescent="0.3">
      <c r="A196" s="31">
        <v>0</v>
      </c>
      <c r="B196" s="36">
        <v>3979243</v>
      </c>
      <c r="C196" s="36">
        <v>0</v>
      </c>
    </row>
    <row r="197" spans="1:3" x14ac:dyDescent="0.3">
      <c r="A197" s="31">
        <v>1</v>
      </c>
      <c r="B197" s="36">
        <v>1609</v>
      </c>
      <c r="C197" s="36">
        <v>2790.6666666666665</v>
      </c>
    </row>
    <row r="198" spans="1:3" x14ac:dyDescent="0.3">
      <c r="A198" s="31">
        <v>2</v>
      </c>
      <c r="B198" s="36">
        <v>34623</v>
      </c>
      <c r="C198" s="36">
        <v>18397.5</v>
      </c>
    </row>
    <row r="199" spans="1:3" x14ac:dyDescent="0.3">
      <c r="A199" s="31">
        <v>3</v>
      </c>
      <c r="B199" s="36">
        <v>538347</v>
      </c>
      <c r="C199" s="36">
        <v>9988009.375</v>
      </c>
    </row>
    <row r="200" spans="1:3" x14ac:dyDescent="0.3">
      <c r="A200" s="31">
        <v>4</v>
      </c>
      <c r="B200" s="36">
        <v>8427589.444444444</v>
      </c>
      <c r="C200" s="36">
        <v>8307269.0499999998</v>
      </c>
    </row>
    <row r="201" spans="1:3" x14ac:dyDescent="0.3">
      <c r="A201" s="31">
        <v>5</v>
      </c>
      <c r="B201" s="36">
        <v>2492267.5666666669</v>
      </c>
      <c r="C201" s="36">
        <v>2372184.4069767441</v>
      </c>
    </row>
    <row r="202" spans="1:3" x14ac:dyDescent="0.3">
      <c r="A202" s="31">
        <v>6</v>
      </c>
      <c r="B202" s="36">
        <v>13159951.871794872</v>
      </c>
      <c r="C202" s="36">
        <v>1717233.8725490195</v>
      </c>
    </row>
    <row r="203" spans="1:3" x14ac:dyDescent="0.3">
      <c r="A203" s="31">
        <v>7</v>
      </c>
      <c r="B203" s="36">
        <v>17131206.193277311</v>
      </c>
      <c r="C203" s="36">
        <v>1152910.3175675676</v>
      </c>
    </row>
    <row r="204" spans="1:3" x14ac:dyDescent="0.3">
      <c r="A204" s="31">
        <v>8</v>
      </c>
      <c r="B204" s="36">
        <v>28234713.428571429</v>
      </c>
      <c r="C204" s="36">
        <v>8927106.3308270685</v>
      </c>
    </row>
    <row r="205" spans="1:3" x14ac:dyDescent="0.3">
      <c r="A205" s="31">
        <v>9</v>
      </c>
      <c r="B205" s="36">
        <v>10705749.221649485</v>
      </c>
      <c r="C205" s="36">
        <v>3169441.1764705884</v>
      </c>
    </row>
    <row r="206" spans="1:3" x14ac:dyDescent="0.3">
      <c r="A206" s="31">
        <v>10</v>
      </c>
      <c r="B206" s="36">
        <v>10779871.9</v>
      </c>
      <c r="C206" s="36">
        <v>3631307.4713375797</v>
      </c>
    </row>
    <row r="216" spans="1:3" x14ac:dyDescent="0.3">
      <c r="A216" s="30" t="s">
        <v>4115</v>
      </c>
      <c r="B216" s="30" t="s">
        <v>4109</v>
      </c>
    </row>
    <row r="217" spans="1:3" x14ac:dyDescent="0.3">
      <c r="A217" s="30" t="s">
        <v>4107</v>
      </c>
      <c r="B217" t="s">
        <v>26</v>
      </c>
      <c r="C217" t="s">
        <v>52</v>
      </c>
    </row>
    <row r="218" spans="1:3" x14ac:dyDescent="0.3">
      <c r="A218" s="35">
        <v>1</v>
      </c>
      <c r="B218" s="36">
        <v>0</v>
      </c>
      <c r="C218" s="36">
        <v>2.5</v>
      </c>
    </row>
    <row r="219" spans="1:3" x14ac:dyDescent="0.3">
      <c r="A219" s="35">
        <v>2</v>
      </c>
      <c r="B219" s="36">
        <v>16000</v>
      </c>
      <c r="C219" s="36">
        <v>806.8</v>
      </c>
    </row>
    <row r="220" spans="1:3" x14ac:dyDescent="0.3">
      <c r="A220" s="35">
        <v>3</v>
      </c>
      <c r="B220" s="36">
        <v>43409.714285714283</v>
      </c>
      <c r="C220" s="36">
        <v>859</v>
      </c>
    </row>
    <row r="221" spans="1:3" x14ac:dyDescent="0.3">
      <c r="A221" s="35">
        <v>4</v>
      </c>
      <c r="B221" s="36">
        <v>236438.28571428571</v>
      </c>
      <c r="C221" s="36">
        <v>109333.93333333333</v>
      </c>
    </row>
    <row r="222" spans="1:3" x14ac:dyDescent="0.3">
      <c r="A222" s="35">
        <v>5</v>
      </c>
      <c r="B222" s="36">
        <v>369874.77777777775</v>
      </c>
      <c r="C222" s="36">
        <v>79286.793103448275</v>
      </c>
    </row>
    <row r="223" spans="1:3" x14ac:dyDescent="0.3">
      <c r="A223" s="35">
        <v>6</v>
      </c>
      <c r="B223" s="36">
        <v>585988.08620689658</v>
      </c>
      <c r="C223" s="36">
        <v>55817.240816326528</v>
      </c>
    </row>
    <row r="224" spans="1:3" x14ac:dyDescent="0.3">
      <c r="A224" s="35">
        <v>7</v>
      </c>
      <c r="B224" s="36">
        <v>408510.78145695367</v>
      </c>
      <c r="C224" s="36">
        <v>51043.34965034965</v>
      </c>
    </row>
    <row r="225" spans="1:3" x14ac:dyDescent="0.3">
      <c r="A225" s="35">
        <v>8</v>
      </c>
      <c r="B225" s="36">
        <v>292470.11309523811</v>
      </c>
      <c r="C225" s="36">
        <v>125168.37209302325</v>
      </c>
    </row>
    <row r="226" spans="1:3" x14ac:dyDescent="0.3">
      <c r="A226" s="35">
        <v>9</v>
      </c>
      <c r="B226" s="36">
        <v>323073.32837837841</v>
      </c>
      <c r="C226" s="36">
        <v>76700.647058823524</v>
      </c>
    </row>
    <row r="227" spans="1:3" x14ac:dyDescent="0.3">
      <c r="A227" s="35">
        <v>10</v>
      </c>
      <c r="B227" s="36">
        <v>419494.72499999998</v>
      </c>
      <c r="C227" s="36">
        <v>147745.19047619047</v>
      </c>
    </row>
    <row r="235" spans="1:3" x14ac:dyDescent="0.3">
      <c r="A235" s="30" t="s">
        <v>4</v>
      </c>
      <c r="B235" t="s">
        <v>4153</v>
      </c>
    </row>
    <row r="237" spans="1:3" x14ac:dyDescent="0.3">
      <c r="A237" s="30" t="s">
        <v>4108</v>
      </c>
      <c r="B237" s="30" t="s">
        <v>4109</v>
      </c>
    </row>
    <row r="238" spans="1:3" x14ac:dyDescent="0.3">
      <c r="A238" s="30" t="s">
        <v>4107</v>
      </c>
      <c r="B238" t="s">
        <v>26</v>
      </c>
      <c r="C238" t="s">
        <v>52</v>
      </c>
    </row>
    <row r="239" spans="1:3" x14ac:dyDescent="0.3">
      <c r="A239" s="37" t="s">
        <v>4121</v>
      </c>
      <c r="B239" s="32">
        <v>0.4720812182741117</v>
      </c>
      <c r="C239" s="32">
        <v>0.52791878172588835</v>
      </c>
    </row>
    <row r="240" spans="1:3" x14ac:dyDescent="0.3">
      <c r="A240" s="37" t="s">
        <v>4122</v>
      </c>
      <c r="B240" s="32">
        <v>0.53424657534246578</v>
      </c>
      <c r="C240" s="32">
        <v>0.46575342465753422</v>
      </c>
    </row>
    <row r="241" spans="1:3" x14ac:dyDescent="0.3">
      <c r="A241" s="37" t="s">
        <v>4123</v>
      </c>
      <c r="B241" s="32">
        <v>0.51183431952662717</v>
      </c>
      <c r="C241" s="32">
        <v>0.48816568047337278</v>
      </c>
    </row>
    <row r="242" spans="1:3" x14ac:dyDescent="0.3">
      <c r="A242" s="37" t="s">
        <v>4124</v>
      </c>
      <c r="B242" s="32">
        <v>0.59405940594059403</v>
      </c>
      <c r="C242" s="32">
        <v>0.40594059405940597</v>
      </c>
    </row>
    <row r="243" spans="1:3" x14ac:dyDescent="0.3">
      <c r="A243" s="37" t="s">
        <v>4125</v>
      </c>
      <c r="B243" s="32">
        <v>0.5892857142857143</v>
      </c>
      <c r="C243" s="32">
        <v>0.4107142857142857</v>
      </c>
    </row>
    <row r="244" spans="1:3" x14ac:dyDescent="0.3">
      <c r="A244" s="37" t="s">
        <v>4126</v>
      </c>
      <c r="B244" s="32">
        <v>0.61904761904761907</v>
      </c>
      <c r="C244" s="32">
        <v>0.38095238095238093</v>
      </c>
    </row>
    <row r="245" spans="1:3" x14ac:dyDescent="0.3">
      <c r="A245" s="37" t="s">
        <v>4127</v>
      </c>
      <c r="B245" s="32">
        <v>0.51351351351351349</v>
      </c>
      <c r="C245" s="32">
        <v>0.48648648648648651</v>
      </c>
    </row>
    <row r="246" spans="1:3" x14ac:dyDescent="0.3">
      <c r="A246" s="37" t="s">
        <v>4128</v>
      </c>
      <c r="B246" s="32">
        <v>0.55555555555555558</v>
      </c>
      <c r="C246" s="32">
        <v>0.44444444444444442</v>
      </c>
    </row>
    <row r="247" spans="1:3" x14ac:dyDescent="0.3">
      <c r="A247" s="37" t="s">
        <v>4129</v>
      </c>
      <c r="B247" s="32">
        <v>0.81818181818181823</v>
      </c>
      <c r="C247" s="32">
        <v>0.18181818181818182</v>
      </c>
    </row>
    <row r="248" spans="1:3" x14ac:dyDescent="0.3">
      <c r="A248" s="37" t="s">
        <v>4130</v>
      </c>
      <c r="B248" s="32">
        <v>0.53333333333333333</v>
      </c>
      <c r="C248" s="32">
        <v>0.46666666666666667</v>
      </c>
    </row>
    <row r="249" spans="1:3" x14ac:dyDescent="0.3">
      <c r="A249" s="37" t="s">
        <v>4131</v>
      </c>
      <c r="B249" s="32">
        <v>0.36363636363636365</v>
      </c>
      <c r="C249" s="32">
        <v>0.63636363636363635</v>
      </c>
    </row>
    <row r="250" spans="1:3" x14ac:dyDescent="0.3">
      <c r="A250" s="37" t="s">
        <v>4132</v>
      </c>
      <c r="B250" s="32">
        <v>0.2857142857142857</v>
      </c>
      <c r="C250" s="32">
        <v>0.7142857142857143</v>
      </c>
    </row>
    <row r="251" spans="1:3" x14ac:dyDescent="0.3">
      <c r="A251" s="37" t="s">
        <v>4133</v>
      </c>
      <c r="B251" s="32">
        <v>0.25</v>
      </c>
      <c r="C251" s="32">
        <v>0.75</v>
      </c>
    </row>
    <row r="263" spans="1:2" x14ac:dyDescent="0.3">
      <c r="A263" s="30" t="s">
        <v>4140</v>
      </c>
      <c r="B263" t="s">
        <v>4114</v>
      </c>
    </row>
    <row r="264" spans="1:2" x14ac:dyDescent="0.3">
      <c r="A264" t="s">
        <v>4134</v>
      </c>
      <c r="B264" s="39">
        <v>8.4324324324324316</v>
      </c>
    </row>
    <row r="265" spans="1:2" x14ac:dyDescent="0.3">
      <c r="A265" t="s">
        <v>4135</v>
      </c>
      <c r="B265" s="39">
        <v>8.21875</v>
      </c>
    </row>
    <row r="266" spans="1:2" x14ac:dyDescent="0.3">
      <c r="A266" t="s">
        <v>4136</v>
      </c>
      <c r="B266" s="39">
        <v>8.2613636363636367</v>
      </c>
    </row>
    <row r="267" spans="1:2" x14ac:dyDescent="0.3">
      <c r="A267" t="s">
        <v>4137</v>
      </c>
      <c r="B267" s="39">
        <v>8.2013888888888893</v>
      </c>
    </row>
    <row r="268" spans="1:2" x14ac:dyDescent="0.3">
      <c r="A268" t="s">
        <v>4138</v>
      </c>
      <c r="B268" s="39">
        <v>7.8250000000000002</v>
      </c>
    </row>
    <row r="269" spans="1:2" x14ac:dyDescent="0.3">
      <c r="A269" t="s">
        <v>4139</v>
      </c>
      <c r="B269" s="39">
        <v>7.926960257787325</v>
      </c>
    </row>
    <row r="285" spans="1:3" x14ac:dyDescent="0.3">
      <c r="A285" s="30" t="s">
        <v>4140</v>
      </c>
      <c r="B285" t="s">
        <v>4153</v>
      </c>
    </row>
    <row r="287" spans="1:3" x14ac:dyDescent="0.3">
      <c r="A287" s="30" t="s">
        <v>10</v>
      </c>
      <c r="B287" t="s">
        <v>4154</v>
      </c>
      <c r="C287" t="s">
        <v>4114</v>
      </c>
    </row>
    <row r="288" spans="1:3" x14ac:dyDescent="0.3">
      <c r="A288" s="42" t="s">
        <v>4141</v>
      </c>
      <c r="B288" s="43">
        <v>8.3678160919540225</v>
      </c>
      <c r="C288" s="43">
        <v>8.1494252873563227</v>
      </c>
    </row>
    <row r="289" spans="1:3" x14ac:dyDescent="0.3">
      <c r="A289" s="42" t="s">
        <v>4142</v>
      </c>
      <c r="B289" s="43">
        <v>7.9870129870129869</v>
      </c>
      <c r="C289" s="43">
        <v>7.8701298701298699</v>
      </c>
    </row>
    <row r="290" spans="1:3" x14ac:dyDescent="0.3">
      <c r="A290" s="42" t="s">
        <v>4143</v>
      </c>
      <c r="B290" s="43">
        <v>8.1219512195121943</v>
      </c>
      <c r="C290" s="43">
        <v>8.0121951219512191</v>
      </c>
    </row>
    <row r="291" spans="1:3" x14ac:dyDescent="0.3">
      <c r="A291" s="42" t="s">
        <v>4144</v>
      </c>
      <c r="B291" s="43">
        <v>8.3595505617977537</v>
      </c>
      <c r="C291" s="43">
        <v>8.3033707865168545</v>
      </c>
    </row>
    <row r="292" spans="1:3" x14ac:dyDescent="0.3">
      <c r="A292" s="42" t="s">
        <v>4145</v>
      </c>
      <c r="B292" s="43">
        <v>7.7340425531914896</v>
      </c>
      <c r="C292" s="43">
        <v>7.9361702127659575</v>
      </c>
    </row>
    <row r="293" spans="1:3" x14ac:dyDescent="0.3">
      <c r="A293" s="42" t="s">
        <v>4146</v>
      </c>
      <c r="B293" s="43">
        <v>8.0975609756097562</v>
      </c>
      <c r="C293" s="43">
        <v>8.0731707317073162</v>
      </c>
    </row>
    <row r="294" spans="1:3" x14ac:dyDescent="0.3">
      <c r="A294" s="42" t="s">
        <v>4147</v>
      </c>
      <c r="B294" s="43">
        <v>8</v>
      </c>
      <c r="C294" s="43">
        <v>7.9347826086956523</v>
      </c>
    </row>
    <row r="295" spans="1:3" x14ac:dyDescent="0.3">
      <c r="A295" s="42" t="s">
        <v>4148</v>
      </c>
      <c r="B295" s="43">
        <v>7.955223880597015</v>
      </c>
      <c r="C295" s="43">
        <v>7.8955223880597014</v>
      </c>
    </row>
    <row r="296" spans="1:3" x14ac:dyDescent="0.3">
      <c r="A296" s="42" t="s">
        <v>4149</v>
      </c>
      <c r="B296" s="43">
        <v>7.3090909090909095</v>
      </c>
      <c r="C296" s="43">
        <v>7.4272727272727277</v>
      </c>
    </row>
    <row r="297" spans="1:3" x14ac:dyDescent="0.3">
      <c r="A297" s="42" t="s">
        <v>4150</v>
      </c>
      <c r="B297" s="43">
        <v>7.956818181818182</v>
      </c>
      <c r="C297" s="43">
        <v>8.1386363636363637</v>
      </c>
    </row>
    <row r="298" spans="1:3" x14ac:dyDescent="0.3">
      <c r="A298" s="42" t="s">
        <v>4151</v>
      </c>
      <c r="B298" s="43">
        <v>8.0172413793103452</v>
      </c>
      <c r="C298" s="43">
        <v>8.137931034482758</v>
      </c>
    </row>
    <row r="299" spans="1:3" x14ac:dyDescent="0.3">
      <c r="A299" s="42" t="s">
        <v>4152</v>
      </c>
      <c r="B299" s="43">
        <v>8.1818181818181817</v>
      </c>
      <c r="C299" s="43">
        <v>8.1688311688311686</v>
      </c>
    </row>
    <row r="314" spans="1:3" x14ac:dyDescent="0.3">
      <c r="A314" s="30" t="s">
        <v>4108</v>
      </c>
      <c r="B314" s="30" t="s">
        <v>19</v>
      </c>
    </row>
    <row r="315" spans="1:3" x14ac:dyDescent="0.3">
      <c r="A315" s="30" t="s">
        <v>10</v>
      </c>
      <c r="B315" t="s">
        <v>96</v>
      </c>
      <c r="C315" t="s">
        <v>28</v>
      </c>
    </row>
    <row r="316" spans="1:3" x14ac:dyDescent="0.3">
      <c r="A316" t="s">
        <v>4141</v>
      </c>
      <c r="B316" s="32">
        <v>6.8965517241379309E-2</v>
      </c>
      <c r="C316" s="32">
        <v>0.93103448275862066</v>
      </c>
    </row>
    <row r="317" spans="1:3" x14ac:dyDescent="0.3">
      <c r="A317" t="s">
        <v>4142</v>
      </c>
      <c r="B317" s="32">
        <v>0.11688311688311688</v>
      </c>
      <c r="C317" s="32">
        <v>0.88311688311688308</v>
      </c>
    </row>
    <row r="318" spans="1:3" x14ac:dyDescent="0.3">
      <c r="A318" t="s">
        <v>4143</v>
      </c>
      <c r="B318" s="32">
        <v>0.13414634146341464</v>
      </c>
      <c r="C318" s="32">
        <v>0.86585365853658536</v>
      </c>
    </row>
    <row r="319" spans="1:3" x14ac:dyDescent="0.3">
      <c r="A319" t="s">
        <v>4144</v>
      </c>
      <c r="B319" s="32">
        <v>4.49438202247191E-2</v>
      </c>
      <c r="C319" s="32">
        <v>0.9550561797752809</v>
      </c>
    </row>
    <row r="320" spans="1:3" x14ac:dyDescent="0.3">
      <c r="A320" t="s">
        <v>4145</v>
      </c>
      <c r="B320" s="32">
        <v>0.13829787234042554</v>
      </c>
      <c r="C320" s="32">
        <v>0.86170212765957444</v>
      </c>
    </row>
    <row r="321" spans="1:3" x14ac:dyDescent="0.3">
      <c r="A321" t="s">
        <v>4146</v>
      </c>
      <c r="B321" s="32">
        <v>0.13414634146341464</v>
      </c>
      <c r="C321" s="32">
        <v>0.86585365853658536</v>
      </c>
    </row>
    <row r="322" spans="1:3" x14ac:dyDescent="0.3">
      <c r="A322" t="s">
        <v>4147</v>
      </c>
      <c r="B322" s="32">
        <v>0.14492753623188406</v>
      </c>
      <c r="C322" s="32">
        <v>0.85507246376811596</v>
      </c>
    </row>
    <row r="323" spans="1:3" x14ac:dyDescent="0.3">
      <c r="A323" t="s">
        <v>4148</v>
      </c>
      <c r="B323" s="32">
        <v>0.11194029850746269</v>
      </c>
      <c r="C323" s="32">
        <v>0.88805970149253732</v>
      </c>
    </row>
    <row r="324" spans="1:3" x14ac:dyDescent="0.3">
      <c r="A324" t="s">
        <v>4149</v>
      </c>
      <c r="B324" s="32">
        <v>0.2</v>
      </c>
      <c r="C324" s="32">
        <v>0.8</v>
      </c>
    </row>
    <row r="325" spans="1:3" x14ac:dyDescent="0.3">
      <c r="A325" t="s">
        <v>4150</v>
      </c>
      <c r="B325" s="32">
        <v>0.12727272727272726</v>
      </c>
      <c r="C325" s="32">
        <v>0.87272727272727268</v>
      </c>
    </row>
    <row r="326" spans="1:3" x14ac:dyDescent="0.3">
      <c r="A326" t="s">
        <v>4151</v>
      </c>
      <c r="B326" s="32">
        <v>0.15517241379310345</v>
      </c>
      <c r="C326" s="32">
        <v>0.84482758620689657</v>
      </c>
    </row>
    <row r="327" spans="1:3" x14ac:dyDescent="0.3">
      <c r="A327" t="s">
        <v>4152</v>
      </c>
      <c r="B327" s="32">
        <v>0.15584415584415584</v>
      </c>
      <c r="C327" s="32">
        <v>0.8441558441558441</v>
      </c>
    </row>
    <row r="335" spans="1:3" x14ac:dyDescent="0.3">
      <c r="A335" s="30" t="s">
        <v>4108</v>
      </c>
      <c r="B335" s="30" t="s">
        <v>17</v>
      </c>
    </row>
    <row r="336" spans="1:3" x14ac:dyDescent="0.3">
      <c r="A336" s="30" t="s">
        <v>4140</v>
      </c>
      <c r="B336" t="s">
        <v>26</v>
      </c>
      <c r="C336" t="s">
        <v>52</v>
      </c>
    </row>
    <row r="337" spans="1:3" x14ac:dyDescent="0.3">
      <c r="A337" t="s">
        <v>4134</v>
      </c>
      <c r="B337" s="32">
        <v>0.6216216216216216</v>
      </c>
      <c r="C337" s="32">
        <v>0.3783783783783784</v>
      </c>
    </row>
    <row r="338" spans="1:3" x14ac:dyDescent="0.3">
      <c r="A338" t="s">
        <v>4135</v>
      </c>
      <c r="B338" s="32">
        <v>0.6875</v>
      </c>
      <c r="C338" s="32">
        <v>0.3125</v>
      </c>
    </row>
    <row r="339" spans="1:3" x14ac:dyDescent="0.3">
      <c r="A339" t="s">
        <v>4136</v>
      </c>
      <c r="B339" s="32">
        <v>0.54545454545454541</v>
      </c>
      <c r="C339" s="32">
        <v>0.45454545454545453</v>
      </c>
    </row>
    <row r="340" spans="1:3" x14ac:dyDescent="0.3">
      <c r="A340" t="s">
        <v>4137</v>
      </c>
      <c r="B340" s="32">
        <v>0.63888888888888884</v>
      </c>
      <c r="C340" s="32">
        <v>0.3611111111111111</v>
      </c>
    </row>
    <row r="341" spans="1:3" x14ac:dyDescent="0.3">
      <c r="A341" t="s">
        <v>4138</v>
      </c>
      <c r="B341" s="32">
        <v>0.53928571428571426</v>
      </c>
      <c r="C341" s="32">
        <v>0.46071428571428569</v>
      </c>
    </row>
    <row r="342" spans="1:3" x14ac:dyDescent="0.3">
      <c r="A342" t="s">
        <v>4139</v>
      </c>
      <c r="B342" s="32">
        <v>0.47798066595059074</v>
      </c>
      <c r="C342" s="32">
        <v>0.52201933404940926</v>
      </c>
    </row>
    <row r="352" spans="1:3" x14ac:dyDescent="0.3">
      <c r="A352" s="30" t="s">
        <v>4108</v>
      </c>
      <c r="B352" s="30" t="s">
        <v>18</v>
      </c>
    </row>
    <row r="353" spans="1:3" x14ac:dyDescent="0.3">
      <c r="A353" s="30" t="s">
        <v>4140</v>
      </c>
      <c r="B353" t="s">
        <v>27</v>
      </c>
      <c r="C353" t="s">
        <v>52</v>
      </c>
    </row>
    <row r="354" spans="1:3" x14ac:dyDescent="0.3">
      <c r="A354" t="s">
        <v>4134</v>
      </c>
      <c r="B354" s="32">
        <v>0.6216216216216216</v>
      </c>
      <c r="C354" s="32">
        <v>0.3783783783783784</v>
      </c>
    </row>
    <row r="355" spans="1:3" x14ac:dyDescent="0.3">
      <c r="A355" t="s">
        <v>4135</v>
      </c>
      <c r="B355" s="32">
        <v>0.6875</v>
      </c>
      <c r="C355" s="32">
        <v>0.3125</v>
      </c>
    </row>
    <row r="356" spans="1:3" x14ac:dyDescent="0.3">
      <c r="A356" t="s">
        <v>4136</v>
      </c>
      <c r="B356" s="32">
        <v>0.55681818181818177</v>
      </c>
      <c r="C356" s="32">
        <v>0.44318181818181818</v>
      </c>
    </row>
    <row r="357" spans="1:3" x14ac:dyDescent="0.3">
      <c r="A357" t="s">
        <v>4137</v>
      </c>
      <c r="B357" s="32">
        <v>0.67361111111111116</v>
      </c>
      <c r="C357" s="32">
        <v>0.3263888888888889</v>
      </c>
    </row>
    <row r="358" spans="1:3" x14ac:dyDescent="0.3">
      <c r="A358" t="s">
        <v>4138</v>
      </c>
      <c r="B358" s="32">
        <v>0.5714285714285714</v>
      </c>
      <c r="C358" s="32">
        <v>0.42857142857142855</v>
      </c>
    </row>
    <row r="359" spans="1:3" x14ac:dyDescent="0.3">
      <c r="A359" t="s">
        <v>4139</v>
      </c>
      <c r="B359" s="32">
        <v>0.49409237379162191</v>
      </c>
      <c r="C359" s="32">
        <v>0.50590762620837804</v>
      </c>
    </row>
    <row r="366" spans="1:3" x14ac:dyDescent="0.3">
      <c r="A366" s="30" t="s">
        <v>4108</v>
      </c>
      <c r="B366" s="30" t="s">
        <v>17</v>
      </c>
    </row>
    <row r="367" spans="1:3" x14ac:dyDescent="0.3">
      <c r="A367" s="30" t="s">
        <v>5</v>
      </c>
      <c r="B367" t="s">
        <v>26</v>
      </c>
      <c r="C367" t="s">
        <v>52</v>
      </c>
    </row>
    <row r="368" spans="1:3" x14ac:dyDescent="0.3">
      <c r="A368" t="s">
        <v>141</v>
      </c>
      <c r="B368" s="40">
        <v>0.80303030303030298</v>
      </c>
      <c r="C368" s="40">
        <v>0.19696969696969696</v>
      </c>
    </row>
    <row r="369" spans="1:3" x14ac:dyDescent="0.3">
      <c r="A369" t="s">
        <v>206</v>
      </c>
      <c r="B369" s="40">
        <v>0.34146341463414637</v>
      </c>
      <c r="C369" s="40">
        <v>0.65853658536585369</v>
      </c>
    </row>
    <row r="370" spans="1:3" x14ac:dyDescent="0.3">
      <c r="A370" t="s">
        <v>219</v>
      </c>
      <c r="B370" s="40">
        <v>0.25925925925925924</v>
      </c>
      <c r="C370" s="40">
        <v>0.7407407407407407</v>
      </c>
    </row>
    <row r="371" spans="1:3" x14ac:dyDescent="0.3">
      <c r="A371" t="s">
        <v>38</v>
      </c>
      <c r="B371" s="40">
        <v>0.68493150684931503</v>
      </c>
      <c r="C371" s="40">
        <v>0.31506849315068491</v>
      </c>
    </row>
    <row r="372" spans="1:3" x14ac:dyDescent="0.3">
      <c r="A372" t="s">
        <v>299</v>
      </c>
      <c r="B372" s="40">
        <v>0.27659574468085107</v>
      </c>
      <c r="C372" s="40">
        <v>0.72340425531914898</v>
      </c>
    </row>
    <row r="373" spans="1:3" x14ac:dyDescent="0.3">
      <c r="A373" t="s">
        <v>95</v>
      </c>
      <c r="B373" s="40">
        <v>0.33898305084745761</v>
      </c>
      <c r="C373" s="40">
        <v>0.66101694915254239</v>
      </c>
    </row>
    <row r="374" spans="1:3" x14ac:dyDescent="0.3">
      <c r="A374" t="s">
        <v>51</v>
      </c>
      <c r="B374" s="40">
        <v>0.23684210526315788</v>
      </c>
      <c r="C374" s="40">
        <v>0.76315789473684215</v>
      </c>
    </row>
    <row r="375" spans="1:3" x14ac:dyDescent="0.3">
      <c r="A375" t="s">
        <v>24</v>
      </c>
      <c r="B375" s="40">
        <v>0.6964285714285714</v>
      </c>
      <c r="C375" s="40">
        <v>0.30357142857142855</v>
      </c>
    </row>
    <row r="376" spans="1:3" x14ac:dyDescent="0.3">
      <c r="A376" t="s">
        <v>127</v>
      </c>
      <c r="B376" s="40">
        <v>0.74305555555555558</v>
      </c>
      <c r="C376" s="40">
        <v>0.25694444444444442</v>
      </c>
    </row>
    <row r="377" spans="1:3" x14ac:dyDescent="0.3">
      <c r="A377" t="s">
        <v>75</v>
      </c>
      <c r="B377" s="40">
        <v>0.72115384615384615</v>
      </c>
      <c r="C377" s="40">
        <v>0.27884615384615385</v>
      </c>
    </row>
    <row r="387" spans="1:3" x14ac:dyDescent="0.3">
      <c r="A387" s="30" t="s">
        <v>4114</v>
      </c>
      <c r="B387" s="30" t="s">
        <v>18</v>
      </c>
    </row>
    <row r="388" spans="1:3" x14ac:dyDescent="0.3">
      <c r="A388" s="30" t="s">
        <v>4106</v>
      </c>
      <c r="B388" t="s">
        <v>27</v>
      </c>
      <c r="C388" t="s">
        <v>52</v>
      </c>
    </row>
    <row r="389" spans="1:3" x14ac:dyDescent="0.3">
      <c r="A389" s="3" t="s">
        <v>4121</v>
      </c>
      <c r="B389" s="33">
        <v>7.7979797979797976</v>
      </c>
      <c r="C389" s="33">
        <v>8.1632653061224492</v>
      </c>
    </row>
    <row r="390" spans="1:3" x14ac:dyDescent="0.3">
      <c r="A390" s="3" t="s">
        <v>4122</v>
      </c>
      <c r="B390" s="33">
        <v>8.0379146919431275</v>
      </c>
      <c r="C390" s="33">
        <v>7.5974025974025974</v>
      </c>
    </row>
    <row r="391" spans="1:3" x14ac:dyDescent="0.3">
      <c r="A391" s="3" t="s">
        <v>4123</v>
      </c>
      <c r="B391" s="33">
        <v>7.9329608938547489</v>
      </c>
      <c r="C391" s="33">
        <v>7.8616352201257858</v>
      </c>
    </row>
    <row r="392" spans="1:3" x14ac:dyDescent="0.3">
      <c r="A392" s="3" t="s">
        <v>4124</v>
      </c>
      <c r="B392" s="33">
        <v>8.0427350427350426</v>
      </c>
      <c r="C392" s="33">
        <v>7.8470588235294114</v>
      </c>
    </row>
    <row r="393" spans="1:3" x14ac:dyDescent="0.3">
      <c r="A393" s="3" t="s">
        <v>4125</v>
      </c>
      <c r="B393" s="33">
        <v>7.8307692307692305</v>
      </c>
      <c r="C393" s="33">
        <v>7.7872340425531918</v>
      </c>
    </row>
    <row r="394" spans="1:3" x14ac:dyDescent="0.3">
      <c r="A394" s="3" t="s">
        <v>4126</v>
      </c>
      <c r="B394" s="33">
        <v>8.0270270270270263</v>
      </c>
      <c r="C394" s="33">
        <v>7.884615384615385</v>
      </c>
    </row>
    <row r="395" spans="1:3" x14ac:dyDescent="0.3">
      <c r="A395" s="3" t="s">
        <v>4127</v>
      </c>
      <c r="B395" s="33">
        <v>8.4285714285714288</v>
      </c>
      <c r="C395" s="33">
        <v>7.4375</v>
      </c>
    </row>
    <row r="396" spans="1:3" x14ac:dyDescent="0.3">
      <c r="A396" s="3" t="s">
        <v>4128</v>
      </c>
      <c r="B396" s="33">
        <v>9</v>
      </c>
      <c r="C396" s="33">
        <v>7.4444444444444446</v>
      </c>
    </row>
    <row r="397" spans="1:3" x14ac:dyDescent="0.3">
      <c r="A397" s="3" t="s">
        <v>4129</v>
      </c>
      <c r="B397" s="33">
        <v>9</v>
      </c>
      <c r="C397" s="33">
        <v>9.5</v>
      </c>
    </row>
    <row r="398" spans="1:3" x14ac:dyDescent="0.3">
      <c r="A398" s="3" t="s">
        <v>4130</v>
      </c>
      <c r="B398" s="33">
        <v>8.125</v>
      </c>
      <c r="C398" s="33">
        <v>8</v>
      </c>
    </row>
    <row r="399" spans="1:3" x14ac:dyDescent="0.3">
      <c r="A399" s="3" t="s">
        <v>4131</v>
      </c>
      <c r="B399" s="33">
        <v>8</v>
      </c>
      <c r="C399" s="33">
        <v>8</v>
      </c>
    </row>
  </sheetData>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5A92F-4D70-4428-BED6-C82A4CEF59E3}">
  <dimension ref="A1:AD44"/>
  <sheetViews>
    <sheetView showGridLines="0" tabSelected="1" zoomScale="55" zoomScaleNormal="55" workbookViewId="0">
      <selection activeCell="J50" sqref="J50"/>
    </sheetView>
  </sheetViews>
  <sheetFormatPr defaultRowHeight="14.4" x14ac:dyDescent="0.3"/>
  <cols>
    <col min="3" max="3" width="9.44140625" customWidth="1"/>
    <col min="6" max="6" width="11.109375" customWidth="1"/>
    <col min="7" max="7" width="5.88671875" customWidth="1"/>
    <col min="8" max="9" width="8.88671875" customWidth="1"/>
    <col min="12" max="12" width="14.109375" customWidth="1"/>
    <col min="13" max="13" width="9" customWidth="1"/>
    <col min="15" max="15" width="7" customWidth="1"/>
    <col min="16" max="16" width="18" customWidth="1"/>
    <col min="17" max="17" width="23.5546875" customWidth="1"/>
    <col min="18" max="18" width="5.44140625" customWidth="1"/>
    <col min="19" max="19" width="23.5546875" customWidth="1"/>
    <col min="20" max="20" width="13.109375" customWidth="1"/>
    <col min="23" max="23" width="6" customWidth="1"/>
    <col min="24" max="24" width="13.109375" customWidth="1"/>
    <col min="25" max="25" width="27.6640625" customWidth="1"/>
    <col min="26" max="26" width="11" customWidth="1"/>
    <col min="27" max="27" width="19.5546875" customWidth="1"/>
    <col min="28" max="28" width="22.33203125" customWidth="1"/>
    <col min="29" max="29" width="16.109375" customWidth="1"/>
    <col min="30" max="30" width="21.5546875" customWidth="1"/>
  </cols>
  <sheetData>
    <row r="1" spans="27:30" ht="4.8" customHeight="1" x14ac:dyDescent="0.3"/>
    <row r="2" spans="27:30" ht="39.6" customHeight="1" x14ac:dyDescent="0.3">
      <c r="AA2" s="44" t="s">
        <v>4158</v>
      </c>
      <c r="AB2" s="44" t="s">
        <v>4167</v>
      </c>
      <c r="AC2" s="44" t="s">
        <v>4159</v>
      </c>
      <c r="AD2" s="44" t="s">
        <v>4160</v>
      </c>
    </row>
    <row r="3" spans="27:30" ht="42.6" customHeight="1" x14ac:dyDescent="0.3">
      <c r="AA3" s="41" cm="1">
        <f t="array" ref="AA3">SUM(1/COUNTIFS('Final Version of the Cleaned Da'!$A$2:$A$1579,'Final Version of the Cleaned Da'!$A$2:$A$1579))</f>
        <v>846.00000000000068</v>
      </c>
      <c r="AB3" s="41" cm="1">
        <f t="array" ref="AB3">SUM(1/COUNTIF('Final Version of the Cleaned Da'!$B$2:$B$1579,'Final Version of the Cleaned Da'!$B$2:$B$1579))</f>
        <v>1578</v>
      </c>
      <c r="AC3" s="41" cm="1">
        <f t="array" ref="AC3">SUM(1/COUNTIF('Final Version of the Cleaned Da'!$I$2:$I$1579,'Final Version of the Cleaned Da'!$I$2:$I$1579))-1</f>
        <v>13.000000000000126</v>
      </c>
      <c r="AD3" s="41" cm="1">
        <f t="array" ref="AD3">SUM(1/COUNTIF('Final Version of the Cleaned Da'!$T$2:$T$1579,('Final Version of the Cleaned Da'!$T$2:$T$1579)))-1</f>
        <v>22.999999999999947</v>
      </c>
    </row>
    <row r="9" spans="27:30" ht="12.6" customHeight="1" x14ac:dyDescent="0.3"/>
    <row r="11" spans="27:30" ht="7.8" customHeight="1" x14ac:dyDescent="0.3"/>
    <row r="18" spans="1:29" ht="16.8" customHeight="1" x14ac:dyDescent="0.3"/>
    <row r="19" spans="1:29" ht="21" customHeight="1" x14ac:dyDescent="0.3">
      <c r="A19" s="45" t="s">
        <v>4161</v>
      </c>
      <c r="B19" s="46"/>
      <c r="C19" s="46"/>
      <c r="D19" s="46"/>
      <c r="E19" s="46"/>
      <c r="F19" s="47"/>
      <c r="H19" s="45" t="s">
        <v>4176</v>
      </c>
      <c r="I19" s="46"/>
      <c r="J19" s="46"/>
      <c r="K19" s="46"/>
      <c r="L19" s="47"/>
      <c r="N19" s="45" t="s">
        <v>4162</v>
      </c>
      <c r="O19" s="46"/>
      <c r="P19" s="46"/>
      <c r="Q19" s="47"/>
      <c r="S19" s="45" t="s">
        <v>4175</v>
      </c>
      <c r="T19" s="46"/>
      <c r="U19" s="46"/>
      <c r="V19" s="47"/>
      <c r="AA19" s="45" t="s">
        <v>4168</v>
      </c>
      <c r="AB19" s="46"/>
      <c r="AC19" s="47"/>
    </row>
    <row r="20" spans="1:29" ht="16.8" customHeight="1" x14ac:dyDescent="0.3"/>
    <row r="21" spans="1:29" ht="16.8" customHeight="1" x14ac:dyDescent="0.3"/>
    <row r="22" spans="1:29" ht="16.8" customHeight="1" x14ac:dyDescent="0.3"/>
    <row r="23" spans="1:29" ht="16.8" customHeight="1" x14ac:dyDescent="0.3"/>
    <row r="24" spans="1:29" ht="16.8" customHeight="1" x14ac:dyDescent="0.3"/>
    <row r="25" spans="1:29" ht="16.8" customHeight="1" x14ac:dyDescent="0.3"/>
    <row r="26" spans="1:29" ht="16.8" customHeight="1" x14ac:dyDescent="0.3"/>
    <row r="27" spans="1:29" ht="16.8" customHeight="1" x14ac:dyDescent="0.3"/>
    <row r="28" spans="1:29" ht="16.8" customHeight="1" x14ac:dyDescent="0.3"/>
    <row r="29" spans="1:29" ht="16.8" customHeight="1" x14ac:dyDescent="0.3"/>
    <row r="30" spans="1:29" ht="16.8" customHeight="1" x14ac:dyDescent="0.3"/>
    <row r="31" spans="1:29" ht="21.6" customHeight="1" x14ac:dyDescent="0.3">
      <c r="A31" s="45" t="s">
        <v>4170</v>
      </c>
      <c r="B31" s="46"/>
      <c r="C31" s="46"/>
      <c r="D31" s="46"/>
      <c r="E31" s="47"/>
      <c r="F31" s="47"/>
      <c r="H31" s="45" t="s">
        <v>4171</v>
      </c>
      <c r="I31" s="46"/>
      <c r="J31" s="46"/>
      <c r="K31" s="46"/>
      <c r="L31" s="47"/>
      <c r="N31" s="45" t="s">
        <v>4163</v>
      </c>
      <c r="O31" s="46"/>
      <c r="P31" s="46"/>
      <c r="Q31" s="47"/>
      <c r="S31" s="45" t="s">
        <v>4174</v>
      </c>
      <c r="T31" s="46"/>
      <c r="U31" s="46"/>
      <c r="V31" s="47"/>
      <c r="X31" s="45" t="s">
        <v>4164</v>
      </c>
      <c r="Y31" s="47"/>
      <c r="AA31" s="45" t="s">
        <v>4165</v>
      </c>
      <c r="AB31" s="46"/>
      <c r="AC31" s="47"/>
    </row>
    <row r="35" spans="1:30" ht="18.600000000000001" customHeight="1" x14ac:dyDescent="0.3"/>
    <row r="36" spans="1:30" ht="17.399999999999999" customHeight="1" x14ac:dyDescent="0.3"/>
    <row r="37" spans="1:30" ht="10.199999999999999" customHeight="1" x14ac:dyDescent="0.3"/>
    <row r="38" spans="1:30" ht="19.8" customHeight="1" x14ac:dyDescent="0.3"/>
    <row r="44" spans="1:30" ht="19.8" customHeight="1" x14ac:dyDescent="0.3">
      <c r="A44" s="45" t="s">
        <v>4172</v>
      </c>
      <c r="B44" s="46"/>
      <c r="C44" s="46"/>
      <c r="D44" s="46"/>
      <c r="E44" s="46"/>
      <c r="F44" s="47"/>
      <c r="H44" s="45" t="s">
        <v>4166</v>
      </c>
      <c r="I44" s="46"/>
      <c r="J44" s="46"/>
      <c r="K44" s="46"/>
      <c r="L44" s="47"/>
      <c r="N44" s="45" t="s">
        <v>4173</v>
      </c>
      <c r="O44" s="46"/>
      <c r="P44" s="46"/>
      <c r="Q44" s="47"/>
      <c r="S44" s="45" t="s">
        <v>4178</v>
      </c>
      <c r="T44" s="46"/>
      <c r="U44" s="46"/>
      <c r="V44" s="47"/>
      <c r="X44" s="45" t="s">
        <v>4169</v>
      </c>
      <c r="Y44" s="47"/>
      <c r="AA44" s="48" t="s">
        <v>4177</v>
      </c>
      <c r="AB44" s="46"/>
      <c r="AC44" s="46"/>
      <c r="AD44" s="4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850"/>
  <sheetViews>
    <sheetView topLeftCell="O1" zoomScale="130" zoomScaleNormal="130" workbookViewId="0">
      <pane ySplit="1" topLeftCell="A2" activePane="bottomLeft" state="frozen"/>
      <selection pane="bottomLeft" activeCell="A1578" sqref="A1578:A1579"/>
    </sheetView>
  </sheetViews>
  <sheetFormatPr defaultColWidth="8.88671875" defaultRowHeight="13.8" x14ac:dyDescent="0.3"/>
  <cols>
    <col min="1" max="1" width="23.21875" style="6" customWidth="1"/>
    <col min="2" max="2" width="53.5546875" style="6" customWidth="1"/>
    <col min="3" max="7" width="9" style="6" customWidth="1"/>
    <col min="8" max="8" width="16.109375" style="6" customWidth="1"/>
    <col min="9" max="9" width="8.88671875" style="6"/>
    <col min="10" max="10" width="27" style="6" customWidth="1"/>
    <col min="11" max="11" width="13.88671875" style="6" customWidth="1"/>
    <col min="12" max="12" width="19.109375" style="6" customWidth="1"/>
    <col min="13" max="13" width="14.33203125" style="6" customWidth="1"/>
    <col min="14" max="14" width="18.77734375" style="6" customWidth="1"/>
    <col min="15" max="15" width="11.33203125" style="6" customWidth="1"/>
    <col min="16" max="16" width="13.88671875" style="6" customWidth="1"/>
    <col min="17" max="17" width="10.33203125" style="6" customWidth="1"/>
    <col min="18" max="18" width="12.109375" style="6" customWidth="1"/>
    <col min="19" max="19" width="8.88671875" style="6"/>
    <col min="20" max="20" width="12.44140625" style="6" customWidth="1"/>
    <col min="21" max="21" width="17.88671875" style="6" customWidth="1"/>
    <col min="22" max="22" width="9" style="6" customWidth="1"/>
    <col min="23" max="23" width="9" style="29" customWidth="1"/>
    <col min="24" max="16384" width="8.88671875" style="6"/>
  </cols>
  <sheetData>
    <row r="1" spans="1:27" x14ac:dyDescent="0.3">
      <c r="A1" s="6" t="s">
        <v>0</v>
      </c>
      <c r="B1" s="6" t="s">
        <v>1</v>
      </c>
      <c r="C1" s="6" t="s">
        <v>2</v>
      </c>
      <c r="D1" s="6" t="s">
        <v>3</v>
      </c>
      <c r="E1" s="6" t="s">
        <v>4103</v>
      </c>
      <c r="F1" s="6" t="s">
        <v>4104</v>
      </c>
      <c r="G1" s="6" t="s">
        <v>4105</v>
      </c>
      <c r="H1" s="6" t="s">
        <v>4106</v>
      </c>
      <c r="I1" s="6" t="s">
        <v>4</v>
      </c>
      <c r="J1" s="6" t="s">
        <v>5</v>
      </c>
      <c r="K1" s="6" t="s">
        <v>6</v>
      </c>
      <c r="L1" s="6" t="s">
        <v>7</v>
      </c>
      <c r="M1" s="6" t="s">
        <v>4117</v>
      </c>
      <c r="N1" s="6" t="s">
        <v>8</v>
      </c>
      <c r="O1" s="6" t="s">
        <v>4118</v>
      </c>
      <c r="P1" s="6" t="s">
        <v>9</v>
      </c>
      <c r="Q1" s="6" t="s">
        <v>10</v>
      </c>
      <c r="R1" s="6" t="s">
        <v>11</v>
      </c>
      <c r="S1" s="6" t="s">
        <v>12</v>
      </c>
      <c r="T1" s="6" t="s">
        <v>13</v>
      </c>
      <c r="U1" s="6" t="s">
        <v>14</v>
      </c>
      <c r="V1" s="6" t="s">
        <v>15</v>
      </c>
      <c r="W1" s="29" t="s">
        <v>16</v>
      </c>
      <c r="X1" s="6" t="s">
        <v>17</v>
      </c>
      <c r="Y1" s="6" t="s">
        <v>18</v>
      </c>
      <c r="Z1" s="6" t="s">
        <v>19</v>
      </c>
      <c r="AA1" s="6" t="s">
        <v>20</v>
      </c>
    </row>
    <row r="2" spans="1:27" x14ac:dyDescent="0.3">
      <c r="A2" s="6" t="s">
        <v>438</v>
      </c>
      <c r="B2" s="6" t="s">
        <v>439</v>
      </c>
      <c r="C2" s="6" t="s">
        <v>440</v>
      </c>
      <c r="D2" s="7">
        <v>5.3356481481481484E-3</v>
      </c>
      <c r="E2" s="8">
        <f t="shared" ref="E2:E65" si="0">HOUR(D2)</f>
        <v>0</v>
      </c>
      <c r="F2" s="8">
        <f t="shared" ref="F2:F65" si="1">MINUTE(D2)</f>
        <v>7</v>
      </c>
      <c r="G2" s="8">
        <f t="shared" ref="G2:G65" si="2">SECOND(D2)</f>
        <v>41</v>
      </c>
      <c r="H2" s="10">
        <f t="shared" ref="H2:H65" si="3">G2+(F2*60)+(E2*60*60)</f>
        <v>461</v>
      </c>
      <c r="I2" s="6" t="s">
        <v>23</v>
      </c>
      <c r="J2" s="6" t="s">
        <v>38</v>
      </c>
      <c r="K2" s="10">
        <v>26769022</v>
      </c>
      <c r="L2" s="10">
        <v>1300000</v>
      </c>
      <c r="M2" s="10">
        <f t="shared" ref="M2:M65" si="4">10000*L2/K2</f>
        <v>485.6359713104199</v>
      </c>
      <c r="N2" s="10">
        <v>18058</v>
      </c>
      <c r="O2" s="6">
        <f t="shared" ref="O2:O65" si="5">ROUND(10000*N2/K2,0)</f>
        <v>7</v>
      </c>
      <c r="P2" s="10">
        <v>3390000</v>
      </c>
      <c r="Q2" s="9">
        <v>43765</v>
      </c>
      <c r="R2" s="9">
        <v>42626</v>
      </c>
      <c r="S2" s="6" t="s">
        <v>38</v>
      </c>
      <c r="T2" s="6" t="s">
        <v>42</v>
      </c>
      <c r="U2" s="10">
        <v>273541629</v>
      </c>
      <c r="V2" s="6">
        <v>10</v>
      </c>
      <c r="W2" s="29">
        <v>10</v>
      </c>
      <c r="X2" s="6" t="s">
        <v>52</v>
      </c>
      <c r="Y2" s="6" t="s">
        <v>52</v>
      </c>
      <c r="Z2" s="6" t="s">
        <v>28</v>
      </c>
      <c r="AA2" s="6" t="s">
        <v>253</v>
      </c>
    </row>
    <row r="3" spans="1:27" x14ac:dyDescent="0.3">
      <c r="A3" s="6" t="s">
        <v>275</v>
      </c>
      <c r="B3" s="6" t="s">
        <v>276</v>
      </c>
      <c r="C3" s="6" t="s">
        <v>277</v>
      </c>
      <c r="D3" s="7">
        <v>4.1435185185185186E-3</v>
      </c>
      <c r="E3" s="8">
        <f t="shared" si="0"/>
        <v>0</v>
      </c>
      <c r="F3" s="8">
        <f t="shared" si="1"/>
        <v>5</v>
      </c>
      <c r="G3" s="8">
        <f t="shared" si="2"/>
        <v>58</v>
      </c>
      <c r="H3" s="10">
        <f t="shared" si="3"/>
        <v>358</v>
      </c>
      <c r="I3" s="6" t="s">
        <v>187</v>
      </c>
      <c r="J3" s="6" t="s">
        <v>38</v>
      </c>
      <c r="K3" s="10">
        <v>26660</v>
      </c>
      <c r="L3" s="10">
        <v>1600</v>
      </c>
      <c r="M3" s="10">
        <f t="shared" si="4"/>
        <v>600.1500375093774</v>
      </c>
      <c r="N3" s="6">
        <v>140</v>
      </c>
      <c r="O3" s="6">
        <f t="shared" si="5"/>
        <v>53</v>
      </c>
      <c r="P3" s="10">
        <v>451000</v>
      </c>
      <c r="Q3" s="9">
        <v>44845</v>
      </c>
      <c r="R3" s="9">
        <v>43829</v>
      </c>
      <c r="S3" s="6" t="s">
        <v>95</v>
      </c>
      <c r="T3" s="6" t="s">
        <v>278</v>
      </c>
      <c r="U3" s="10">
        <v>38467836</v>
      </c>
      <c r="V3" s="6">
        <v>6</v>
      </c>
      <c r="W3" s="29">
        <v>6</v>
      </c>
      <c r="X3" s="6" t="s">
        <v>52</v>
      </c>
      <c r="Y3" s="6" t="s">
        <v>52</v>
      </c>
      <c r="Z3" s="6" t="s">
        <v>28</v>
      </c>
      <c r="AA3" s="6" t="s">
        <v>253</v>
      </c>
    </row>
    <row r="4" spans="1:27" x14ac:dyDescent="0.3">
      <c r="A4" s="6" t="s">
        <v>287</v>
      </c>
      <c r="B4" s="6" t="s">
        <v>288</v>
      </c>
      <c r="C4" s="6" t="s">
        <v>289</v>
      </c>
      <c r="D4" s="7">
        <v>7.7083333333333335E-3</v>
      </c>
      <c r="E4" s="8">
        <f t="shared" si="0"/>
        <v>0</v>
      </c>
      <c r="F4" s="8">
        <f t="shared" si="1"/>
        <v>11</v>
      </c>
      <c r="G4" s="8">
        <f t="shared" si="2"/>
        <v>6</v>
      </c>
      <c r="H4" s="10">
        <f t="shared" si="3"/>
        <v>666</v>
      </c>
      <c r="I4" s="6" t="s">
        <v>23</v>
      </c>
      <c r="J4" s="6" t="s">
        <v>38</v>
      </c>
      <c r="K4" s="10">
        <v>14868611</v>
      </c>
      <c r="L4" s="10">
        <v>356000</v>
      </c>
      <c r="M4" s="10">
        <f t="shared" si="4"/>
        <v>239.43056954008682</v>
      </c>
      <c r="N4" s="10">
        <v>6545</v>
      </c>
      <c r="O4" s="6">
        <f t="shared" si="5"/>
        <v>4</v>
      </c>
      <c r="P4" s="10">
        <v>3990000</v>
      </c>
      <c r="Q4" s="9">
        <v>42905</v>
      </c>
      <c r="R4" s="9">
        <v>40938</v>
      </c>
      <c r="S4" s="6" t="s">
        <v>38</v>
      </c>
      <c r="T4" s="6" t="s">
        <v>25</v>
      </c>
      <c r="U4" s="10">
        <v>603987498</v>
      </c>
      <c r="V4" s="6">
        <v>8</v>
      </c>
      <c r="W4" s="29">
        <v>9</v>
      </c>
      <c r="X4" s="6" t="s">
        <v>26</v>
      </c>
      <c r="Y4" s="6" t="s">
        <v>27</v>
      </c>
      <c r="Z4" s="6" t="s">
        <v>28</v>
      </c>
      <c r="AA4" s="6" t="s">
        <v>253</v>
      </c>
    </row>
    <row r="5" spans="1:27" x14ac:dyDescent="0.3">
      <c r="A5" s="6" t="s">
        <v>2411</v>
      </c>
      <c r="B5" s="6" t="s">
        <v>2420</v>
      </c>
      <c r="C5" s="6" t="s">
        <v>2421</v>
      </c>
      <c r="D5" s="7">
        <v>7.407407407407407E-4</v>
      </c>
      <c r="E5" s="8">
        <f t="shared" si="0"/>
        <v>0</v>
      </c>
      <c r="F5" s="8">
        <f t="shared" si="1"/>
        <v>1</v>
      </c>
      <c r="G5" s="8">
        <f t="shared" si="2"/>
        <v>4</v>
      </c>
      <c r="H5" s="10">
        <f t="shared" si="3"/>
        <v>64</v>
      </c>
      <c r="I5" s="6" t="s">
        <v>23</v>
      </c>
      <c r="J5" s="6" t="s">
        <v>95</v>
      </c>
      <c r="K5" s="10">
        <v>64740</v>
      </c>
      <c r="L5" s="10">
        <v>7000</v>
      </c>
      <c r="M5" s="10">
        <f t="shared" si="4"/>
        <v>1081.2480691998765</v>
      </c>
      <c r="N5" s="6">
        <v>399</v>
      </c>
      <c r="O5" s="6">
        <f t="shared" si="5"/>
        <v>62</v>
      </c>
      <c r="P5" s="10">
        <v>811000</v>
      </c>
      <c r="Q5" s="9">
        <v>43009</v>
      </c>
      <c r="R5" s="9">
        <v>41502</v>
      </c>
      <c r="S5" s="6" t="s">
        <v>75</v>
      </c>
      <c r="T5" s="6" t="s">
        <v>25</v>
      </c>
      <c r="U5" s="10">
        <v>63906267</v>
      </c>
      <c r="V5" s="6">
        <v>9</v>
      </c>
      <c r="W5" s="29">
        <v>10</v>
      </c>
      <c r="X5" s="6" t="s">
        <v>52</v>
      </c>
      <c r="Y5" s="6" t="s">
        <v>52</v>
      </c>
      <c r="Z5" s="6" t="s">
        <v>28</v>
      </c>
      <c r="AA5" s="6" t="s">
        <v>2215</v>
      </c>
    </row>
    <row r="6" spans="1:27" x14ac:dyDescent="0.3">
      <c r="A6" s="6" t="s">
        <v>2411</v>
      </c>
      <c r="B6" s="6" t="s">
        <v>2414</v>
      </c>
      <c r="C6" s="6" t="s">
        <v>2415</v>
      </c>
      <c r="D6" s="7">
        <v>1.2222222222222223E-2</v>
      </c>
      <c r="E6" s="8">
        <f t="shared" si="0"/>
        <v>0</v>
      </c>
      <c r="F6" s="8">
        <f t="shared" si="1"/>
        <v>17</v>
      </c>
      <c r="G6" s="8">
        <f t="shared" si="2"/>
        <v>36</v>
      </c>
      <c r="H6" s="10">
        <f t="shared" si="3"/>
        <v>1056</v>
      </c>
      <c r="I6" s="6" t="s">
        <v>23</v>
      </c>
      <c r="J6" s="6" t="s">
        <v>95</v>
      </c>
      <c r="K6" s="10">
        <v>380567</v>
      </c>
      <c r="L6" s="10">
        <v>18000</v>
      </c>
      <c r="M6" s="10">
        <f t="shared" si="4"/>
        <v>472.97847685164504</v>
      </c>
      <c r="N6" s="6">
        <v>899</v>
      </c>
      <c r="O6" s="6">
        <f t="shared" si="5"/>
        <v>24</v>
      </c>
      <c r="P6" s="10">
        <v>811000</v>
      </c>
      <c r="Q6" s="9">
        <v>43439</v>
      </c>
      <c r="R6" s="9">
        <v>41502</v>
      </c>
      <c r="S6" s="6" t="s">
        <v>75</v>
      </c>
      <c r="T6" s="6" t="s">
        <v>25</v>
      </c>
      <c r="U6" s="10">
        <v>63906267</v>
      </c>
      <c r="V6" s="6">
        <v>9</v>
      </c>
      <c r="W6" s="29">
        <v>10</v>
      </c>
      <c r="X6" s="6" t="s">
        <v>52</v>
      </c>
      <c r="Y6" s="6" t="s">
        <v>52</v>
      </c>
      <c r="Z6" s="6" t="s">
        <v>28</v>
      </c>
      <c r="AA6" s="6" t="s">
        <v>2215</v>
      </c>
    </row>
    <row r="7" spans="1:27" x14ac:dyDescent="0.3">
      <c r="A7" s="6" t="s">
        <v>2411</v>
      </c>
      <c r="B7" s="6" t="s">
        <v>2412</v>
      </c>
      <c r="C7" s="6" t="s">
        <v>2413</v>
      </c>
      <c r="D7" s="7">
        <v>1.3888888888888888E-2</v>
      </c>
      <c r="E7" s="8">
        <f t="shared" si="0"/>
        <v>0</v>
      </c>
      <c r="F7" s="8">
        <f t="shared" si="1"/>
        <v>20</v>
      </c>
      <c r="G7" s="8">
        <f t="shared" si="2"/>
        <v>0</v>
      </c>
      <c r="H7" s="10">
        <f t="shared" si="3"/>
        <v>1200</v>
      </c>
      <c r="I7" s="6" t="s">
        <v>23</v>
      </c>
      <c r="J7" s="6" t="s">
        <v>95</v>
      </c>
      <c r="K7" s="10">
        <v>179676</v>
      </c>
      <c r="L7" s="10">
        <v>8100</v>
      </c>
      <c r="M7" s="10">
        <f t="shared" si="4"/>
        <v>450.81146062913245</v>
      </c>
      <c r="N7" s="6">
        <v>384</v>
      </c>
      <c r="O7" s="6">
        <f t="shared" si="5"/>
        <v>21</v>
      </c>
      <c r="P7" s="10">
        <v>811000</v>
      </c>
      <c r="Q7" s="9">
        <v>44378</v>
      </c>
      <c r="R7" s="9">
        <v>41502</v>
      </c>
      <c r="S7" s="6" t="s">
        <v>75</v>
      </c>
      <c r="T7" s="6" t="s">
        <v>25</v>
      </c>
      <c r="U7" s="10">
        <v>63906267</v>
      </c>
      <c r="V7" s="6">
        <v>9</v>
      </c>
      <c r="W7" s="29">
        <v>10</v>
      </c>
      <c r="X7" s="6" t="s">
        <v>52</v>
      </c>
      <c r="Y7" s="6" t="s">
        <v>52</v>
      </c>
      <c r="Z7" s="6" t="s">
        <v>28</v>
      </c>
      <c r="AA7" s="6" t="s">
        <v>2215</v>
      </c>
    </row>
    <row r="8" spans="1:27" x14ac:dyDescent="0.3">
      <c r="A8" s="6" t="s">
        <v>2411</v>
      </c>
      <c r="B8" s="6" t="s">
        <v>2418</v>
      </c>
      <c r="C8" s="6" t="s">
        <v>2419</v>
      </c>
      <c r="D8" s="7">
        <v>5.4629629629629637E-3</v>
      </c>
      <c r="E8" s="8">
        <f t="shared" si="0"/>
        <v>0</v>
      </c>
      <c r="F8" s="8">
        <f t="shared" si="1"/>
        <v>7</v>
      </c>
      <c r="G8" s="8">
        <f t="shared" si="2"/>
        <v>52</v>
      </c>
      <c r="H8" s="10">
        <f t="shared" si="3"/>
        <v>472</v>
      </c>
      <c r="I8" s="6" t="s">
        <v>23</v>
      </c>
      <c r="J8" s="6" t="s">
        <v>95</v>
      </c>
      <c r="K8" s="10">
        <v>641671</v>
      </c>
      <c r="L8" s="10">
        <v>20000</v>
      </c>
      <c r="M8" s="10">
        <f t="shared" si="4"/>
        <v>311.68620679444763</v>
      </c>
      <c r="N8" s="6">
        <v>477</v>
      </c>
      <c r="O8" s="6">
        <f t="shared" si="5"/>
        <v>7</v>
      </c>
      <c r="P8" s="10">
        <v>811000</v>
      </c>
      <c r="Q8" s="9">
        <v>44767</v>
      </c>
      <c r="R8" s="9">
        <v>41502</v>
      </c>
      <c r="S8" s="6" t="s">
        <v>75</v>
      </c>
      <c r="T8" s="6" t="s">
        <v>25</v>
      </c>
      <c r="U8" s="10">
        <v>63906267</v>
      </c>
      <c r="V8" s="6">
        <v>9</v>
      </c>
      <c r="W8" s="29">
        <v>10</v>
      </c>
      <c r="X8" s="6" t="s">
        <v>52</v>
      </c>
      <c r="Y8" s="6" t="s">
        <v>52</v>
      </c>
      <c r="Z8" s="6" t="s">
        <v>28</v>
      </c>
      <c r="AA8" s="6" t="s">
        <v>2215</v>
      </c>
    </row>
    <row r="9" spans="1:27" x14ac:dyDescent="0.3">
      <c r="A9" s="6" t="s">
        <v>2411</v>
      </c>
      <c r="B9" s="6" t="s">
        <v>2416</v>
      </c>
      <c r="C9" s="6" t="s">
        <v>2417</v>
      </c>
      <c r="D9" s="7">
        <v>1.6608796296296299E-2</v>
      </c>
      <c r="E9" s="8">
        <f t="shared" si="0"/>
        <v>0</v>
      </c>
      <c r="F9" s="8">
        <f t="shared" si="1"/>
        <v>23</v>
      </c>
      <c r="G9" s="8">
        <f t="shared" si="2"/>
        <v>55</v>
      </c>
      <c r="H9" s="10">
        <f t="shared" si="3"/>
        <v>1435</v>
      </c>
      <c r="I9" s="6" t="s">
        <v>23</v>
      </c>
      <c r="J9" s="6" t="s">
        <v>95</v>
      </c>
      <c r="K9" s="10">
        <v>213895</v>
      </c>
      <c r="L9" s="10">
        <v>12000</v>
      </c>
      <c r="M9" s="10">
        <f t="shared" si="4"/>
        <v>561.02293181233779</v>
      </c>
      <c r="N9" s="6">
        <v>894</v>
      </c>
      <c r="O9" s="6">
        <f t="shared" si="5"/>
        <v>42</v>
      </c>
      <c r="P9" s="10">
        <v>811000</v>
      </c>
      <c r="Q9" s="9">
        <v>44785</v>
      </c>
      <c r="R9" s="9">
        <v>41502</v>
      </c>
      <c r="S9" s="6" t="s">
        <v>75</v>
      </c>
      <c r="T9" s="6" t="s">
        <v>25</v>
      </c>
      <c r="U9" s="10">
        <v>63906267</v>
      </c>
      <c r="V9" s="6">
        <v>9</v>
      </c>
      <c r="W9" s="29">
        <v>10</v>
      </c>
      <c r="X9" s="6" t="s">
        <v>52</v>
      </c>
      <c r="Y9" s="6" t="s">
        <v>52</v>
      </c>
      <c r="Z9" s="6" t="s">
        <v>28</v>
      </c>
      <c r="AA9" s="6" t="s">
        <v>2215</v>
      </c>
    </row>
    <row r="10" spans="1:27" x14ac:dyDescent="0.3">
      <c r="A10" s="6" t="s">
        <v>522</v>
      </c>
      <c r="B10" s="6" t="s">
        <v>523</v>
      </c>
      <c r="C10" s="6" t="s">
        <v>524</v>
      </c>
      <c r="D10" s="7">
        <v>2.3206018518518515E-2</v>
      </c>
      <c r="E10" s="8">
        <f t="shared" si="0"/>
        <v>0</v>
      </c>
      <c r="F10" s="8">
        <f t="shared" si="1"/>
        <v>33</v>
      </c>
      <c r="G10" s="8">
        <f t="shared" si="2"/>
        <v>25</v>
      </c>
      <c r="H10" s="10">
        <f t="shared" si="3"/>
        <v>2005</v>
      </c>
      <c r="I10" s="6" t="s">
        <v>23</v>
      </c>
      <c r="J10" s="6" t="s">
        <v>206</v>
      </c>
      <c r="K10" s="10">
        <v>343543</v>
      </c>
      <c r="L10" s="10">
        <v>5600</v>
      </c>
      <c r="M10" s="10">
        <f t="shared" si="4"/>
        <v>163.00725091182181</v>
      </c>
      <c r="N10" s="6">
        <v>458</v>
      </c>
      <c r="O10" s="6">
        <f t="shared" si="5"/>
        <v>13</v>
      </c>
      <c r="P10" s="10">
        <v>125000</v>
      </c>
      <c r="Q10" s="9">
        <v>44719</v>
      </c>
      <c r="R10" s="9">
        <v>42268</v>
      </c>
      <c r="S10" s="6" t="s">
        <v>75</v>
      </c>
      <c r="T10" s="6" t="s">
        <v>42</v>
      </c>
      <c r="U10" s="10">
        <v>22463944</v>
      </c>
      <c r="V10" s="6">
        <v>9</v>
      </c>
      <c r="W10" s="29">
        <v>10</v>
      </c>
      <c r="X10" s="6" t="s">
        <v>26</v>
      </c>
      <c r="Y10" s="6" t="s">
        <v>27</v>
      </c>
      <c r="Z10" s="6" t="s">
        <v>28</v>
      </c>
      <c r="AA10" s="6" t="s">
        <v>253</v>
      </c>
    </row>
    <row r="11" spans="1:27" x14ac:dyDescent="0.3">
      <c r="A11" s="6" t="s">
        <v>554</v>
      </c>
      <c r="B11" s="6" t="s">
        <v>555</v>
      </c>
      <c r="C11" s="6" t="s">
        <v>556</v>
      </c>
      <c r="D11" s="7">
        <v>7.789351851851852E-3</v>
      </c>
      <c r="E11" s="8">
        <f t="shared" si="0"/>
        <v>0</v>
      </c>
      <c r="F11" s="8">
        <f t="shared" si="1"/>
        <v>11</v>
      </c>
      <c r="G11" s="8">
        <f t="shared" si="2"/>
        <v>13</v>
      </c>
      <c r="H11" s="10">
        <f t="shared" si="3"/>
        <v>673</v>
      </c>
      <c r="I11" s="6" t="s">
        <v>23</v>
      </c>
      <c r="J11" s="6" t="s">
        <v>38</v>
      </c>
      <c r="K11" s="10">
        <v>14943362</v>
      </c>
      <c r="L11" s="10">
        <v>542000</v>
      </c>
      <c r="M11" s="10">
        <f t="shared" si="4"/>
        <v>362.70285093809548</v>
      </c>
      <c r="N11" s="10">
        <v>8256</v>
      </c>
      <c r="O11" s="6">
        <f t="shared" si="5"/>
        <v>6</v>
      </c>
      <c r="P11" s="10">
        <v>4550000</v>
      </c>
      <c r="Q11" s="9">
        <v>43658</v>
      </c>
      <c r="R11" s="9">
        <v>41877</v>
      </c>
      <c r="S11" s="6" t="s">
        <v>38</v>
      </c>
      <c r="T11" s="6" t="s">
        <v>25</v>
      </c>
      <c r="U11" s="10">
        <v>843555681</v>
      </c>
      <c r="V11" s="6">
        <v>9</v>
      </c>
      <c r="W11" s="29">
        <v>10</v>
      </c>
      <c r="X11" s="6" t="s">
        <v>52</v>
      </c>
      <c r="Y11" s="6" t="s">
        <v>52</v>
      </c>
      <c r="Z11" s="6" t="s">
        <v>28</v>
      </c>
      <c r="AA11" s="6" t="s">
        <v>253</v>
      </c>
    </row>
    <row r="12" spans="1:27" x14ac:dyDescent="0.3">
      <c r="A12" s="6" t="s">
        <v>327</v>
      </c>
      <c r="B12" s="6" t="s">
        <v>328</v>
      </c>
      <c r="C12" s="6" t="s">
        <v>329</v>
      </c>
      <c r="D12" s="7">
        <v>7.6041666666666662E-3</v>
      </c>
      <c r="E12" s="8">
        <f t="shared" si="0"/>
        <v>0</v>
      </c>
      <c r="F12" s="8">
        <f t="shared" si="1"/>
        <v>10</v>
      </c>
      <c r="G12" s="8">
        <f t="shared" si="2"/>
        <v>57</v>
      </c>
      <c r="H12" s="10">
        <f t="shared" si="3"/>
        <v>657</v>
      </c>
      <c r="I12" s="6" t="s">
        <v>23</v>
      </c>
      <c r="J12" s="6" t="s">
        <v>24</v>
      </c>
      <c r="K12" s="10">
        <v>894400</v>
      </c>
      <c r="L12" s="10">
        <v>42000</v>
      </c>
      <c r="M12" s="10">
        <f t="shared" si="4"/>
        <v>469.58855098389984</v>
      </c>
      <c r="N12" s="6">
        <v>485</v>
      </c>
      <c r="O12" s="6">
        <f t="shared" si="5"/>
        <v>5</v>
      </c>
      <c r="P12" s="10">
        <v>18000</v>
      </c>
      <c r="Q12" s="9">
        <v>44644</v>
      </c>
      <c r="R12" s="9">
        <v>44562</v>
      </c>
      <c r="S12" s="6" t="s">
        <v>95</v>
      </c>
      <c r="T12" s="6" t="s">
        <v>25</v>
      </c>
      <c r="U12" s="10">
        <v>1208916</v>
      </c>
      <c r="V12" s="6">
        <v>9</v>
      </c>
      <c r="W12" s="29">
        <v>9</v>
      </c>
      <c r="X12" s="6" t="s">
        <v>52</v>
      </c>
      <c r="Y12" s="6" t="s">
        <v>27</v>
      </c>
      <c r="Z12" s="6" t="s">
        <v>96</v>
      </c>
      <c r="AA12" s="6" t="s">
        <v>253</v>
      </c>
    </row>
    <row r="13" spans="1:27" x14ac:dyDescent="0.3">
      <c r="A13" s="6" t="s">
        <v>272</v>
      </c>
      <c r="B13" s="6" t="s">
        <v>273</v>
      </c>
      <c r="C13" s="6" t="s">
        <v>274</v>
      </c>
      <c r="D13" s="7">
        <v>7.2106481481481475E-3</v>
      </c>
      <c r="E13" s="8">
        <f t="shared" si="0"/>
        <v>0</v>
      </c>
      <c r="F13" s="8">
        <f t="shared" si="1"/>
        <v>10</v>
      </c>
      <c r="G13" s="8">
        <f t="shared" si="2"/>
        <v>23</v>
      </c>
      <c r="H13" s="10">
        <f t="shared" si="3"/>
        <v>623</v>
      </c>
      <c r="I13" s="6" t="s">
        <v>23</v>
      </c>
      <c r="J13" s="6" t="s">
        <v>206</v>
      </c>
      <c r="K13" s="10">
        <v>219346</v>
      </c>
      <c r="L13" s="10">
        <v>23000</v>
      </c>
      <c r="M13" s="10">
        <f t="shared" si="4"/>
        <v>1048.5716630346576</v>
      </c>
      <c r="N13" s="10">
        <v>1876</v>
      </c>
      <c r="O13" s="6">
        <f t="shared" si="5"/>
        <v>86</v>
      </c>
      <c r="P13" s="10">
        <v>886000</v>
      </c>
      <c r="Q13" s="9">
        <v>44788</v>
      </c>
      <c r="R13" s="9">
        <v>44216</v>
      </c>
      <c r="S13" s="6" t="s">
        <v>95</v>
      </c>
      <c r="T13" s="6" t="s">
        <v>25</v>
      </c>
      <c r="U13" s="10">
        <v>92689993</v>
      </c>
      <c r="V13" s="6">
        <v>7</v>
      </c>
      <c r="W13" s="29">
        <v>8</v>
      </c>
      <c r="X13" s="6" t="s">
        <v>52</v>
      </c>
      <c r="Y13" s="6" t="s">
        <v>52</v>
      </c>
      <c r="Z13" s="6" t="s">
        <v>28</v>
      </c>
      <c r="AA13" s="6" t="s">
        <v>253</v>
      </c>
    </row>
    <row r="14" spans="1:27" x14ac:dyDescent="0.3">
      <c r="A14" s="6" t="s">
        <v>284</v>
      </c>
      <c r="B14" s="6" t="s">
        <v>285</v>
      </c>
      <c r="C14" s="6" t="s">
        <v>286</v>
      </c>
      <c r="D14" s="7">
        <v>0.49471064814814819</v>
      </c>
      <c r="E14" s="8">
        <f t="shared" si="0"/>
        <v>11</v>
      </c>
      <c r="F14" s="8">
        <f t="shared" si="1"/>
        <v>52</v>
      </c>
      <c r="G14" s="8">
        <f t="shared" si="2"/>
        <v>23</v>
      </c>
      <c r="H14" s="10">
        <f t="shared" si="3"/>
        <v>42743</v>
      </c>
      <c r="I14" s="6" t="s">
        <v>23</v>
      </c>
      <c r="J14" s="6" t="s">
        <v>206</v>
      </c>
      <c r="K14" s="10">
        <v>17445615</v>
      </c>
      <c r="L14" s="10">
        <v>516000</v>
      </c>
      <c r="M14" s="10">
        <f t="shared" si="4"/>
        <v>295.77633118694871</v>
      </c>
      <c r="N14" s="10">
        <v>108772</v>
      </c>
      <c r="O14" s="6">
        <f t="shared" si="5"/>
        <v>62</v>
      </c>
      <c r="P14" s="10">
        <v>3350000</v>
      </c>
      <c r="Q14" s="9">
        <v>44098</v>
      </c>
      <c r="R14" s="9">
        <v>43218</v>
      </c>
      <c r="S14" s="6" t="s">
        <v>119</v>
      </c>
      <c r="T14" s="6" t="s">
        <v>154</v>
      </c>
      <c r="U14" s="10">
        <v>408922163</v>
      </c>
      <c r="V14" s="6">
        <v>10</v>
      </c>
      <c r="W14" s="29">
        <v>10</v>
      </c>
      <c r="X14" s="6" t="s">
        <v>52</v>
      </c>
      <c r="Y14" s="6" t="s">
        <v>52</v>
      </c>
      <c r="Z14" s="6" t="s">
        <v>28</v>
      </c>
      <c r="AA14" s="6" t="s">
        <v>253</v>
      </c>
    </row>
    <row r="15" spans="1:27" x14ac:dyDescent="0.3">
      <c r="A15" s="6" t="s">
        <v>376</v>
      </c>
      <c r="B15" s="6" t="s">
        <v>377</v>
      </c>
      <c r="C15" s="6" t="s">
        <v>378</v>
      </c>
      <c r="D15" s="7">
        <v>3.7962962962962963E-3</v>
      </c>
      <c r="E15" s="8">
        <f t="shared" si="0"/>
        <v>0</v>
      </c>
      <c r="F15" s="8">
        <f t="shared" si="1"/>
        <v>5</v>
      </c>
      <c r="G15" s="8">
        <f t="shared" si="2"/>
        <v>28</v>
      </c>
      <c r="H15" s="10">
        <f t="shared" si="3"/>
        <v>328</v>
      </c>
      <c r="I15" s="6" t="s">
        <v>187</v>
      </c>
      <c r="J15" s="6" t="s">
        <v>141</v>
      </c>
      <c r="K15" s="10">
        <v>39178932</v>
      </c>
      <c r="L15" s="10">
        <v>530000</v>
      </c>
      <c r="M15" s="10">
        <f t="shared" si="4"/>
        <v>135.27678600325297</v>
      </c>
      <c r="N15" s="10">
        <v>13196</v>
      </c>
      <c r="O15" s="6">
        <f t="shared" si="5"/>
        <v>3</v>
      </c>
      <c r="P15" s="10">
        <v>2460000</v>
      </c>
      <c r="Q15" s="9">
        <v>42452</v>
      </c>
      <c r="R15" s="9">
        <v>41646</v>
      </c>
      <c r="S15" s="6" t="s">
        <v>141</v>
      </c>
      <c r="T15" s="6" t="s">
        <v>25</v>
      </c>
      <c r="U15" s="10">
        <v>307573717</v>
      </c>
      <c r="V15" s="6">
        <v>9</v>
      </c>
      <c r="W15" s="29">
        <v>10</v>
      </c>
      <c r="X15" s="6" t="s">
        <v>52</v>
      </c>
      <c r="Y15" s="6" t="s">
        <v>52</v>
      </c>
      <c r="Z15" s="6" t="s">
        <v>28</v>
      </c>
      <c r="AA15" s="6" t="s">
        <v>253</v>
      </c>
    </row>
    <row r="16" spans="1:27" x14ac:dyDescent="0.3">
      <c r="A16" s="6" t="s">
        <v>529</v>
      </c>
      <c r="B16" s="6" t="s">
        <v>530</v>
      </c>
      <c r="C16" s="6" t="s">
        <v>531</v>
      </c>
      <c r="D16" s="7">
        <v>6.9907407407407409E-3</v>
      </c>
      <c r="E16" s="8">
        <f t="shared" si="0"/>
        <v>0</v>
      </c>
      <c r="F16" s="8">
        <f t="shared" si="1"/>
        <v>10</v>
      </c>
      <c r="G16" s="8">
        <f t="shared" si="2"/>
        <v>4</v>
      </c>
      <c r="H16" s="10">
        <f t="shared" si="3"/>
        <v>604</v>
      </c>
      <c r="I16" s="6" t="s">
        <v>532</v>
      </c>
      <c r="J16" s="6" t="s">
        <v>206</v>
      </c>
      <c r="K16" s="10">
        <v>119965</v>
      </c>
      <c r="L16" s="10">
        <v>12000</v>
      </c>
      <c r="M16" s="10">
        <f t="shared" si="4"/>
        <v>1000.2917517609303</v>
      </c>
      <c r="N16" s="6">
        <v>531</v>
      </c>
      <c r="O16" s="6">
        <f t="shared" si="5"/>
        <v>44</v>
      </c>
      <c r="P16" s="10">
        <v>128000</v>
      </c>
      <c r="Q16" s="9">
        <v>44846</v>
      </c>
      <c r="R16" s="9">
        <v>44572</v>
      </c>
      <c r="S16" s="6" t="s">
        <v>119</v>
      </c>
      <c r="T16" s="6" t="s">
        <v>265</v>
      </c>
      <c r="U16" s="10">
        <v>9601548</v>
      </c>
      <c r="V16" s="6">
        <v>9</v>
      </c>
      <c r="W16" s="29">
        <v>8</v>
      </c>
      <c r="X16" s="6" t="s">
        <v>52</v>
      </c>
      <c r="Y16" s="6" t="s">
        <v>27</v>
      </c>
      <c r="Z16" s="6" t="s">
        <v>96</v>
      </c>
      <c r="AA16" s="6" t="s">
        <v>253</v>
      </c>
    </row>
    <row r="17" spans="1:27" x14ac:dyDescent="0.3">
      <c r="A17" s="6" t="s">
        <v>447</v>
      </c>
      <c r="B17" s="6" t="s">
        <v>448</v>
      </c>
      <c r="C17" s="6" t="s">
        <v>449</v>
      </c>
      <c r="D17" s="7">
        <v>1.1805555555555556E-3</v>
      </c>
      <c r="E17" s="8">
        <f t="shared" si="0"/>
        <v>0</v>
      </c>
      <c r="F17" s="8">
        <f t="shared" si="1"/>
        <v>1</v>
      </c>
      <c r="G17" s="8">
        <f t="shared" si="2"/>
        <v>42</v>
      </c>
      <c r="H17" s="10">
        <f t="shared" si="3"/>
        <v>102</v>
      </c>
      <c r="I17" s="6" t="s">
        <v>23</v>
      </c>
      <c r="J17" s="6" t="s">
        <v>38</v>
      </c>
      <c r="K17" s="10">
        <v>13604577</v>
      </c>
      <c r="L17" s="10">
        <v>447000</v>
      </c>
      <c r="M17" s="10">
        <f t="shared" si="4"/>
        <v>328.56589366946139</v>
      </c>
      <c r="N17" s="10">
        <v>14027</v>
      </c>
      <c r="O17" s="6">
        <f t="shared" si="5"/>
        <v>10</v>
      </c>
      <c r="P17" s="10">
        <v>1000000</v>
      </c>
      <c r="Q17" s="9">
        <v>44264</v>
      </c>
      <c r="R17" s="9">
        <v>41226</v>
      </c>
      <c r="S17" s="6" t="s">
        <v>95</v>
      </c>
      <c r="T17" s="6" t="s">
        <v>450</v>
      </c>
      <c r="U17" s="10">
        <v>154611618</v>
      </c>
      <c r="V17" s="6">
        <v>10</v>
      </c>
      <c r="W17" s="29">
        <v>10</v>
      </c>
      <c r="X17" s="6" t="s">
        <v>52</v>
      </c>
      <c r="Y17" s="6" t="s">
        <v>52</v>
      </c>
      <c r="Z17" s="6" t="s">
        <v>28</v>
      </c>
      <c r="AA17" s="6" t="s">
        <v>253</v>
      </c>
    </row>
    <row r="18" spans="1:27" x14ac:dyDescent="0.3">
      <c r="A18" s="6" t="s">
        <v>266</v>
      </c>
      <c r="B18" s="6" t="s">
        <v>267</v>
      </c>
      <c r="C18" s="6" t="s">
        <v>268</v>
      </c>
      <c r="D18" s="7">
        <v>1.5810185185185184E-2</v>
      </c>
      <c r="E18" s="8">
        <f t="shared" si="0"/>
        <v>0</v>
      </c>
      <c r="F18" s="8">
        <f t="shared" si="1"/>
        <v>22</v>
      </c>
      <c r="G18" s="8">
        <f t="shared" si="2"/>
        <v>46</v>
      </c>
      <c r="H18" s="10">
        <f t="shared" si="3"/>
        <v>1366</v>
      </c>
      <c r="I18" s="6" t="s">
        <v>23</v>
      </c>
      <c r="J18" s="6" t="s">
        <v>206</v>
      </c>
      <c r="K18" s="10">
        <v>356117</v>
      </c>
      <c r="L18" s="10">
        <v>11000</v>
      </c>
      <c r="M18" s="10">
        <f t="shared" si="4"/>
        <v>308.88724773038075</v>
      </c>
      <c r="N18" s="6">
        <v>690</v>
      </c>
      <c r="O18" s="6">
        <f t="shared" si="5"/>
        <v>19</v>
      </c>
      <c r="P18" s="10">
        <v>129000</v>
      </c>
      <c r="Q18" s="9">
        <v>43620</v>
      </c>
      <c r="R18" s="9">
        <v>43618</v>
      </c>
      <c r="S18" s="6" t="s">
        <v>206</v>
      </c>
      <c r="T18" s="6" t="s">
        <v>154</v>
      </c>
      <c r="U18" s="10">
        <v>9562871</v>
      </c>
      <c r="V18" s="6">
        <v>10</v>
      </c>
      <c r="W18" s="29">
        <v>8</v>
      </c>
      <c r="X18" s="6" t="s">
        <v>52</v>
      </c>
      <c r="Y18" s="6" t="s">
        <v>52</v>
      </c>
      <c r="Z18" s="6" t="s">
        <v>28</v>
      </c>
      <c r="AA18" s="6" t="s">
        <v>253</v>
      </c>
    </row>
    <row r="19" spans="1:27" x14ac:dyDescent="0.3">
      <c r="A19" s="6" t="s">
        <v>382</v>
      </c>
      <c r="B19" s="6" t="s">
        <v>383</v>
      </c>
      <c r="C19" s="6" t="s">
        <v>384</v>
      </c>
      <c r="D19" s="7">
        <v>1.0474537037037037E-2</v>
      </c>
      <c r="E19" s="8">
        <f t="shared" si="0"/>
        <v>0</v>
      </c>
      <c r="F19" s="8">
        <f t="shared" si="1"/>
        <v>15</v>
      </c>
      <c r="G19" s="8">
        <f t="shared" si="2"/>
        <v>5</v>
      </c>
      <c r="H19" s="10">
        <f t="shared" si="3"/>
        <v>905</v>
      </c>
      <c r="I19" s="6" t="s">
        <v>23</v>
      </c>
      <c r="J19" s="6" t="s">
        <v>95</v>
      </c>
      <c r="K19" s="10">
        <v>1887188</v>
      </c>
      <c r="L19" s="10">
        <v>48000</v>
      </c>
      <c r="M19" s="10">
        <f t="shared" si="4"/>
        <v>254.34667876226428</v>
      </c>
      <c r="N19" s="10">
        <v>1501</v>
      </c>
      <c r="O19" s="6">
        <f t="shared" si="5"/>
        <v>8</v>
      </c>
      <c r="P19" s="10">
        <v>23800</v>
      </c>
      <c r="Q19" s="9">
        <v>44538</v>
      </c>
      <c r="R19" s="9">
        <v>44086</v>
      </c>
      <c r="S19" s="6" t="s">
        <v>300</v>
      </c>
      <c r="T19" s="6" t="s">
        <v>63</v>
      </c>
      <c r="U19" s="10">
        <v>2833961</v>
      </c>
      <c r="V19" s="6">
        <v>9</v>
      </c>
      <c r="W19" s="29">
        <v>10</v>
      </c>
      <c r="X19" s="6" t="s">
        <v>52</v>
      </c>
      <c r="Y19" s="6" t="s">
        <v>52</v>
      </c>
      <c r="Z19" s="6" t="s">
        <v>28</v>
      </c>
      <c r="AA19" s="6" t="s">
        <v>253</v>
      </c>
    </row>
    <row r="20" spans="1:27" x14ac:dyDescent="0.3">
      <c r="A20" s="6" t="s">
        <v>385</v>
      </c>
      <c r="B20" s="6" t="s">
        <v>386</v>
      </c>
      <c r="C20" s="6" t="s">
        <v>387</v>
      </c>
      <c r="D20" s="7">
        <v>3.6122685185185181E-2</v>
      </c>
      <c r="E20" s="8">
        <f t="shared" si="0"/>
        <v>0</v>
      </c>
      <c r="F20" s="8">
        <f t="shared" si="1"/>
        <v>52</v>
      </c>
      <c r="G20" s="8">
        <f t="shared" si="2"/>
        <v>1</v>
      </c>
      <c r="H20" s="10">
        <f t="shared" si="3"/>
        <v>3121</v>
      </c>
      <c r="I20" s="6" t="s">
        <v>187</v>
      </c>
      <c r="J20" s="6" t="s">
        <v>95</v>
      </c>
      <c r="K20" s="10">
        <v>459031</v>
      </c>
      <c r="L20" s="10">
        <v>8100</v>
      </c>
      <c r="M20" s="10">
        <f t="shared" si="4"/>
        <v>176.45867054730508</v>
      </c>
      <c r="N20" s="6">
        <v>494</v>
      </c>
      <c r="O20" s="6">
        <f t="shared" si="5"/>
        <v>11</v>
      </c>
      <c r="P20" s="10">
        <v>147000</v>
      </c>
      <c r="Q20" s="9">
        <v>41485</v>
      </c>
      <c r="R20" s="9">
        <v>40371</v>
      </c>
      <c r="S20" s="6" t="s">
        <v>300</v>
      </c>
      <c r="T20" s="6" t="s">
        <v>42</v>
      </c>
      <c r="U20" s="10">
        <v>23650254</v>
      </c>
      <c r="V20" s="6">
        <v>9</v>
      </c>
      <c r="W20" s="29">
        <v>10</v>
      </c>
      <c r="X20" s="6" t="s">
        <v>52</v>
      </c>
      <c r="Y20" s="6" t="s">
        <v>52</v>
      </c>
      <c r="Z20" s="6" t="s">
        <v>28</v>
      </c>
      <c r="AA20" s="6" t="s">
        <v>253</v>
      </c>
    </row>
    <row r="21" spans="1:27" x14ac:dyDescent="0.3">
      <c r="A21" s="6" t="s">
        <v>519</v>
      </c>
      <c r="B21" s="6" t="s">
        <v>520</v>
      </c>
      <c r="C21" s="6" t="s">
        <v>521</v>
      </c>
      <c r="D21" s="7">
        <v>6.2847222222222228E-3</v>
      </c>
      <c r="E21" s="8">
        <f t="shared" si="0"/>
        <v>0</v>
      </c>
      <c r="F21" s="8">
        <f t="shared" si="1"/>
        <v>9</v>
      </c>
      <c r="G21" s="8">
        <f t="shared" si="2"/>
        <v>3</v>
      </c>
      <c r="H21" s="10">
        <f t="shared" si="3"/>
        <v>543</v>
      </c>
      <c r="I21" s="6" t="s">
        <v>23</v>
      </c>
      <c r="J21" s="6" t="s">
        <v>95</v>
      </c>
      <c r="K21" s="10">
        <v>3591427</v>
      </c>
      <c r="L21" s="10">
        <v>44000</v>
      </c>
      <c r="M21" s="10">
        <f t="shared" si="4"/>
        <v>122.513975642551</v>
      </c>
      <c r="N21" s="6">
        <v>930</v>
      </c>
      <c r="O21" s="6">
        <f t="shared" si="5"/>
        <v>3</v>
      </c>
      <c r="P21" s="10">
        <v>54400</v>
      </c>
      <c r="Q21" s="9">
        <v>44700</v>
      </c>
      <c r="R21" s="9">
        <v>44286</v>
      </c>
      <c r="S21" s="6" t="s">
        <v>75</v>
      </c>
      <c r="T21" s="6" t="s">
        <v>42</v>
      </c>
      <c r="U21" s="10">
        <v>9352406</v>
      </c>
      <c r="V21" s="6">
        <v>10</v>
      </c>
      <c r="W21" s="29">
        <v>10</v>
      </c>
      <c r="X21" s="6" t="s">
        <v>26</v>
      </c>
      <c r="Y21" s="6" t="s">
        <v>27</v>
      </c>
      <c r="Z21" s="6" t="s">
        <v>28</v>
      </c>
      <c r="AA21" s="6" t="s">
        <v>253</v>
      </c>
    </row>
    <row r="22" spans="1:27" x14ac:dyDescent="0.3">
      <c r="A22" s="6" t="s">
        <v>457</v>
      </c>
      <c r="B22" s="6" t="s">
        <v>458</v>
      </c>
      <c r="C22" s="6" t="s">
        <v>459</v>
      </c>
      <c r="D22" s="7">
        <v>2.1064814814814813E-3</v>
      </c>
      <c r="E22" s="8">
        <f t="shared" si="0"/>
        <v>0</v>
      </c>
      <c r="F22" s="8">
        <f t="shared" si="1"/>
        <v>3</v>
      </c>
      <c r="G22" s="8">
        <f t="shared" si="2"/>
        <v>2</v>
      </c>
      <c r="H22" s="10">
        <f t="shared" si="3"/>
        <v>182</v>
      </c>
      <c r="I22" s="6" t="s">
        <v>23</v>
      </c>
      <c r="J22" s="6" t="s">
        <v>38</v>
      </c>
      <c r="K22" s="10">
        <v>1329220</v>
      </c>
      <c r="L22" s="10">
        <v>72000</v>
      </c>
      <c r="M22" s="10">
        <f t="shared" si="4"/>
        <v>541.67105520530833</v>
      </c>
      <c r="N22" s="10">
        <v>2018</v>
      </c>
      <c r="O22" s="6">
        <f t="shared" si="5"/>
        <v>15</v>
      </c>
      <c r="P22" s="10">
        <v>134000</v>
      </c>
      <c r="Q22" s="9">
        <v>44337</v>
      </c>
      <c r="R22" s="9">
        <v>42729</v>
      </c>
      <c r="S22" s="6" t="s">
        <v>24</v>
      </c>
      <c r="T22" s="6" t="s">
        <v>25</v>
      </c>
      <c r="U22" s="10">
        <v>11844195</v>
      </c>
      <c r="V22" s="6">
        <v>10</v>
      </c>
      <c r="W22" s="29">
        <v>10</v>
      </c>
      <c r="X22" s="6" t="s">
        <v>52</v>
      </c>
      <c r="Y22" s="6" t="s">
        <v>52</v>
      </c>
      <c r="Z22" s="6" t="s">
        <v>28</v>
      </c>
      <c r="AA22" s="6" t="s">
        <v>253</v>
      </c>
    </row>
    <row r="23" spans="1:27" x14ac:dyDescent="0.3">
      <c r="A23" s="6" t="s">
        <v>413</v>
      </c>
      <c r="B23" s="6" t="s">
        <v>414</v>
      </c>
      <c r="C23" s="6" t="s">
        <v>415</v>
      </c>
      <c r="D23" s="7">
        <v>6.1111111111111114E-3</v>
      </c>
      <c r="E23" s="8">
        <f t="shared" si="0"/>
        <v>0</v>
      </c>
      <c r="F23" s="8">
        <f t="shared" si="1"/>
        <v>8</v>
      </c>
      <c r="G23" s="8">
        <f t="shared" si="2"/>
        <v>48</v>
      </c>
      <c r="H23" s="10">
        <f t="shared" si="3"/>
        <v>528</v>
      </c>
      <c r="I23" s="6" t="s">
        <v>23</v>
      </c>
      <c r="J23" s="6" t="s">
        <v>95</v>
      </c>
      <c r="K23" s="10">
        <v>1251733</v>
      </c>
      <c r="L23" s="10">
        <v>46000</v>
      </c>
      <c r="M23" s="10">
        <f t="shared" si="4"/>
        <v>367.49051115533422</v>
      </c>
      <c r="N23" s="10">
        <v>1330</v>
      </c>
      <c r="O23" s="6">
        <f t="shared" si="5"/>
        <v>11</v>
      </c>
      <c r="P23" s="10">
        <v>3090000</v>
      </c>
      <c r="Q23" s="9">
        <v>44823</v>
      </c>
      <c r="R23" s="9">
        <v>43341</v>
      </c>
      <c r="S23" s="6" t="s">
        <v>95</v>
      </c>
      <c r="T23" s="6" t="s">
        <v>63</v>
      </c>
      <c r="U23" s="10">
        <v>415351246</v>
      </c>
      <c r="V23" s="6">
        <v>7</v>
      </c>
      <c r="W23" s="29">
        <v>6</v>
      </c>
      <c r="X23" s="6" t="s">
        <v>52</v>
      </c>
      <c r="Y23" s="6" t="s">
        <v>52</v>
      </c>
      <c r="Z23" s="6" t="s">
        <v>28</v>
      </c>
      <c r="AA23" s="6" t="s">
        <v>253</v>
      </c>
    </row>
    <row r="24" spans="1:27" x14ac:dyDescent="0.3">
      <c r="A24" s="6" t="s">
        <v>419</v>
      </c>
      <c r="B24" s="6" t="s">
        <v>420</v>
      </c>
      <c r="C24" s="6" t="s">
        <v>421</v>
      </c>
      <c r="D24" s="7">
        <v>7.9976851851851858E-3</v>
      </c>
      <c r="E24" s="8">
        <f t="shared" si="0"/>
        <v>0</v>
      </c>
      <c r="F24" s="8">
        <f t="shared" si="1"/>
        <v>11</v>
      </c>
      <c r="G24" s="8">
        <f t="shared" si="2"/>
        <v>31</v>
      </c>
      <c r="H24" s="10">
        <f t="shared" si="3"/>
        <v>691</v>
      </c>
      <c r="I24" s="6" t="s">
        <v>23</v>
      </c>
      <c r="J24" s="6" t="s">
        <v>38</v>
      </c>
      <c r="K24" s="10">
        <v>487474</v>
      </c>
      <c r="L24" s="10">
        <v>26000</v>
      </c>
      <c r="M24" s="10">
        <f t="shared" si="4"/>
        <v>533.36177929489577</v>
      </c>
      <c r="N24" s="6">
        <v>741</v>
      </c>
      <c r="O24" s="6">
        <f t="shared" si="5"/>
        <v>15</v>
      </c>
      <c r="P24" s="10">
        <v>761000</v>
      </c>
      <c r="Q24" s="9">
        <v>44740</v>
      </c>
      <c r="R24" s="9">
        <v>41853</v>
      </c>
      <c r="S24" s="6" t="s">
        <v>95</v>
      </c>
      <c r="T24" s="6" t="s">
        <v>42</v>
      </c>
      <c r="U24" s="10">
        <v>159066663</v>
      </c>
      <c r="V24" s="6">
        <v>10</v>
      </c>
      <c r="W24" s="29">
        <v>7</v>
      </c>
      <c r="X24" s="6" t="s">
        <v>52</v>
      </c>
      <c r="Y24" s="6" t="s">
        <v>52</v>
      </c>
      <c r="Z24" s="6" t="s">
        <v>28</v>
      </c>
      <c r="AA24" s="6" t="s">
        <v>253</v>
      </c>
    </row>
    <row r="25" spans="1:27" x14ac:dyDescent="0.3">
      <c r="A25" s="6" t="s">
        <v>494</v>
      </c>
      <c r="B25" s="6" t="s">
        <v>495</v>
      </c>
      <c r="C25" s="6" t="s">
        <v>496</v>
      </c>
      <c r="D25" s="7">
        <v>7.7083333333333335E-3</v>
      </c>
      <c r="E25" s="8">
        <f t="shared" si="0"/>
        <v>0</v>
      </c>
      <c r="F25" s="8">
        <f t="shared" si="1"/>
        <v>11</v>
      </c>
      <c r="G25" s="8">
        <f t="shared" si="2"/>
        <v>6</v>
      </c>
      <c r="H25" s="10">
        <f t="shared" si="3"/>
        <v>666</v>
      </c>
      <c r="I25" s="6" t="s">
        <v>497</v>
      </c>
      <c r="J25" s="6" t="s">
        <v>206</v>
      </c>
      <c r="K25" s="10">
        <v>11343709</v>
      </c>
      <c r="L25" s="10">
        <v>155000</v>
      </c>
      <c r="M25" s="10">
        <f t="shared" si="4"/>
        <v>136.63961231727649</v>
      </c>
      <c r="N25" s="10">
        <v>4533</v>
      </c>
      <c r="O25" s="6">
        <f t="shared" si="5"/>
        <v>4</v>
      </c>
      <c r="P25" s="10">
        <v>1270000</v>
      </c>
      <c r="Q25" s="9">
        <v>44263</v>
      </c>
      <c r="R25" s="9">
        <v>40869</v>
      </c>
      <c r="S25" s="6" t="s">
        <v>95</v>
      </c>
      <c r="T25" s="6" t="s">
        <v>63</v>
      </c>
      <c r="U25" s="10">
        <v>255851770</v>
      </c>
      <c r="V25" s="6">
        <v>10</v>
      </c>
      <c r="W25" s="29">
        <v>10</v>
      </c>
      <c r="X25" s="6" t="s">
        <v>52</v>
      </c>
      <c r="Y25" s="6" t="s">
        <v>52</v>
      </c>
      <c r="Z25" s="6" t="s">
        <v>28</v>
      </c>
      <c r="AA25" s="6" t="s">
        <v>253</v>
      </c>
    </row>
    <row r="26" spans="1:27" x14ac:dyDescent="0.3">
      <c r="A26" s="6" t="s">
        <v>3159</v>
      </c>
      <c r="B26" s="6" t="s">
        <v>3160</v>
      </c>
      <c r="C26" s="6" t="s">
        <v>3161</v>
      </c>
      <c r="D26" s="7">
        <v>3.530092592592592E-3</v>
      </c>
      <c r="E26" s="8">
        <f t="shared" si="0"/>
        <v>0</v>
      </c>
      <c r="F26" s="8">
        <f t="shared" si="1"/>
        <v>5</v>
      </c>
      <c r="G26" s="8">
        <f t="shared" si="2"/>
        <v>5</v>
      </c>
      <c r="H26" s="10">
        <f t="shared" si="3"/>
        <v>305</v>
      </c>
      <c r="I26" s="6" t="s">
        <v>23</v>
      </c>
      <c r="J26" s="6" t="s">
        <v>38</v>
      </c>
      <c r="K26" s="10">
        <v>2053</v>
      </c>
      <c r="L26" s="6">
        <v>0</v>
      </c>
      <c r="M26" s="10">
        <f t="shared" si="4"/>
        <v>0</v>
      </c>
      <c r="N26" s="6">
        <v>12</v>
      </c>
      <c r="O26" s="6">
        <f t="shared" si="5"/>
        <v>58</v>
      </c>
      <c r="P26" s="10">
        <v>99400</v>
      </c>
      <c r="Q26" s="9">
        <v>44847</v>
      </c>
      <c r="R26" s="9">
        <v>43260</v>
      </c>
      <c r="S26" s="6" t="s">
        <v>95</v>
      </c>
      <c r="T26" s="6" t="s">
        <v>63</v>
      </c>
      <c r="U26" s="10">
        <v>2266795</v>
      </c>
      <c r="V26" s="6">
        <v>1</v>
      </c>
      <c r="W26" s="29">
        <v>2</v>
      </c>
      <c r="X26" s="6" t="s">
        <v>52</v>
      </c>
      <c r="Y26" s="6" t="s">
        <v>27</v>
      </c>
      <c r="Z26" s="6" t="s">
        <v>96</v>
      </c>
      <c r="AA26" s="6" t="s">
        <v>3139</v>
      </c>
    </row>
    <row r="27" spans="1:27" x14ac:dyDescent="0.3">
      <c r="A27" s="6" t="s">
        <v>1649</v>
      </c>
      <c r="B27" s="6" t="s">
        <v>1650</v>
      </c>
      <c r="C27" s="6" t="s">
        <v>1651</v>
      </c>
      <c r="D27" s="7">
        <v>2.3611111111111111E-3</v>
      </c>
      <c r="E27" s="8">
        <f t="shared" si="0"/>
        <v>0</v>
      </c>
      <c r="F27" s="8">
        <f t="shared" si="1"/>
        <v>3</v>
      </c>
      <c r="G27" s="8">
        <f t="shared" si="2"/>
        <v>24</v>
      </c>
      <c r="H27" s="10">
        <f t="shared" si="3"/>
        <v>204</v>
      </c>
      <c r="I27" s="6" t="s">
        <v>23</v>
      </c>
      <c r="J27" s="6" t="s">
        <v>75</v>
      </c>
      <c r="K27" s="6">
        <v>4991121</v>
      </c>
      <c r="L27" s="6">
        <v>259000</v>
      </c>
      <c r="M27" s="10">
        <f t="shared" si="4"/>
        <v>518.92150080112265</v>
      </c>
      <c r="N27" s="6">
        <v>2611</v>
      </c>
      <c r="O27" s="6">
        <f t="shared" si="5"/>
        <v>5</v>
      </c>
      <c r="P27" s="10">
        <v>1080000</v>
      </c>
      <c r="Q27" s="9">
        <v>43759</v>
      </c>
      <c r="R27" s="9">
        <v>43741</v>
      </c>
      <c r="S27" s="6" t="s">
        <v>300</v>
      </c>
      <c r="T27" s="6" t="s">
        <v>1532</v>
      </c>
      <c r="U27" s="10">
        <v>300955985</v>
      </c>
      <c r="V27" s="6">
        <v>10</v>
      </c>
      <c r="W27" s="29">
        <v>10</v>
      </c>
      <c r="X27" s="6" t="s">
        <v>26</v>
      </c>
      <c r="Y27" s="6" t="s">
        <v>27</v>
      </c>
      <c r="Z27" s="6" t="s">
        <v>28</v>
      </c>
      <c r="AA27" s="6" t="s">
        <v>1443</v>
      </c>
    </row>
    <row r="28" spans="1:27" ht="14.4" x14ac:dyDescent="0.3">
      <c r="A28" s="6" t="s">
        <v>401</v>
      </c>
      <c r="B28" s="6" t="s">
        <v>402</v>
      </c>
      <c r="C28" s="6" t="s">
        <v>403</v>
      </c>
      <c r="D28" s="7">
        <v>9.5833333333333343E-3</v>
      </c>
      <c r="E28" s="8">
        <f t="shared" si="0"/>
        <v>0</v>
      </c>
      <c r="F28" s="8">
        <f t="shared" si="1"/>
        <v>13</v>
      </c>
      <c r="G28" s="8">
        <f t="shared" si="2"/>
        <v>48</v>
      </c>
      <c r="H28" s="10">
        <f t="shared" si="3"/>
        <v>828</v>
      </c>
      <c r="I28" s="6" t="s">
        <v>23</v>
      </c>
      <c r="J28" s="6" t="s">
        <v>206</v>
      </c>
      <c r="K28" s="10">
        <v>50533</v>
      </c>
      <c r="L28" s="10">
        <v>4400</v>
      </c>
      <c r="M28" s="10">
        <f t="shared" si="4"/>
        <v>870.71814457879009</v>
      </c>
      <c r="N28" s="6">
        <v>462</v>
      </c>
      <c r="O28" s="6">
        <f t="shared" si="5"/>
        <v>91</v>
      </c>
      <c r="P28" s="10">
        <v>98600</v>
      </c>
      <c r="Q28" s="9">
        <v>44371</v>
      </c>
      <c r="R28" s="9">
        <v>42791</v>
      </c>
      <c r="S28" s="6" t="s">
        <v>206</v>
      </c>
      <c r="T28" s="3" t="s">
        <v>3873</v>
      </c>
      <c r="U28" s="10">
        <v>6208719</v>
      </c>
      <c r="V28" s="6">
        <v>8</v>
      </c>
      <c r="W28" s="29">
        <v>9</v>
      </c>
      <c r="X28" s="6" t="s">
        <v>52</v>
      </c>
      <c r="Y28" s="6" t="s">
        <v>52</v>
      </c>
      <c r="Z28" s="6" t="s">
        <v>28</v>
      </c>
      <c r="AA28" s="6" t="s">
        <v>253</v>
      </c>
    </row>
    <row r="29" spans="1:27" x14ac:dyDescent="0.3">
      <c r="A29" s="6" t="s">
        <v>485</v>
      </c>
      <c r="B29" s="6" t="s">
        <v>486</v>
      </c>
      <c r="C29" s="6" t="s">
        <v>487</v>
      </c>
      <c r="D29" s="7">
        <v>1.4386574074074072E-2</v>
      </c>
      <c r="E29" s="8">
        <f t="shared" si="0"/>
        <v>0</v>
      </c>
      <c r="F29" s="8">
        <f t="shared" si="1"/>
        <v>20</v>
      </c>
      <c r="G29" s="8">
        <f t="shared" si="2"/>
        <v>43</v>
      </c>
      <c r="H29" s="10">
        <f t="shared" si="3"/>
        <v>1243</v>
      </c>
      <c r="I29" s="6" t="s">
        <v>23</v>
      </c>
      <c r="J29" s="6" t="s">
        <v>219</v>
      </c>
      <c r="K29" s="10">
        <v>29539335</v>
      </c>
      <c r="L29" s="10">
        <v>644000</v>
      </c>
      <c r="M29" s="10">
        <f t="shared" si="4"/>
        <v>218.01438657979267</v>
      </c>
      <c r="N29" s="10">
        <v>11169</v>
      </c>
      <c r="O29" s="6">
        <f t="shared" si="5"/>
        <v>4</v>
      </c>
      <c r="P29" s="10">
        <v>1740000</v>
      </c>
      <c r="Q29" s="9">
        <v>43042</v>
      </c>
      <c r="R29" s="9">
        <v>42749</v>
      </c>
      <c r="S29" s="6" t="s">
        <v>219</v>
      </c>
      <c r="T29" s="6" t="s">
        <v>25</v>
      </c>
      <c r="U29" s="10">
        <v>381833593</v>
      </c>
      <c r="V29" s="6">
        <v>10</v>
      </c>
      <c r="W29" s="29">
        <v>10</v>
      </c>
      <c r="X29" s="6" t="s">
        <v>52</v>
      </c>
      <c r="Y29" s="6" t="s">
        <v>52</v>
      </c>
      <c r="Z29" s="6" t="s">
        <v>28</v>
      </c>
      <c r="AA29" s="6" t="s">
        <v>253</v>
      </c>
    </row>
    <row r="30" spans="1:27" x14ac:dyDescent="0.3">
      <c r="A30" s="6" t="s">
        <v>410</v>
      </c>
      <c r="B30" s="6" t="s">
        <v>411</v>
      </c>
      <c r="C30" s="6" t="s">
        <v>412</v>
      </c>
      <c r="D30" s="7">
        <v>8.0439814814814818E-3</v>
      </c>
      <c r="E30" s="8">
        <f t="shared" si="0"/>
        <v>0</v>
      </c>
      <c r="F30" s="8">
        <f t="shared" si="1"/>
        <v>11</v>
      </c>
      <c r="G30" s="8">
        <f t="shared" si="2"/>
        <v>35</v>
      </c>
      <c r="H30" s="10">
        <f t="shared" si="3"/>
        <v>695</v>
      </c>
      <c r="I30" s="6" t="s">
        <v>23</v>
      </c>
      <c r="J30" s="6" t="s">
        <v>95</v>
      </c>
      <c r="K30" s="10">
        <v>1601371</v>
      </c>
      <c r="L30" s="10">
        <v>81000</v>
      </c>
      <c r="M30" s="10">
        <f t="shared" si="4"/>
        <v>505.81657841936692</v>
      </c>
      <c r="N30" s="10">
        <v>2556</v>
      </c>
      <c r="O30" s="6">
        <f t="shared" si="5"/>
        <v>16</v>
      </c>
      <c r="P30" s="10">
        <v>209000</v>
      </c>
      <c r="Q30" s="9">
        <v>44822</v>
      </c>
      <c r="R30" s="9">
        <v>44517</v>
      </c>
      <c r="S30" s="6" t="s">
        <v>206</v>
      </c>
      <c r="T30" s="6" t="s">
        <v>63</v>
      </c>
      <c r="U30" s="10">
        <v>51732894</v>
      </c>
      <c r="V30" s="6">
        <v>5</v>
      </c>
      <c r="W30" s="29">
        <v>7</v>
      </c>
      <c r="X30" s="6" t="s">
        <v>26</v>
      </c>
      <c r="Y30" s="6" t="s">
        <v>27</v>
      </c>
      <c r="Z30" s="6" t="s">
        <v>28</v>
      </c>
      <c r="AA30" s="6" t="s">
        <v>253</v>
      </c>
    </row>
    <row r="31" spans="1:27" x14ac:dyDescent="0.3">
      <c r="A31" s="6" t="s">
        <v>323</v>
      </c>
      <c r="B31" s="6" t="s">
        <v>324</v>
      </c>
      <c r="C31" s="6" t="s">
        <v>325</v>
      </c>
      <c r="D31" s="7">
        <v>8.2638888888888883E-3</v>
      </c>
      <c r="E31" s="8">
        <f t="shared" si="0"/>
        <v>0</v>
      </c>
      <c r="F31" s="8">
        <f t="shared" si="1"/>
        <v>11</v>
      </c>
      <c r="G31" s="8">
        <f t="shared" si="2"/>
        <v>54</v>
      </c>
      <c r="H31" s="10">
        <f t="shared" si="3"/>
        <v>714</v>
      </c>
      <c r="I31" s="6" t="s">
        <v>23</v>
      </c>
      <c r="J31" s="6" t="s">
        <v>206</v>
      </c>
      <c r="K31" s="10">
        <v>17906177</v>
      </c>
      <c r="L31" s="10">
        <v>205000</v>
      </c>
      <c r="M31" s="10">
        <f t="shared" si="4"/>
        <v>114.48563252781429</v>
      </c>
      <c r="N31" s="10">
        <v>6917</v>
      </c>
      <c r="O31" s="6">
        <f t="shared" si="5"/>
        <v>4</v>
      </c>
      <c r="P31" s="10">
        <v>464000</v>
      </c>
      <c r="Q31" s="9">
        <v>44422</v>
      </c>
      <c r="R31" s="9">
        <v>43524</v>
      </c>
      <c r="S31" s="6" t="s">
        <v>95</v>
      </c>
      <c r="T31" s="6" t="s">
        <v>326</v>
      </c>
      <c r="U31" s="10">
        <v>281209388</v>
      </c>
      <c r="V31" s="6">
        <v>3</v>
      </c>
      <c r="W31" s="29">
        <v>8</v>
      </c>
      <c r="X31" s="6" t="s">
        <v>52</v>
      </c>
      <c r="Y31" s="6" t="s">
        <v>52</v>
      </c>
      <c r="Z31" s="6" t="s">
        <v>28</v>
      </c>
      <c r="AA31" s="6" t="s">
        <v>253</v>
      </c>
    </row>
    <row r="32" spans="1:27" x14ac:dyDescent="0.3">
      <c r="A32" s="6" t="s">
        <v>310</v>
      </c>
      <c r="B32" s="6" t="s">
        <v>133</v>
      </c>
      <c r="C32" s="6" t="s">
        <v>311</v>
      </c>
      <c r="D32" s="7">
        <v>7.1874999999999994E-3</v>
      </c>
      <c r="E32" s="8">
        <f t="shared" si="0"/>
        <v>0</v>
      </c>
      <c r="F32" s="8">
        <f t="shared" si="1"/>
        <v>10</v>
      </c>
      <c r="G32" s="8">
        <f t="shared" si="2"/>
        <v>21</v>
      </c>
      <c r="H32" s="10">
        <f t="shared" si="3"/>
        <v>621</v>
      </c>
      <c r="I32" s="6" t="s">
        <v>23</v>
      </c>
      <c r="J32" s="6" t="s">
        <v>127</v>
      </c>
      <c r="K32" s="10">
        <v>317064</v>
      </c>
      <c r="L32" s="10">
        <v>35000</v>
      </c>
      <c r="M32" s="10">
        <f t="shared" si="4"/>
        <v>1103.8780813968158</v>
      </c>
      <c r="N32" s="10">
        <v>1585</v>
      </c>
      <c r="O32" s="6">
        <f t="shared" si="5"/>
        <v>50</v>
      </c>
      <c r="P32" s="10">
        <v>9560000</v>
      </c>
      <c r="Q32" s="9">
        <v>44846</v>
      </c>
      <c r="R32" s="9">
        <v>41908</v>
      </c>
      <c r="S32" s="6" t="s">
        <v>119</v>
      </c>
      <c r="T32" s="6" t="s">
        <v>42</v>
      </c>
      <c r="U32" s="10">
        <v>1391291723</v>
      </c>
      <c r="V32" s="6">
        <v>9</v>
      </c>
      <c r="W32" s="29">
        <v>10</v>
      </c>
      <c r="X32" s="6" t="s">
        <v>52</v>
      </c>
      <c r="Y32" s="6" t="s">
        <v>52</v>
      </c>
      <c r="Z32" s="6" t="s">
        <v>28</v>
      </c>
      <c r="AA32" s="6" t="s">
        <v>253</v>
      </c>
    </row>
    <row r="33" spans="1:27" x14ac:dyDescent="0.3">
      <c r="A33" s="6" t="s">
        <v>407</v>
      </c>
      <c r="B33" s="6" t="s">
        <v>408</v>
      </c>
      <c r="C33" s="6" t="s">
        <v>409</v>
      </c>
      <c r="D33" s="7">
        <v>8.0208333333333329E-3</v>
      </c>
      <c r="E33" s="8">
        <f t="shared" si="0"/>
        <v>0</v>
      </c>
      <c r="F33" s="8">
        <f t="shared" si="1"/>
        <v>11</v>
      </c>
      <c r="G33" s="8">
        <f t="shared" si="2"/>
        <v>33</v>
      </c>
      <c r="H33" s="10">
        <f t="shared" si="3"/>
        <v>693</v>
      </c>
      <c r="I33" s="6" t="s">
        <v>23</v>
      </c>
      <c r="J33" s="6" t="s">
        <v>206</v>
      </c>
      <c r="K33" s="10">
        <v>631945</v>
      </c>
      <c r="L33" s="10">
        <v>20000</v>
      </c>
      <c r="M33" s="10">
        <f t="shared" si="4"/>
        <v>316.48323825649385</v>
      </c>
      <c r="N33" s="6">
        <v>409</v>
      </c>
      <c r="O33" s="6">
        <f t="shared" si="5"/>
        <v>6</v>
      </c>
      <c r="P33" s="10">
        <v>1450000</v>
      </c>
      <c r="Q33" s="9">
        <v>44434</v>
      </c>
      <c r="R33" s="9">
        <v>42696</v>
      </c>
      <c r="S33" s="6" t="s">
        <v>206</v>
      </c>
      <c r="T33" s="6" t="s">
        <v>154</v>
      </c>
      <c r="U33" s="10">
        <v>155980216</v>
      </c>
      <c r="V33" s="6">
        <v>7</v>
      </c>
      <c r="W33" s="29">
        <v>6</v>
      </c>
      <c r="X33" s="6" t="s">
        <v>52</v>
      </c>
      <c r="Y33" s="6" t="s">
        <v>27</v>
      </c>
      <c r="Z33" s="6" t="s">
        <v>96</v>
      </c>
      <c r="AA33" s="6" t="s">
        <v>253</v>
      </c>
    </row>
    <row r="34" spans="1:27" x14ac:dyDescent="0.3">
      <c r="A34" s="6" t="s">
        <v>539</v>
      </c>
      <c r="B34" s="6" t="s">
        <v>540</v>
      </c>
      <c r="C34" s="6" t="s">
        <v>541</v>
      </c>
      <c r="D34" s="7">
        <v>8.9814814814814809E-3</v>
      </c>
      <c r="E34" s="8">
        <f t="shared" si="0"/>
        <v>0</v>
      </c>
      <c r="F34" s="8">
        <f t="shared" si="1"/>
        <v>12</v>
      </c>
      <c r="G34" s="8">
        <f t="shared" si="2"/>
        <v>56</v>
      </c>
      <c r="H34" s="10">
        <f t="shared" si="3"/>
        <v>776</v>
      </c>
      <c r="I34" s="6" t="s">
        <v>187</v>
      </c>
      <c r="J34" s="6" t="s">
        <v>206</v>
      </c>
      <c r="K34" s="10">
        <v>449258</v>
      </c>
      <c r="L34" s="10">
        <v>10000</v>
      </c>
      <c r="M34" s="10">
        <f t="shared" si="4"/>
        <v>222.58924715864825</v>
      </c>
      <c r="N34" s="6">
        <v>469</v>
      </c>
      <c r="O34" s="6">
        <f t="shared" si="5"/>
        <v>10</v>
      </c>
      <c r="P34" s="10">
        <v>212000</v>
      </c>
      <c r="Q34" s="9">
        <v>44602</v>
      </c>
      <c r="R34" s="9">
        <v>43804</v>
      </c>
      <c r="S34" s="6" t="s">
        <v>38</v>
      </c>
      <c r="T34" s="6" t="s">
        <v>63</v>
      </c>
      <c r="U34" s="10">
        <v>18979466</v>
      </c>
      <c r="V34" s="6">
        <v>10</v>
      </c>
      <c r="W34" s="29">
        <v>10</v>
      </c>
      <c r="X34" s="6" t="s">
        <v>52</v>
      </c>
      <c r="Y34" s="6" t="s">
        <v>52</v>
      </c>
      <c r="Z34" s="6" t="s">
        <v>28</v>
      </c>
      <c r="AA34" s="6" t="s">
        <v>253</v>
      </c>
    </row>
    <row r="35" spans="1:27" x14ac:dyDescent="0.3">
      <c r="A35" s="6" t="s">
        <v>365</v>
      </c>
      <c r="B35" s="6" t="s">
        <v>366</v>
      </c>
      <c r="C35" s="6" t="s">
        <v>367</v>
      </c>
      <c r="D35" s="7">
        <v>2.7916666666666669E-2</v>
      </c>
      <c r="E35" s="8">
        <f t="shared" si="0"/>
        <v>0</v>
      </c>
      <c r="F35" s="8">
        <f t="shared" si="1"/>
        <v>40</v>
      </c>
      <c r="G35" s="8">
        <f t="shared" si="2"/>
        <v>12</v>
      </c>
      <c r="H35" s="10">
        <f t="shared" si="3"/>
        <v>2412</v>
      </c>
      <c r="I35" s="6" t="s">
        <v>23</v>
      </c>
      <c r="J35" s="6" t="s">
        <v>38</v>
      </c>
      <c r="K35" s="10">
        <v>563737</v>
      </c>
      <c r="L35" s="10">
        <v>35000</v>
      </c>
      <c r="M35" s="10">
        <f t="shared" si="4"/>
        <v>620.85688893934582</v>
      </c>
      <c r="N35" s="6">
        <v>579</v>
      </c>
      <c r="O35" s="6">
        <f t="shared" si="5"/>
        <v>10</v>
      </c>
      <c r="P35" s="10">
        <v>3760000</v>
      </c>
      <c r="Q35" s="9">
        <v>44790</v>
      </c>
      <c r="R35" s="9">
        <v>42829</v>
      </c>
      <c r="S35" s="6" t="s">
        <v>38</v>
      </c>
      <c r="T35" s="6" t="s">
        <v>25</v>
      </c>
      <c r="U35" s="10">
        <v>670907382</v>
      </c>
      <c r="V35" s="6">
        <v>9</v>
      </c>
      <c r="W35" s="29">
        <v>10</v>
      </c>
      <c r="X35" s="6" t="s">
        <v>26</v>
      </c>
      <c r="Y35" s="6" t="s">
        <v>27</v>
      </c>
      <c r="Z35" s="6" t="s">
        <v>28</v>
      </c>
      <c r="AA35" s="6" t="s">
        <v>253</v>
      </c>
    </row>
    <row r="36" spans="1:27" x14ac:dyDescent="0.3">
      <c r="A36" s="6" t="s">
        <v>2209</v>
      </c>
      <c r="B36" s="6" t="s">
        <v>2210</v>
      </c>
      <c r="C36" s="6" t="s">
        <v>2211</v>
      </c>
      <c r="D36" s="7">
        <v>1.3148148148148147E-2</v>
      </c>
      <c r="E36" s="8">
        <f t="shared" si="0"/>
        <v>0</v>
      </c>
      <c r="F36" s="8">
        <f t="shared" si="1"/>
        <v>18</v>
      </c>
      <c r="G36" s="8">
        <f t="shared" si="2"/>
        <v>56</v>
      </c>
      <c r="H36" s="10">
        <f t="shared" si="3"/>
        <v>1136</v>
      </c>
      <c r="I36" s="6" t="s">
        <v>23</v>
      </c>
      <c r="J36" s="6" t="s">
        <v>219</v>
      </c>
      <c r="K36" s="10">
        <v>1484292</v>
      </c>
      <c r="L36" s="10">
        <v>77000</v>
      </c>
      <c r="M36" s="10">
        <f t="shared" si="4"/>
        <v>518.76584930727915</v>
      </c>
      <c r="N36" s="10">
        <v>2111</v>
      </c>
      <c r="O36" s="6">
        <f t="shared" si="5"/>
        <v>14</v>
      </c>
      <c r="P36" s="10">
        <v>8300000</v>
      </c>
      <c r="Q36" s="9">
        <v>44108</v>
      </c>
      <c r="R36" s="9">
        <v>42929</v>
      </c>
      <c r="S36" s="6" t="s">
        <v>219</v>
      </c>
      <c r="T36" s="6" t="s">
        <v>42</v>
      </c>
      <c r="U36" s="10">
        <v>785448581</v>
      </c>
      <c r="V36" s="6">
        <v>9</v>
      </c>
      <c r="W36" s="29">
        <v>9</v>
      </c>
      <c r="X36" s="6" t="s">
        <v>26</v>
      </c>
      <c r="Y36" s="6" t="s">
        <v>27</v>
      </c>
      <c r="Z36" s="6" t="s">
        <v>28</v>
      </c>
      <c r="AA36" s="6" t="s">
        <v>2016</v>
      </c>
    </row>
    <row r="37" spans="1:27" x14ac:dyDescent="0.3">
      <c r="A37" s="6" t="s">
        <v>2209</v>
      </c>
      <c r="B37" s="6" t="s">
        <v>1115</v>
      </c>
      <c r="C37" s="6" t="s">
        <v>1116</v>
      </c>
      <c r="D37" s="7">
        <v>1.800925925925926E-2</v>
      </c>
      <c r="E37" s="8">
        <f t="shared" si="0"/>
        <v>0</v>
      </c>
      <c r="F37" s="8">
        <f t="shared" si="1"/>
        <v>25</v>
      </c>
      <c r="G37" s="8">
        <f t="shared" si="2"/>
        <v>56</v>
      </c>
      <c r="H37" s="10">
        <f t="shared" si="3"/>
        <v>1556</v>
      </c>
      <c r="I37" s="6" t="s">
        <v>23</v>
      </c>
      <c r="J37" s="6" t="s">
        <v>95</v>
      </c>
      <c r="K37" s="6">
        <v>5945168</v>
      </c>
      <c r="L37" s="6">
        <v>98000</v>
      </c>
      <c r="M37" s="10">
        <f t="shared" si="4"/>
        <v>164.83974885150428</v>
      </c>
      <c r="N37" s="6">
        <v>4545</v>
      </c>
      <c r="O37" s="6">
        <f t="shared" si="5"/>
        <v>8</v>
      </c>
      <c r="P37" s="10">
        <v>8300000</v>
      </c>
      <c r="Q37" s="9">
        <v>44658</v>
      </c>
      <c r="R37" s="9">
        <v>42929</v>
      </c>
      <c r="S37" s="6" t="s">
        <v>75</v>
      </c>
      <c r="T37" s="6" t="s">
        <v>63</v>
      </c>
      <c r="U37" s="10">
        <v>785662796</v>
      </c>
      <c r="V37" s="6">
        <v>10</v>
      </c>
      <c r="W37" s="29">
        <v>10</v>
      </c>
      <c r="X37" s="6" t="s">
        <v>26</v>
      </c>
      <c r="Y37" s="6" t="s">
        <v>27</v>
      </c>
      <c r="Z37" s="6" t="s">
        <v>28</v>
      </c>
      <c r="AA37" s="6" t="s">
        <v>1071</v>
      </c>
    </row>
    <row r="38" spans="1:27" x14ac:dyDescent="0.3">
      <c r="A38" s="6" t="s">
        <v>2209</v>
      </c>
      <c r="B38" s="6" t="s">
        <v>1119</v>
      </c>
      <c r="C38" s="6" t="s">
        <v>1120</v>
      </c>
      <c r="D38" s="7">
        <v>8.8773148148148153E-3</v>
      </c>
      <c r="E38" s="8">
        <f t="shared" si="0"/>
        <v>0</v>
      </c>
      <c r="F38" s="8">
        <f t="shared" si="1"/>
        <v>12</v>
      </c>
      <c r="G38" s="8">
        <f t="shared" si="2"/>
        <v>47</v>
      </c>
      <c r="H38" s="10">
        <f t="shared" si="3"/>
        <v>767</v>
      </c>
      <c r="I38" s="6" t="s">
        <v>23</v>
      </c>
      <c r="J38" s="6" t="s">
        <v>95</v>
      </c>
      <c r="K38" s="6">
        <v>310864</v>
      </c>
      <c r="L38" s="6">
        <v>6400</v>
      </c>
      <c r="M38" s="10">
        <f t="shared" si="4"/>
        <v>205.87781151886355</v>
      </c>
      <c r="N38" s="6">
        <v>302</v>
      </c>
      <c r="O38" s="6">
        <f t="shared" si="5"/>
        <v>10</v>
      </c>
      <c r="P38" s="10">
        <v>8300000</v>
      </c>
      <c r="Q38" s="9">
        <v>44752</v>
      </c>
      <c r="R38" s="9">
        <v>42929</v>
      </c>
      <c r="S38" s="6" t="s">
        <v>75</v>
      </c>
      <c r="T38" s="6" t="s">
        <v>63</v>
      </c>
      <c r="U38" s="10">
        <v>785662796</v>
      </c>
      <c r="V38" s="6">
        <v>10</v>
      </c>
      <c r="W38" s="29">
        <v>10</v>
      </c>
      <c r="X38" s="6" t="s">
        <v>26</v>
      </c>
      <c r="Y38" s="6" t="s">
        <v>27</v>
      </c>
      <c r="Z38" s="6" t="s">
        <v>28</v>
      </c>
      <c r="AA38" s="6" t="s">
        <v>1071</v>
      </c>
    </row>
    <row r="39" spans="1:27" x14ac:dyDescent="0.3">
      <c r="A39" s="6" t="s">
        <v>2209</v>
      </c>
      <c r="B39" s="6" t="s">
        <v>1117</v>
      </c>
      <c r="C39" s="6" t="s">
        <v>1118</v>
      </c>
      <c r="D39" s="7">
        <v>1.2002314814814815E-2</v>
      </c>
      <c r="E39" s="8">
        <f t="shared" si="0"/>
        <v>0</v>
      </c>
      <c r="F39" s="8">
        <f t="shared" si="1"/>
        <v>17</v>
      </c>
      <c r="G39" s="8">
        <f t="shared" si="2"/>
        <v>17</v>
      </c>
      <c r="H39" s="10">
        <f t="shared" si="3"/>
        <v>1037</v>
      </c>
      <c r="I39" s="6" t="s">
        <v>23</v>
      </c>
      <c r="J39" s="6" t="s">
        <v>95</v>
      </c>
      <c r="K39" s="6">
        <v>465961</v>
      </c>
      <c r="L39" s="6">
        <v>24000</v>
      </c>
      <c r="M39" s="10">
        <f t="shared" si="4"/>
        <v>515.0645654893865</v>
      </c>
      <c r="N39" s="6">
        <v>773</v>
      </c>
      <c r="O39" s="6">
        <f t="shared" si="5"/>
        <v>17</v>
      </c>
      <c r="P39" s="10">
        <v>8300000</v>
      </c>
      <c r="Q39" s="9">
        <v>44836</v>
      </c>
      <c r="R39" s="9">
        <v>42929</v>
      </c>
      <c r="S39" s="6" t="s">
        <v>75</v>
      </c>
      <c r="T39" s="6" t="s">
        <v>63</v>
      </c>
      <c r="U39" s="10">
        <v>785662796</v>
      </c>
      <c r="V39" s="6">
        <v>10</v>
      </c>
      <c r="W39" s="29">
        <v>10</v>
      </c>
      <c r="X39" s="6" t="s">
        <v>26</v>
      </c>
      <c r="Y39" s="6" t="s">
        <v>27</v>
      </c>
      <c r="Z39" s="6" t="s">
        <v>28</v>
      </c>
      <c r="AA39" s="6" t="s">
        <v>1071</v>
      </c>
    </row>
    <row r="40" spans="1:27" x14ac:dyDescent="0.3">
      <c r="A40" s="6" t="s">
        <v>646</v>
      </c>
      <c r="B40" s="6" t="s">
        <v>647</v>
      </c>
      <c r="C40" s="6" t="s">
        <v>648</v>
      </c>
      <c r="D40" s="7">
        <v>9.525462962962963E-3</v>
      </c>
      <c r="E40" s="8">
        <f t="shared" si="0"/>
        <v>0</v>
      </c>
      <c r="F40" s="8">
        <f t="shared" si="1"/>
        <v>13</v>
      </c>
      <c r="G40" s="8">
        <f t="shared" si="2"/>
        <v>43</v>
      </c>
      <c r="H40" s="10">
        <f t="shared" si="3"/>
        <v>823</v>
      </c>
      <c r="I40" s="6" t="s">
        <v>579</v>
      </c>
      <c r="J40" s="6" t="s">
        <v>38</v>
      </c>
      <c r="K40" s="10">
        <v>6831274</v>
      </c>
      <c r="L40" s="10">
        <v>31000</v>
      </c>
      <c r="M40" s="10">
        <f t="shared" si="4"/>
        <v>45.37952949918273</v>
      </c>
      <c r="N40" s="6">
        <v>0</v>
      </c>
      <c r="O40" s="6">
        <f t="shared" si="5"/>
        <v>0</v>
      </c>
      <c r="P40" s="10">
        <v>1130000</v>
      </c>
      <c r="Q40" s="9">
        <v>43768</v>
      </c>
      <c r="R40" s="9">
        <v>41820</v>
      </c>
      <c r="S40" s="6" t="s">
        <v>38</v>
      </c>
      <c r="T40" s="6" t="s">
        <v>231</v>
      </c>
      <c r="U40" s="10">
        <v>276427954</v>
      </c>
      <c r="V40" s="6">
        <v>10</v>
      </c>
      <c r="W40" s="29">
        <v>10</v>
      </c>
      <c r="X40" s="6" t="s">
        <v>26</v>
      </c>
      <c r="Y40" s="6" t="s">
        <v>27</v>
      </c>
      <c r="Z40" s="6" t="s">
        <v>28</v>
      </c>
      <c r="AA40" s="6" t="s">
        <v>575</v>
      </c>
    </row>
    <row r="41" spans="1:27" x14ac:dyDescent="0.3">
      <c r="A41" s="6" t="s">
        <v>2519</v>
      </c>
      <c r="B41" s="6" t="s">
        <v>2520</v>
      </c>
      <c r="C41" s="6" t="s">
        <v>2521</v>
      </c>
      <c r="D41" s="7">
        <v>4.7916666666666672E-3</v>
      </c>
      <c r="E41" s="8">
        <f t="shared" si="0"/>
        <v>0</v>
      </c>
      <c r="F41" s="8">
        <f t="shared" si="1"/>
        <v>6</v>
      </c>
      <c r="G41" s="8">
        <f t="shared" si="2"/>
        <v>54</v>
      </c>
      <c r="H41" s="10">
        <f t="shared" si="3"/>
        <v>414</v>
      </c>
      <c r="I41" s="6" t="s">
        <v>579</v>
      </c>
      <c r="J41" s="6" t="s">
        <v>206</v>
      </c>
      <c r="K41" s="10">
        <v>498504</v>
      </c>
      <c r="L41" s="6">
        <v>19000</v>
      </c>
      <c r="M41" s="10">
        <f t="shared" si="4"/>
        <v>381.14037199300304</v>
      </c>
      <c r="N41" s="6">
        <v>482</v>
      </c>
      <c r="O41" s="6">
        <f t="shared" si="5"/>
        <v>10</v>
      </c>
      <c r="P41" s="10">
        <v>45400</v>
      </c>
      <c r="Q41" s="9">
        <v>43784</v>
      </c>
      <c r="R41" s="9">
        <v>43781</v>
      </c>
      <c r="S41" s="6" t="s">
        <v>119</v>
      </c>
      <c r="T41" s="6" t="s">
        <v>231</v>
      </c>
      <c r="U41" s="10">
        <v>1041547</v>
      </c>
      <c r="V41" s="6">
        <v>8</v>
      </c>
      <c r="W41" s="29">
        <v>8</v>
      </c>
      <c r="X41" s="6" t="s">
        <v>52</v>
      </c>
      <c r="Y41" s="6" t="s">
        <v>52</v>
      </c>
      <c r="Z41" s="6" t="s">
        <v>28</v>
      </c>
      <c r="AA41" s="6" t="s">
        <v>2424</v>
      </c>
    </row>
    <row r="42" spans="1:27" x14ac:dyDescent="0.3">
      <c r="A42" s="6" t="s">
        <v>1104</v>
      </c>
      <c r="B42" s="6" t="s">
        <v>1108</v>
      </c>
      <c r="C42" s="6" t="s">
        <v>1109</v>
      </c>
      <c r="D42" s="7">
        <v>4.2129629629629626E-3</v>
      </c>
      <c r="E42" s="8">
        <f t="shared" si="0"/>
        <v>0</v>
      </c>
      <c r="F42" s="8">
        <f t="shared" si="1"/>
        <v>6</v>
      </c>
      <c r="G42" s="8">
        <f t="shared" si="2"/>
        <v>4</v>
      </c>
      <c r="H42" s="10">
        <f t="shared" si="3"/>
        <v>364</v>
      </c>
      <c r="I42" s="6" t="s">
        <v>1107</v>
      </c>
      <c r="J42" s="6" t="s">
        <v>24</v>
      </c>
      <c r="K42" s="6">
        <v>6022339</v>
      </c>
      <c r="L42" s="6">
        <v>62000</v>
      </c>
      <c r="M42" s="10">
        <f t="shared" si="4"/>
        <v>102.95003320138571</v>
      </c>
      <c r="N42" s="6">
        <v>830</v>
      </c>
      <c r="O42" s="6">
        <f t="shared" si="5"/>
        <v>1</v>
      </c>
      <c r="P42" s="10">
        <v>113000</v>
      </c>
      <c r="Q42" s="9">
        <v>44814</v>
      </c>
      <c r="R42" s="9">
        <v>44763</v>
      </c>
      <c r="S42" s="6" t="s">
        <v>24</v>
      </c>
      <c r="T42" s="6" t="s">
        <v>586</v>
      </c>
      <c r="U42" s="10">
        <v>39236007</v>
      </c>
      <c r="V42" s="6">
        <v>10</v>
      </c>
      <c r="W42" s="29">
        <v>10</v>
      </c>
      <c r="X42" s="6" t="s">
        <v>26</v>
      </c>
      <c r="Y42" s="6" t="s">
        <v>27</v>
      </c>
      <c r="Z42" s="6" t="s">
        <v>28</v>
      </c>
      <c r="AA42" s="6" t="s">
        <v>1071</v>
      </c>
    </row>
    <row r="43" spans="1:27" x14ac:dyDescent="0.3">
      <c r="A43" s="6" t="s">
        <v>1104</v>
      </c>
      <c r="B43" s="6" t="s">
        <v>1105</v>
      </c>
      <c r="C43" s="6" t="s">
        <v>1106</v>
      </c>
      <c r="D43" s="7">
        <v>3.5532407407407405E-3</v>
      </c>
      <c r="E43" s="8">
        <f t="shared" si="0"/>
        <v>0</v>
      </c>
      <c r="F43" s="8">
        <f t="shared" si="1"/>
        <v>5</v>
      </c>
      <c r="G43" s="8">
        <f t="shared" si="2"/>
        <v>7</v>
      </c>
      <c r="H43" s="10">
        <f t="shared" si="3"/>
        <v>307</v>
      </c>
      <c r="I43" s="6" t="s">
        <v>1107</v>
      </c>
      <c r="J43" s="6" t="s">
        <v>24</v>
      </c>
      <c r="K43" s="6">
        <v>765116</v>
      </c>
      <c r="L43" s="6">
        <v>14000</v>
      </c>
      <c r="M43" s="10">
        <f t="shared" si="4"/>
        <v>182.97879014423955</v>
      </c>
      <c r="N43" s="6">
        <v>165</v>
      </c>
      <c r="O43" s="6">
        <f t="shared" si="5"/>
        <v>2</v>
      </c>
      <c r="P43" s="10">
        <v>113000</v>
      </c>
      <c r="Q43" s="9">
        <v>44842</v>
      </c>
      <c r="R43" s="9">
        <v>44763</v>
      </c>
      <c r="S43" s="6" t="s">
        <v>24</v>
      </c>
      <c r="T43" s="6" t="s">
        <v>586</v>
      </c>
      <c r="U43" s="10">
        <v>39236007</v>
      </c>
      <c r="V43" s="6">
        <v>10</v>
      </c>
      <c r="W43" s="29">
        <v>10</v>
      </c>
      <c r="X43" s="6" t="s">
        <v>26</v>
      </c>
      <c r="Y43" s="6" t="s">
        <v>27</v>
      </c>
      <c r="Z43" s="6" t="s">
        <v>28</v>
      </c>
      <c r="AA43" s="6" t="s">
        <v>1071</v>
      </c>
    </row>
    <row r="44" spans="1:27" x14ac:dyDescent="0.3">
      <c r="A44" s="6" t="s">
        <v>3396</v>
      </c>
      <c r="B44" s="6" t="s">
        <v>3397</v>
      </c>
      <c r="C44" s="6" t="s">
        <v>3398</v>
      </c>
      <c r="D44" s="7">
        <v>0.53541666666666665</v>
      </c>
      <c r="E44" s="8">
        <f t="shared" si="0"/>
        <v>12</v>
      </c>
      <c r="F44" s="8">
        <f t="shared" si="1"/>
        <v>51</v>
      </c>
      <c r="G44" s="8">
        <f t="shared" si="2"/>
        <v>0</v>
      </c>
      <c r="H44" s="10">
        <f t="shared" si="3"/>
        <v>46260</v>
      </c>
      <c r="I44" s="6" t="s">
        <v>187</v>
      </c>
      <c r="J44" s="6" t="s">
        <v>127</v>
      </c>
      <c r="K44" s="6">
        <v>65000</v>
      </c>
      <c r="L44" s="6">
        <v>1753</v>
      </c>
      <c r="M44" s="10">
        <f t="shared" si="4"/>
        <v>269.69230769230768</v>
      </c>
      <c r="N44" s="6">
        <v>95</v>
      </c>
      <c r="O44" s="6">
        <f t="shared" si="5"/>
        <v>15</v>
      </c>
      <c r="P44" s="10">
        <v>92500</v>
      </c>
      <c r="Q44" s="9">
        <v>44832</v>
      </c>
      <c r="R44" s="9">
        <v>43855</v>
      </c>
      <c r="S44" s="6" t="s">
        <v>127</v>
      </c>
      <c r="T44" s="6" t="s">
        <v>482</v>
      </c>
      <c r="U44" s="10">
        <v>19157570</v>
      </c>
      <c r="V44" s="6">
        <v>10</v>
      </c>
      <c r="W44" s="29">
        <v>10</v>
      </c>
      <c r="X44" s="6" t="s">
        <v>52</v>
      </c>
      <c r="Y44" s="6" t="s">
        <v>52</v>
      </c>
      <c r="Z44" s="6" t="s">
        <v>28</v>
      </c>
      <c r="AA44" s="6" t="s">
        <v>3326</v>
      </c>
    </row>
    <row r="45" spans="1:27" x14ac:dyDescent="0.3">
      <c r="A45" s="6" t="s">
        <v>3373</v>
      </c>
      <c r="B45" s="6" t="s">
        <v>3374</v>
      </c>
      <c r="C45" s="6" t="s">
        <v>3375</v>
      </c>
      <c r="D45" s="7">
        <v>0.76944444444444438</v>
      </c>
      <c r="E45" s="8">
        <f t="shared" si="0"/>
        <v>18</v>
      </c>
      <c r="F45" s="8">
        <f t="shared" si="1"/>
        <v>28</v>
      </c>
      <c r="G45" s="8">
        <f t="shared" si="2"/>
        <v>0</v>
      </c>
      <c r="H45" s="10">
        <f t="shared" si="3"/>
        <v>66480</v>
      </c>
      <c r="I45" s="6" t="s">
        <v>23</v>
      </c>
      <c r="J45" s="6" t="s">
        <v>95</v>
      </c>
      <c r="K45" s="6">
        <v>170500</v>
      </c>
      <c r="L45" s="6">
        <v>8759</v>
      </c>
      <c r="M45" s="10">
        <f t="shared" si="4"/>
        <v>513.7243401759531</v>
      </c>
      <c r="N45" s="6">
        <v>360</v>
      </c>
      <c r="O45" s="6">
        <f t="shared" si="5"/>
        <v>21</v>
      </c>
      <c r="P45" s="6">
        <v>740000</v>
      </c>
      <c r="Q45" s="9">
        <v>44843</v>
      </c>
      <c r="R45" s="9">
        <v>42985</v>
      </c>
      <c r="S45" s="6" t="s">
        <v>75</v>
      </c>
      <c r="T45" s="6" t="s">
        <v>25</v>
      </c>
      <c r="U45" s="10">
        <v>117881064</v>
      </c>
      <c r="V45" s="6">
        <v>8</v>
      </c>
      <c r="W45" s="29">
        <v>7</v>
      </c>
      <c r="X45" s="6" t="s">
        <v>26</v>
      </c>
      <c r="Y45" s="6" t="s">
        <v>27</v>
      </c>
      <c r="Z45" s="6" t="s">
        <v>96</v>
      </c>
      <c r="AA45" s="6" t="s">
        <v>3326</v>
      </c>
    </row>
    <row r="46" spans="1:27" x14ac:dyDescent="0.3">
      <c r="A46" s="6" t="s">
        <v>2455</v>
      </c>
      <c r="B46" s="6" t="s">
        <v>2456</v>
      </c>
      <c r="C46" s="6" t="s">
        <v>2457</v>
      </c>
      <c r="D46" s="7">
        <v>8.6574074074074071E-3</v>
      </c>
      <c r="E46" s="8">
        <f t="shared" si="0"/>
        <v>0</v>
      </c>
      <c r="F46" s="8">
        <f t="shared" si="1"/>
        <v>12</v>
      </c>
      <c r="G46" s="8">
        <f t="shared" si="2"/>
        <v>28</v>
      </c>
      <c r="H46" s="10">
        <f t="shared" si="3"/>
        <v>748</v>
      </c>
      <c r="I46" s="6" t="s">
        <v>23</v>
      </c>
      <c r="J46" s="6" t="s">
        <v>299</v>
      </c>
      <c r="K46" s="6">
        <v>507</v>
      </c>
      <c r="L46" s="6">
        <v>35</v>
      </c>
      <c r="M46" s="10">
        <f t="shared" si="4"/>
        <v>690.33530571992105</v>
      </c>
      <c r="N46" s="6">
        <v>34</v>
      </c>
      <c r="O46" s="6">
        <f t="shared" si="5"/>
        <v>671</v>
      </c>
      <c r="P46" s="10">
        <v>901</v>
      </c>
      <c r="Q46" s="9">
        <v>44823</v>
      </c>
      <c r="R46" s="9">
        <v>44292</v>
      </c>
      <c r="S46" s="6" t="s">
        <v>299</v>
      </c>
      <c r="T46" s="6" t="s">
        <v>42</v>
      </c>
      <c r="U46" s="10">
        <v>52634</v>
      </c>
      <c r="V46" s="6">
        <v>9</v>
      </c>
      <c r="W46" s="29">
        <v>9</v>
      </c>
      <c r="X46" s="6" t="s">
        <v>52</v>
      </c>
      <c r="Y46" s="6" t="s">
        <v>52</v>
      </c>
      <c r="Z46" s="6" t="s">
        <v>28</v>
      </c>
      <c r="AA46" s="6" t="s">
        <v>2424</v>
      </c>
    </row>
    <row r="47" spans="1:27" x14ac:dyDescent="0.3">
      <c r="A47" s="6" t="s">
        <v>769</v>
      </c>
      <c r="B47" s="6" t="s">
        <v>770</v>
      </c>
      <c r="C47" s="6" t="s">
        <v>771</v>
      </c>
      <c r="D47" s="7">
        <v>3.9699074074074072E-3</v>
      </c>
      <c r="E47" s="8">
        <f t="shared" si="0"/>
        <v>0</v>
      </c>
      <c r="F47" s="8">
        <f t="shared" si="1"/>
        <v>5</v>
      </c>
      <c r="G47" s="8">
        <f t="shared" si="2"/>
        <v>43</v>
      </c>
      <c r="H47" s="10">
        <f t="shared" si="3"/>
        <v>343</v>
      </c>
      <c r="I47" s="6" t="s">
        <v>579</v>
      </c>
      <c r="J47" s="6" t="s">
        <v>299</v>
      </c>
      <c r="K47" s="10">
        <v>1841721</v>
      </c>
      <c r="L47" s="10">
        <v>18000</v>
      </c>
      <c r="M47" s="10">
        <f t="shared" si="4"/>
        <v>97.734673167108369</v>
      </c>
      <c r="N47" s="10">
        <v>1245</v>
      </c>
      <c r="O47" s="6">
        <f t="shared" si="5"/>
        <v>7</v>
      </c>
      <c r="P47" s="10">
        <v>1040000</v>
      </c>
      <c r="Q47" s="9">
        <v>42740</v>
      </c>
      <c r="R47" s="9">
        <v>42370</v>
      </c>
      <c r="S47" s="6" t="s">
        <v>299</v>
      </c>
      <c r="T47" s="6" t="s">
        <v>231</v>
      </c>
      <c r="U47" s="10">
        <v>104688341</v>
      </c>
      <c r="V47" s="6">
        <v>8</v>
      </c>
      <c r="W47" s="29">
        <v>7</v>
      </c>
      <c r="X47" s="6" t="s">
        <v>26</v>
      </c>
      <c r="Y47" s="6" t="s">
        <v>27</v>
      </c>
      <c r="Z47" s="6" t="s">
        <v>96</v>
      </c>
      <c r="AA47" s="6" t="s">
        <v>575</v>
      </c>
    </row>
    <row r="48" spans="1:27" x14ac:dyDescent="0.3">
      <c r="A48" s="6" t="s">
        <v>912</v>
      </c>
      <c r="B48" s="6" t="s">
        <v>913</v>
      </c>
      <c r="C48" s="6" t="s">
        <v>914</v>
      </c>
      <c r="D48" s="7">
        <v>3.6689814814814814E-3</v>
      </c>
      <c r="E48" s="8">
        <f t="shared" si="0"/>
        <v>0</v>
      </c>
      <c r="F48" s="8">
        <f t="shared" si="1"/>
        <v>5</v>
      </c>
      <c r="G48" s="8">
        <f t="shared" si="2"/>
        <v>17</v>
      </c>
      <c r="H48" s="10">
        <f t="shared" si="3"/>
        <v>317</v>
      </c>
      <c r="I48" s="6" t="s">
        <v>23</v>
      </c>
      <c r="J48" s="6" t="s">
        <v>38</v>
      </c>
      <c r="K48" s="10">
        <v>11617074</v>
      </c>
      <c r="L48" s="10">
        <v>201000</v>
      </c>
      <c r="M48" s="10">
        <f t="shared" si="4"/>
        <v>173.0211927719493</v>
      </c>
      <c r="N48" s="10">
        <v>2000</v>
      </c>
      <c r="O48" s="6">
        <f t="shared" si="5"/>
        <v>2</v>
      </c>
      <c r="P48" s="10">
        <v>308000</v>
      </c>
      <c r="Q48" s="9">
        <v>44486</v>
      </c>
      <c r="R48" s="9">
        <v>44031</v>
      </c>
      <c r="S48" s="6" t="s">
        <v>38</v>
      </c>
      <c r="T48" s="6" t="s">
        <v>63</v>
      </c>
      <c r="U48" s="10">
        <v>83036359</v>
      </c>
      <c r="V48" s="6">
        <v>5</v>
      </c>
      <c r="W48" s="29">
        <v>5</v>
      </c>
      <c r="X48" s="6" t="s">
        <v>52</v>
      </c>
      <c r="Y48" s="6" t="s">
        <v>52</v>
      </c>
      <c r="Z48" s="6" t="s">
        <v>28</v>
      </c>
      <c r="AA48" s="6" t="s">
        <v>781</v>
      </c>
    </row>
    <row r="49" spans="1:27" x14ac:dyDescent="0.3">
      <c r="A49" s="6" t="s">
        <v>930</v>
      </c>
      <c r="B49" s="6" t="s">
        <v>931</v>
      </c>
      <c r="C49" s="6" t="s">
        <v>932</v>
      </c>
      <c r="D49" s="7">
        <v>7.5347222222222213E-3</v>
      </c>
      <c r="E49" s="8">
        <f t="shared" si="0"/>
        <v>0</v>
      </c>
      <c r="F49" s="8">
        <f t="shared" si="1"/>
        <v>10</v>
      </c>
      <c r="G49" s="8">
        <f t="shared" si="2"/>
        <v>51</v>
      </c>
      <c r="H49" s="10">
        <f t="shared" si="3"/>
        <v>651</v>
      </c>
      <c r="I49" s="6" t="s">
        <v>477</v>
      </c>
      <c r="J49" s="6" t="s">
        <v>141</v>
      </c>
      <c r="K49" s="10">
        <v>103264</v>
      </c>
      <c r="L49" s="10">
        <v>1900</v>
      </c>
      <c r="M49" s="10">
        <f t="shared" si="4"/>
        <v>183.99442206383637</v>
      </c>
      <c r="N49" s="6">
        <v>194</v>
      </c>
      <c r="O49" s="6">
        <f t="shared" si="5"/>
        <v>19</v>
      </c>
      <c r="P49" s="10">
        <v>93600</v>
      </c>
      <c r="Q49" s="9">
        <v>44845</v>
      </c>
      <c r="R49" s="9">
        <v>44198</v>
      </c>
      <c r="S49" s="6" t="s">
        <v>75</v>
      </c>
      <c r="T49" s="6" t="s">
        <v>63</v>
      </c>
      <c r="U49" s="10">
        <v>30607544</v>
      </c>
      <c r="V49" s="6">
        <v>7</v>
      </c>
      <c r="W49" s="29">
        <v>7</v>
      </c>
      <c r="X49" s="6" t="s">
        <v>52</v>
      </c>
      <c r="Y49" s="6" t="s">
        <v>52</v>
      </c>
      <c r="Z49" s="6" t="s">
        <v>28</v>
      </c>
      <c r="AA49" s="6" t="s">
        <v>781</v>
      </c>
    </row>
    <row r="50" spans="1:27" ht="14.4" x14ac:dyDescent="0.3">
      <c r="A50" t="s">
        <v>4065</v>
      </c>
      <c r="B50" t="s">
        <v>4066</v>
      </c>
      <c r="C50" s="20" t="s">
        <v>4067</v>
      </c>
      <c r="D50" s="1">
        <v>6.6782407407407415E-3</v>
      </c>
      <c r="E50" s="8">
        <f t="shared" si="0"/>
        <v>0</v>
      </c>
      <c r="F50" s="8">
        <f t="shared" si="1"/>
        <v>9</v>
      </c>
      <c r="G50" s="8">
        <f t="shared" si="2"/>
        <v>37</v>
      </c>
      <c r="H50" s="10">
        <f t="shared" si="3"/>
        <v>577</v>
      </c>
      <c r="I50" t="s">
        <v>477</v>
      </c>
      <c r="J50" s="6" t="s">
        <v>38</v>
      </c>
      <c r="K50" s="3">
        <v>13620148</v>
      </c>
      <c r="L50" s="3">
        <v>147000</v>
      </c>
      <c r="M50" s="10">
        <f t="shared" si="4"/>
        <v>107.92834262887598</v>
      </c>
      <c r="N50" s="3">
        <v>2900</v>
      </c>
      <c r="O50" s="6">
        <f t="shared" si="5"/>
        <v>2</v>
      </c>
      <c r="P50" s="3">
        <v>1160000</v>
      </c>
      <c r="Q50" s="2">
        <v>44150</v>
      </c>
      <c r="R50" s="2">
        <v>40624</v>
      </c>
      <c r="S50" t="s">
        <v>38</v>
      </c>
      <c r="T50" t="s">
        <v>63</v>
      </c>
      <c r="U50" s="3">
        <v>200147730</v>
      </c>
      <c r="V50">
        <v>4</v>
      </c>
      <c r="W50" s="13">
        <v>5</v>
      </c>
      <c r="X50" s="6" t="s">
        <v>26</v>
      </c>
      <c r="Y50" s="6" t="s">
        <v>27</v>
      </c>
      <c r="Z50" t="s">
        <v>96</v>
      </c>
      <c r="AA50" s="6" t="s">
        <v>4101</v>
      </c>
    </row>
    <row r="51" spans="1:27" x14ac:dyDescent="0.3">
      <c r="A51" s="6" t="s">
        <v>1007</v>
      </c>
      <c r="B51" s="6" t="s">
        <v>1008</v>
      </c>
      <c r="C51" s="6" t="s">
        <v>1009</v>
      </c>
      <c r="D51" s="7">
        <v>2.615740740740741E-3</v>
      </c>
      <c r="E51" s="8">
        <f t="shared" si="0"/>
        <v>0</v>
      </c>
      <c r="F51" s="8">
        <f t="shared" si="1"/>
        <v>3</v>
      </c>
      <c r="G51" s="8">
        <f t="shared" si="2"/>
        <v>46</v>
      </c>
      <c r="H51" s="10">
        <f t="shared" si="3"/>
        <v>226</v>
      </c>
      <c r="I51" s="6" t="s">
        <v>187</v>
      </c>
      <c r="J51" s="6" t="s">
        <v>206</v>
      </c>
      <c r="K51" s="10">
        <v>2684181</v>
      </c>
      <c r="L51" s="10">
        <v>13000</v>
      </c>
      <c r="M51" s="10">
        <f t="shared" si="4"/>
        <v>48.431905299977906</v>
      </c>
      <c r="N51" s="6">
        <v>0</v>
      </c>
      <c r="O51" s="6">
        <f t="shared" si="5"/>
        <v>0</v>
      </c>
      <c r="P51" s="10">
        <v>57600</v>
      </c>
      <c r="Q51" s="9">
        <v>41941</v>
      </c>
      <c r="R51" s="9">
        <v>40784</v>
      </c>
      <c r="S51" s="6" t="s">
        <v>206</v>
      </c>
      <c r="T51" s="6" t="s">
        <v>63</v>
      </c>
      <c r="U51" s="10">
        <v>18803235</v>
      </c>
      <c r="V51" s="6">
        <v>5</v>
      </c>
      <c r="W51" s="29">
        <v>5</v>
      </c>
      <c r="X51" s="6" t="s">
        <v>52</v>
      </c>
      <c r="Y51" s="6" t="s">
        <v>52</v>
      </c>
      <c r="Z51" s="6" t="s">
        <v>28</v>
      </c>
      <c r="AA51" s="6" t="s">
        <v>781</v>
      </c>
    </row>
    <row r="52" spans="1:27" x14ac:dyDescent="0.3">
      <c r="A52" s="6" t="s">
        <v>1526</v>
      </c>
      <c r="B52" s="6" t="s">
        <v>1527</v>
      </c>
      <c r="C52" s="6" t="s">
        <v>1528</v>
      </c>
      <c r="D52" s="7">
        <v>6.9907407407407409E-3</v>
      </c>
      <c r="E52" s="8">
        <f t="shared" si="0"/>
        <v>0</v>
      </c>
      <c r="F52" s="8">
        <f t="shared" si="1"/>
        <v>10</v>
      </c>
      <c r="G52" s="8">
        <f t="shared" si="2"/>
        <v>4</v>
      </c>
      <c r="H52" s="10">
        <f t="shared" si="3"/>
        <v>604</v>
      </c>
      <c r="I52" s="6" t="s">
        <v>23</v>
      </c>
      <c r="J52" s="6" t="s">
        <v>75</v>
      </c>
      <c r="K52" s="6">
        <v>2900328</v>
      </c>
      <c r="L52" s="6">
        <v>355000</v>
      </c>
      <c r="M52" s="10">
        <f t="shared" si="4"/>
        <v>1223.9994924711964</v>
      </c>
      <c r="N52" s="6">
        <v>15335</v>
      </c>
      <c r="O52" s="6">
        <f t="shared" si="5"/>
        <v>53</v>
      </c>
      <c r="P52" s="10">
        <v>1300000</v>
      </c>
      <c r="Q52" s="9">
        <v>43841</v>
      </c>
      <c r="R52" s="9">
        <v>40751</v>
      </c>
      <c r="S52" s="6" t="s">
        <v>75</v>
      </c>
      <c r="T52" s="6" t="s">
        <v>154</v>
      </c>
      <c r="U52" s="10">
        <v>260771071</v>
      </c>
      <c r="V52" s="6">
        <v>10</v>
      </c>
      <c r="W52" s="29">
        <v>10</v>
      </c>
      <c r="X52" s="6" t="s">
        <v>26</v>
      </c>
      <c r="Y52" s="6" t="s">
        <v>27</v>
      </c>
      <c r="Z52" s="6" t="s">
        <v>28</v>
      </c>
      <c r="AA52" s="6" t="s">
        <v>1443</v>
      </c>
    </row>
    <row r="53" spans="1:27" x14ac:dyDescent="0.3">
      <c r="A53" s="6" t="s">
        <v>1529</v>
      </c>
      <c r="B53" s="6" t="s">
        <v>1530</v>
      </c>
      <c r="C53" s="6" t="s">
        <v>1531</v>
      </c>
      <c r="D53" s="7">
        <v>1.3865740740740739E-2</v>
      </c>
      <c r="E53" s="8">
        <f t="shared" si="0"/>
        <v>0</v>
      </c>
      <c r="F53" s="8">
        <f t="shared" si="1"/>
        <v>19</v>
      </c>
      <c r="G53" s="8">
        <f t="shared" si="2"/>
        <v>58</v>
      </c>
      <c r="H53" s="10">
        <f t="shared" si="3"/>
        <v>1198</v>
      </c>
      <c r="I53" s="6" t="s">
        <v>23</v>
      </c>
      <c r="J53" s="6" t="s">
        <v>38</v>
      </c>
      <c r="K53" s="6">
        <v>1673543</v>
      </c>
      <c r="L53" s="6">
        <v>129000</v>
      </c>
      <c r="M53" s="10">
        <f t="shared" si="4"/>
        <v>770.81975186774412</v>
      </c>
      <c r="N53" s="6">
        <v>1840</v>
      </c>
      <c r="O53" s="6">
        <f t="shared" si="5"/>
        <v>11</v>
      </c>
      <c r="P53" s="10">
        <v>1040000</v>
      </c>
      <c r="Q53" s="9">
        <v>43929</v>
      </c>
      <c r="R53" s="9">
        <v>43308</v>
      </c>
      <c r="S53" s="6" t="s">
        <v>38</v>
      </c>
      <c r="T53" s="6" t="s">
        <v>1532</v>
      </c>
      <c r="U53" s="10">
        <v>76405945</v>
      </c>
      <c r="V53" s="6">
        <v>10</v>
      </c>
      <c r="W53" s="29">
        <v>10</v>
      </c>
      <c r="X53" s="6" t="s">
        <v>26</v>
      </c>
      <c r="Y53" s="6" t="s">
        <v>27</v>
      </c>
      <c r="Z53" s="6" t="s">
        <v>28</v>
      </c>
      <c r="AA53" s="6" t="s">
        <v>1443</v>
      </c>
    </row>
    <row r="54" spans="1:27" x14ac:dyDescent="0.3">
      <c r="A54" s="6" t="s">
        <v>1283</v>
      </c>
      <c r="B54" s="6" t="s">
        <v>1284</v>
      </c>
      <c r="C54" s="6" t="s">
        <v>1285</v>
      </c>
      <c r="D54" s="7">
        <v>4.0972222222222226E-3</v>
      </c>
      <c r="E54" s="8">
        <f t="shared" si="0"/>
        <v>0</v>
      </c>
      <c r="F54" s="8">
        <f t="shared" si="1"/>
        <v>5</v>
      </c>
      <c r="G54" s="8">
        <f t="shared" si="2"/>
        <v>54</v>
      </c>
      <c r="H54" s="10">
        <f t="shared" si="3"/>
        <v>354</v>
      </c>
      <c r="I54" s="6" t="s">
        <v>23</v>
      </c>
      <c r="J54" s="6" t="s">
        <v>38</v>
      </c>
      <c r="K54" s="10">
        <v>25061060</v>
      </c>
      <c r="L54" s="6">
        <v>1900000</v>
      </c>
      <c r="M54" s="10">
        <f t="shared" si="4"/>
        <v>758.14829859551037</v>
      </c>
      <c r="N54" s="10">
        <v>81913</v>
      </c>
      <c r="O54" s="6">
        <f t="shared" si="5"/>
        <v>33</v>
      </c>
      <c r="P54" s="10">
        <v>18900000</v>
      </c>
      <c r="Q54" s="9">
        <v>44047</v>
      </c>
      <c r="R54" s="9">
        <v>42669</v>
      </c>
      <c r="S54" s="6" t="s">
        <v>38</v>
      </c>
      <c r="T54" s="6" t="s">
        <v>434</v>
      </c>
      <c r="U54" s="10">
        <v>2615486182</v>
      </c>
      <c r="V54" s="6">
        <v>8</v>
      </c>
      <c r="W54" s="29">
        <v>8</v>
      </c>
      <c r="X54" s="6" t="s">
        <v>26</v>
      </c>
      <c r="Y54" s="6" t="s">
        <v>27</v>
      </c>
      <c r="Z54" s="6" t="s">
        <v>28</v>
      </c>
      <c r="AA54" s="6" t="s">
        <v>1180</v>
      </c>
    </row>
    <row r="55" spans="1:27" ht="14.4" x14ac:dyDescent="0.3">
      <c r="A55" s="6" t="s">
        <v>1283</v>
      </c>
      <c r="B55" t="s">
        <v>3943</v>
      </c>
      <c r="C55" t="s">
        <v>3944</v>
      </c>
      <c r="D55" s="1">
        <v>9.6643518518518511E-3</v>
      </c>
      <c r="E55" s="8">
        <f t="shared" si="0"/>
        <v>0</v>
      </c>
      <c r="F55" s="8">
        <f t="shared" si="1"/>
        <v>13</v>
      </c>
      <c r="G55" s="8">
        <f t="shared" si="2"/>
        <v>55</v>
      </c>
      <c r="H55" s="10">
        <f t="shared" si="3"/>
        <v>835</v>
      </c>
      <c r="I55" s="6" t="s">
        <v>23</v>
      </c>
      <c r="J55" s="6" t="s">
        <v>38</v>
      </c>
      <c r="K55" s="12">
        <v>386454</v>
      </c>
      <c r="L55" s="12">
        <v>35000</v>
      </c>
      <c r="M55" s="10">
        <f t="shared" si="4"/>
        <v>905.67053258602573</v>
      </c>
      <c r="N55" s="13">
        <v>1056</v>
      </c>
      <c r="O55" s="6">
        <f t="shared" si="5"/>
        <v>27</v>
      </c>
      <c r="P55" s="13">
        <v>18900000</v>
      </c>
      <c r="Q55" s="2">
        <v>44850</v>
      </c>
      <c r="R55" s="2">
        <v>42669</v>
      </c>
      <c r="S55" t="s">
        <v>38</v>
      </c>
      <c r="T55" t="s">
        <v>434</v>
      </c>
      <c r="U55" s="27">
        <v>2617011543</v>
      </c>
      <c r="V55">
        <v>8</v>
      </c>
      <c r="W55" s="29">
        <v>9</v>
      </c>
      <c r="X55" s="6" t="s">
        <v>26</v>
      </c>
      <c r="Y55" s="6" t="s">
        <v>52</v>
      </c>
      <c r="Z55" t="s">
        <v>28</v>
      </c>
      <c r="AA55" s="6" t="s">
        <v>3948</v>
      </c>
    </row>
    <row r="56" spans="1:27" x14ac:dyDescent="0.3">
      <c r="A56" s="6" t="s">
        <v>1204</v>
      </c>
      <c r="B56" s="6" t="s">
        <v>1205</v>
      </c>
      <c r="C56" s="6" t="s">
        <v>1206</v>
      </c>
      <c r="D56" s="7">
        <v>1.1574074074074073E-4</v>
      </c>
      <c r="E56" s="8">
        <f t="shared" si="0"/>
        <v>0</v>
      </c>
      <c r="F56" s="8">
        <f t="shared" si="1"/>
        <v>0</v>
      </c>
      <c r="G56" s="8">
        <f t="shared" si="2"/>
        <v>10</v>
      </c>
      <c r="H56" s="10">
        <f t="shared" si="3"/>
        <v>10</v>
      </c>
      <c r="I56" s="6" t="s">
        <v>23</v>
      </c>
      <c r="J56" s="6" t="s">
        <v>38</v>
      </c>
      <c r="K56" s="10">
        <v>87531944</v>
      </c>
      <c r="L56" s="6">
        <v>72</v>
      </c>
      <c r="M56" s="10">
        <f t="shared" si="4"/>
        <v>8.2255684850321611E-3</v>
      </c>
      <c r="N56" s="6">
        <v>1</v>
      </c>
      <c r="O56" s="6">
        <f t="shared" si="5"/>
        <v>0</v>
      </c>
      <c r="P56" s="6">
        <v>65000</v>
      </c>
      <c r="Q56" s="9">
        <v>44413</v>
      </c>
      <c r="R56" s="9">
        <v>44048</v>
      </c>
      <c r="S56" s="6" t="s">
        <v>38</v>
      </c>
      <c r="T56" s="6" t="s">
        <v>42</v>
      </c>
      <c r="U56" s="10">
        <v>847616771</v>
      </c>
      <c r="V56" s="6">
        <v>4</v>
      </c>
      <c r="W56" s="29">
        <v>4</v>
      </c>
      <c r="X56" s="6" t="s">
        <v>52</v>
      </c>
      <c r="Y56" s="6" t="s">
        <v>27</v>
      </c>
      <c r="Z56" s="6" t="s">
        <v>96</v>
      </c>
      <c r="AA56" s="6" t="s">
        <v>1180</v>
      </c>
    </row>
    <row r="57" spans="1:27" x14ac:dyDescent="0.3">
      <c r="A57" s="6" t="s">
        <v>1923</v>
      </c>
      <c r="B57" s="6" t="s">
        <v>1924</v>
      </c>
      <c r="C57" s="6" t="s">
        <v>1925</v>
      </c>
      <c r="D57" s="7">
        <v>6.7361111111111103E-3</v>
      </c>
      <c r="E57" s="8">
        <f t="shared" si="0"/>
        <v>0</v>
      </c>
      <c r="F57" s="8">
        <f t="shared" si="1"/>
        <v>9</v>
      </c>
      <c r="G57" s="8">
        <f t="shared" si="2"/>
        <v>42</v>
      </c>
      <c r="H57" s="10">
        <f t="shared" si="3"/>
        <v>582</v>
      </c>
      <c r="I57" s="6" t="s">
        <v>23</v>
      </c>
      <c r="J57" s="6" t="s">
        <v>38</v>
      </c>
      <c r="K57" s="10">
        <v>1829</v>
      </c>
      <c r="L57" s="6">
        <v>80</v>
      </c>
      <c r="M57" s="10">
        <f t="shared" si="4"/>
        <v>437.39748496446146</v>
      </c>
      <c r="N57" s="6">
        <v>21</v>
      </c>
      <c r="O57" s="6">
        <f t="shared" si="5"/>
        <v>115</v>
      </c>
      <c r="P57" s="10">
        <v>710000</v>
      </c>
      <c r="Q57" s="9">
        <v>44850</v>
      </c>
      <c r="R57" s="9">
        <v>41550</v>
      </c>
      <c r="S57" s="6" t="s">
        <v>206</v>
      </c>
      <c r="T57" s="6" t="s">
        <v>63</v>
      </c>
      <c r="U57" s="10">
        <v>100071072</v>
      </c>
      <c r="V57" s="6">
        <v>10</v>
      </c>
      <c r="W57" s="29">
        <v>10</v>
      </c>
      <c r="X57" s="6" t="s">
        <v>26</v>
      </c>
      <c r="Y57" s="6" t="s">
        <v>27</v>
      </c>
      <c r="Z57" s="6" t="s">
        <v>28</v>
      </c>
      <c r="AA57" s="6" t="s">
        <v>1875</v>
      </c>
    </row>
    <row r="58" spans="1:27" x14ac:dyDescent="0.3">
      <c r="A58" s="6" t="s">
        <v>2802</v>
      </c>
      <c r="B58" s="6" t="s">
        <v>2803</v>
      </c>
      <c r="C58" s="6" t="s">
        <v>2804</v>
      </c>
      <c r="D58" s="7">
        <v>1.4490740740740742E-2</v>
      </c>
      <c r="E58" s="8">
        <f t="shared" si="0"/>
        <v>0</v>
      </c>
      <c r="F58" s="8">
        <f t="shared" si="1"/>
        <v>20</v>
      </c>
      <c r="G58" s="8">
        <f t="shared" si="2"/>
        <v>52</v>
      </c>
      <c r="H58" s="10">
        <f t="shared" si="3"/>
        <v>1252</v>
      </c>
      <c r="I58" s="6" t="s">
        <v>2777</v>
      </c>
      <c r="J58" s="6" t="s">
        <v>127</v>
      </c>
      <c r="K58" s="10">
        <v>125060</v>
      </c>
      <c r="L58" s="6">
        <v>8600</v>
      </c>
      <c r="M58" s="10">
        <f t="shared" si="4"/>
        <v>687.66991843914923</v>
      </c>
      <c r="N58" s="6">
        <v>532</v>
      </c>
      <c r="O58" s="6">
        <f t="shared" si="5"/>
        <v>43</v>
      </c>
      <c r="P58" s="10">
        <v>439000</v>
      </c>
      <c r="Q58" s="9">
        <v>44630</v>
      </c>
      <c r="R58" s="9">
        <v>42568</v>
      </c>
      <c r="S58" s="6" t="s">
        <v>127</v>
      </c>
      <c r="T58" s="6" t="s">
        <v>231</v>
      </c>
      <c r="U58" s="10">
        <v>70203055</v>
      </c>
      <c r="V58" s="6">
        <v>8</v>
      </c>
      <c r="W58" s="29">
        <v>8</v>
      </c>
      <c r="X58" s="6" t="s">
        <v>52</v>
      </c>
      <c r="Y58" s="6" t="s">
        <v>52</v>
      </c>
      <c r="Z58" s="6" t="s">
        <v>28</v>
      </c>
      <c r="AA58" s="6" t="s">
        <v>2778</v>
      </c>
    </row>
    <row r="59" spans="1:27" x14ac:dyDescent="0.3">
      <c r="A59" s="6" t="s">
        <v>933</v>
      </c>
      <c r="B59" s="6" t="s">
        <v>934</v>
      </c>
      <c r="C59" s="6" t="s">
        <v>935</v>
      </c>
      <c r="D59" s="7">
        <v>1.5625E-2</v>
      </c>
      <c r="E59" s="8">
        <f t="shared" si="0"/>
        <v>0</v>
      </c>
      <c r="F59" s="8">
        <f t="shared" si="1"/>
        <v>22</v>
      </c>
      <c r="G59" s="8">
        <f t="shared" si="2"/>
        <v>30</v>
      </c>
      <c r="H59" s="10">
        <f t="shared" si="3"/>
        <v>1350</v>
      </c>
      <c r="I59" s="6" t="s">
        <v>477</v>
      </c>
      <c r="J59" s="6" t="s">
        <v>141</v>
      </c>
      <c r="K59" s="10">
        <v>184775</v>
      </c>
      <c r="L59" s="10">
        <v>1700</v>
      </c>
      <c r="M59" s="10">
        <f t="shared" si="4"/>
        <v>92.003788391286704</v>
      </c>
      <c r="N59" s="6">
        <v>119</v>
      </c>
      <c r="O59" s="6">
        <f t="shared" si="5"/>
        <v>6</v>
      </c>
      <c r="P59" s="10">
        <v>193000</v>
      </c>
      <c r="Q59" s="9">
        <v>44835</v>
      </c>
      <c r="R59" s="9">
        <v>43378</v>
      </c>
      <c r="S59" s="6" t="s">
        <v>75</v>
      </c>
      <c r="T59" s="6" t="s">
        <v>63</v>
      </c>
      <c r="U59" s="10">
        <v>63380037</v>
      </c>
      <c r="V59" s="6">
        <v>7</v>
      </c>
      <c r="W59" s="29">
        <v>8</v>
      </c>
      <c r="X59" s="6" t="s">
        <v>52</v>
      </c>
      <c r="Y59" s="6" t="s">
        <v>52</v>
      </c>
      <c r="Z59" s="6" t="s">
        <v>28</v>
      </c>
      <c r="AA59" s="6" t="s">
        <v>781</v>
      </c>
    </row>
    <row r="60" spans="1:27" x14ac:dyDescent="0.3">
      <c r="A60" s="6" t="s">
        <v>1110</v>
      </c>
      <c r="B60" s="6" t="s">
        <v>1216</v>
      </c>
      <c r="C60" s="6" t="s">
        <v>1217</v>
      </c>
      <c r="D60" s="7">
        <v>8.0439814814814818E-3</v>
      </c>
      <c r="E60" s="8">
        <f t="shared" si="0"/>
        <v>0</v>
      </c>
      <c r="F60" s="8">
        <f t="shared" si="1"/>
        <v>11</v>
      </c>
      <c r="G60" s="8">
        <f t="shared" si="2"/>
        <v>35</v>
      </c>
      <c r="H60" s="10">
        <f t="shared" si="3"/>
        <v>695</v>
      </c>
      <c r="I60" s="6" t="s">
        <v>23</v>
      </c>
      <c r="J60" s="6" t="s">
        <v>75</v>
      </c>
      <c r="K60" s="10">
        <v>127612406</v>
      </c>
      <c r="L60" s="6">
        <v>864000</v>
      </c>
      <c r="M60" s="10">
        <f t="shared" si="4"/>
        <v>67.705016078138982</v>
      </c>
      <c r="N60" s="10">
        <v>30065</v>
      </c>
      <c r="O60" s="6">
        <f t="shared" si="5"/>
        <v>2</v>
      </c>
      <c r="P60" s="10">
        <v>53900000</v>
      </c>
      <c r="Q60" s="9">
        <v>41541</v>
      </c>
      <c r="R60" s="9">
        <v>40052</v>
      </c>
      <c r="S60" s="6" t="s">
        <v>300</v>
      </c>
      <c r="T60" s="6" t="s">
        <v>42</v>
      </c>
      <c r="U60" s="10">
        <v>21406438710</v>
      </c>
      <c r="V60" s="6">
        <v>8</v>
      </c>
      <c r="W60" s="29">
        <v>8</v>
      </c>
      <c r="X60" s="6" t="s">
        <v>26</v>
      </c>
      <c r="Y60" s="6" t="s">
        <v>27</v>
      </c>
      <c r="Z60" s="6" t="s">
        <v>28</v>
      </c>
      <c r="AA60" s="6" t="s">
        <v>1180</v>
      </c>
    </row>
    <row r="61" spans="1:27" x14ac:dyDescent="0.3">
      <c r="A61" s="6" t="s">
        <v>1110</v>
      </c>
      <c r="B61" s="6" t="s">
        <v>1113</v>
      </c>
      <c r="C61" s="6" t="s">
        <v>1114</v>
      </c>
      <c r="D61" s="7">
        <v>3.6342592592592594E-3</v>
      </c>
      <c r="E61" s="8">
        <f t="shared" si="0"/>
        <v>0</v>
      </c>
      <c r="F61" s="8">
        <f t="shared" si="1"/>
        <v>5</v>
      </c>
      <c r="G61" s="8">
        <f t="shared" si="2"/>
        <v>14</v>
      </c>
      <c r="H61" s="10">
        <f t="shared" si="3"/>
        <v>314</v>
      </c>
      <c r="I61" s="6" t="s">
        <v>23</v>
      </c>
      <c r="J61" s="6" t="s">
        <v>75</v>
      </c>
      <c r="K61" s="6">
        <v>1015</v>
      </c>
      <c r="L61" s="6">
        <v>30</v>
      </c>
      <c r="M61" s="10">
        <f t="shared" si="4"/>
        <v>295.56650246305418</v>
      </c>
      <c r="N61" s="6">
        <v>5</v>
      </c>
      <c r="O61" s="6">
        <f t="shared" si="5"/>
        <v>49</v>
      </c>
      <c r="P61" s="6">
        <v>54000000</v>
      </c>
      <c r="Q61" s="9">
        <v>44851</v>
      </c>
      <c r="R61" s="9">
        <v>40052</v>
      </c>
      <c r="S61" s="6" t="s">
        <v>300</v>
      </c>
      <c r="T61" s="6" t="s">
        <v>42</v>
      </c>
      <c r="U61" s="10">
        <v>21429205059</v>
      </c>
      <c r="V61" s="6">
        <v>9</v>
      </c>
      <c r="W61" s="29">
        <v>8</v>
      </c>
      <c r="X61" s="6" t="s">
        <v>52</v>
      </c>
      <c r="Y61" s="6" t="s">
        <v>52</v>
      </c>
      <c r="Z61" s="6" t="s">
        <v>28</v>
      </c>
      <c r="AA61" s="6" t="s">
        <v>1071</v>
      </c>
    </row>
    <row r="62" spans="1:27" x14ac:dyDescent="0.3">
      <c r="A62" s="6" t="s">
        <v>1110</v>
      </c>
      <c r="B62" s="6" t="s">
        <v>1111</v>
      </c>
      <c r="C62" s="6" t="s">
        <v>1112</v>
      </c>
      <c r="D62" s="7">
        <v>4.4594907407407409E-2</v>
      </c>
      <c r="E62" s="8">
        <f t="shared" si="0"/>
        <v>1</v>
      </c>
      <c r="F62" s="8">
        <f t="shared" si="1"/>
        <v>4</v>
      </c>
      <c r="G62" s="8">
        <f t="shared" si="2"/>
        <v>13</v>
      </c>
      <c r="H62" s="10">
        <f t="shared" si="3"/>
        <v>3853</v>
      </c>
      <c r="I62" s="6" t="s">
        <v>23</v>
      </c>
      <c r="J62" s="6" t="s">
        <v>75</v>
      </c>
      <c r="K62" s="6">
        <v>41025</v>
      </c>
      <c r="L62" s="6">
        <v>667</v>
      </c>
      <c r="M62" s="10">
        <f t="shared" si="4"/>
        <v>162.58379037172455</v>
      </c>
      <c r="N62" s="6">
        <v>35</v>
      </c>
      <c r="O62" s="6">
        <f t="shared" si="5"/>
        <v>9</v>
      </c>
      <c r="P62" s="6">
        <v>54000000</v>
      </c>
      <c r="Q62" s="9">
        <v>44851</v>
      </c>
      <c r="R62" s="9">
        <v>40052</v>
      </c>
      <c r="S62" s="6" t="s">
        <v>300</v>
      </c>
      <c r="T62" s="6" t="s">
        <v>42</v>
      </c>
      <c r="U62" s="10">
        <v>21429205059</v>
      </c>
      <c r="V62" s="6">
        <v>9</v>
      </c>
      <c r="W62" s="29">
        <v>7</v>
      </c>
      <c r="X62" s="6" t="s">
        <v>52</v>
      </c>
      <c r="Y62" s="6" t="s">
        <v>52</v>
      </c>
      <c r="Z62" s="6" t="s">
        <v>28</v>
      </c>
      <c r="AA62" s="6" t="s">
        <v>1071</v>
      </c>
    </row>
    <row r="63" spans="1:27" x14ac:dyDescent="0.3">
      <c r="A63" s="6" t="s">
        <v>1233</v>
      </c>
      <c r="B63" s="6" t="s">
        <v>1234</v>
      </c>
      <c r="C63" s="6" t="s">
        <v>1235</v>
      </c>
      <c r="D63" s="7">
        <v>2.3379629629629631E-3</v>
      </c>
      <c r="E63" s="8">
        <f t="shared" si="0"/>
        <v>0</v>
      </c>
      <c r="F63" s="8">
        <f t="shared" si="1"/>
        <v>3</v>
      </c>
      <c r="G63" s="8">
        <f t="shared" si="2"/>
        <v>22</v>
      </c>
      <c r="H63" s="10">
        <f t="shared" si="3"/>
        <v>202</v>
      </c>
      <c r="I63" s="6" t="s">
        <v>23</v>
      </c>
      <c r="J63" s="6" t="s">
        <v>206</v>
      </c>
      <c r="K63" s="10">
        <v>2970983</v>
      </c>
      <c r="L63" s="10">
        <v>95000</v>
      </c>
      <c r="M63" s="10">
        <f t="shared" si="4"/>
        <v>319.75948701153794</v>
      </c>
      <c r="N63" s="10">
        <v>1812</v>
      </c>
      <c r="O63" s="6">
        <f t="shared" si="5"/>
        <v>6</v>
      </c>
      <c r="P63" s="10">
        <v>3540000</v>
      </c>
      <c r="Q63" s="9">
        <v>43268</v>
      </c>
      <c r="R63" s="9">
        <v>40765</v>
      </c>
      <c r="S63" s="6" t="s">
        <v>38</v>
      </c>
      <c r="T63" s="6" t="s">
        <v>42</v>
      </c>
      <c r="U63" s="10">
        <v>930343454</v>
      </c>
      <c r="V63" s="6">
        <v>8</v>
      </c>
      <c r="W63" s="29">
        <v>8</v>
      </c>
      <c r="X63" s="6" t="s">
        <v>26</v>
      </c>
      <c r="Y63" s="6" t="s">
        <v>27</v>
      </c>
      <c r="Z63" s="6" t="s">
        <v>96</v>
      </c>
      <c r="AA63" s="6" t="s">
        <v>1180</v>
      </c>
    </row>
    <row r="64" spans="1:27" x14ac:dyDescent="0.3">
      <c r="A64" s="6" t="s">
        <v>1518</v>
      </c>
      <c r="B64" s="6" t="s">
        <v>1519</v>
      </c>
      <c r="C64" s="6" t="s">
        <v>1520</v>
      </c>
      <c r="D64" s="7">
        <v>7.2916666666666659E-3</v>
      </c>
      <c r="E64" s="8">
        <f t="shared" si="0"/>
        <v>0</v>
      </c>
      <c r="F64" s="8">
        <f t="shared" si="1"/>
        <v>10</v>
      </c>
      <c r="G64" s="8">
        <f t="shared" si="2"/>
        <v>30</v>
      </c>
      <c r="H64" s="10">
        <f t="shared" si="3"/>
        <v>630</v>
      </c>
      <c r="I64" s="6" t="s">
        <v>23</v>
      </c>
      <c r="J64" s="6" t="s">
        <v>38</v>
      </c>
      <c r="K64" s="6">
        <v>28668428</v>
      </c>
      <c r="L64" s="6">
        <v>1400000</v>
      </c>
      <c r="M64" s="10">
        <f t="shared" si="4"/>
        <v>488.34208837680251</v>
      </c>
      <c r="N64" s="6">
        <v>23292</v>
      </c>
      <c r="O64" s="6">
        <f t="shared" si="5"/>
        <v>8</v>
      </c>
      <c r="P64" s="10">
        <v>3400000</v>
      </c>
      <c r="Q64" s="9">
        <v>44252</v>
      </c>
      <c r="R64" s="9">
        <v>42626</v>
      </c>
      <c r="S64" s="6" t="s">
        <v>38</v>
      </c>
      <c r="T64" s="6" t="s">
        <v>42</v>
      </c>
      <c r="U64" s="10">
        <v>274071616</v>
      </c>
      <c r="V64" s="6">
        <v>10</v>
      </c>
      <c r="W64" s="29">
        <v>10</v>
      </c>
      <c r="X64" s="6" t="s">
        <v>26</v>
      </c>
      <c r="Y64" s="6" t="s">
        <v>27</v>
      </c>
      <c r="Z64" s="6" t="s">
        <v>28</v>
      </c>
      <c r="AA64" s="6" t="s">
        <v>1443</v>
      </c>
    </row>
    <row r="65" spans="1:27" ht="14.4" x14ac:dyDescent="0.3">
      <c r="A65" s="6" t="s">
        <v>3580</v>
      </c>
      <c r="B65" s="24" t="s">
        <v>3581</v>
      </c>
      <c r="C65" s="6" t="s">
        <v>3582</v>
      </c>
      <c r="D65" s="7">
        <v>0.59236111111111112</v>
      </c>
      <c r="E65" s="8">
        <f t="shared" si="0"/>
        <v>14</v>
      </c>
      <c r="F65" s="8">
        <f t="shared" si="1"/>
        <v>13</v>
      </c>
      <c r="G65" s="8">
        <f t="shared" si="2"/>
        <v>0</v>
      </c>
      <c r="H65" s="10">
        <f t="shared" si="3"/>
        <v>51180</v>
      </c>
      <c r="I65" s="6" t="s">
        <v>23</v>
      </c>
      <c r="J65" s="6" t="s">
        <v>38</v>
      </c>
      <c r="K65" s="6">
        <v>716</v>
      </c>
      <c r="L65" s="6">
        <v>84</v>
      </c>
      <c r="M65" s="10">
        <f t="shared" si="4"/>
        <v>1173.1843575418995</v>
      </c>
      <c r="N65" s="6">
        <v>12</v>
      </c>
      <c r="O65" s="6">
        <f t="shared" si="5"/>
        <v>168</v>
      </c>
      <c r="P65" s="6">
        <v>258000</v>
      </c>
      <c r="Q65" s="9">
        <v>44860</v>
      </c>
      <c r="R65" s="9">
        <v>41481</v>
      </c>
      <c r="S65" s="6" t="s">
        <v>38</v>
      </c>
      <c r="T65" s="6" t="s">
        <v>63</v>
      </c>
      <c r="U65" s="10">
        <v>55742605</v>
      </c>
      <c r="V65" s="6">
        <v>6</v>
      </c>
      <c r="W65" s="29">
        <v>7</v>
      </c>
      <c r="X65" s="6" t="s">
        <v>26</v>
      </c>
      <c r="Y65" s="6" t="s">
        <v>27</v>
      </c>
      <c r="Z65" s="6" t="s">
        <v>96</v>
      </c>
      <c r="AA65" s="6" t="s">
        <v>3465</v>
      </c>
    </row>
    <row r="66" spans="1:27" x14ac:dyDescent="0.3">
      <c r="A66" s="6" t="s">
        <v>1539</v>
      </c>
      <c r="B66" s="6" t="s">
        <v>1540</v>
      </c>
      <c r="C66" s="6" t="s">
        <v>1541</v>
      </c>
      <c r="D66" s="7">
        <v>1.0844907407407407E-2</v>
      </c>
      <c r="E66" s="8">
        <f t="shared" ref="E66:E129" si="6">HOUR(D66)</f>
        <v>0</v>
      </c>
      <c r="F66" s="8">
        <f t="shared" ref="F66:F129" si="7">MINUTE(D66)</f>
        <v>15</v>
      </c>
      <c r="G66" s="8">
        <f t="shared" ref="G66:G129" si="8">SECOND(D66)</f>
        <v>37</v>
      </c>
      <c r="H66" s="10">
        <f t="shared" ref="H66:H129" si="9">G66+(F66*60)+(E66*60*60)</f>
        <v>937</v>
      </c>
      <c r="I66" s="6" t="s">
        <v>23</v>
      </c>
      <c r="J66" s="6" t="s">
        <v>75</v>
      </c>
      <c r="K66" s="6">
        <v>2465468</v>
      </c>
      <c r="L66" s="6">
        <v>167000</v>
      </c>
      <c r="M66" s="10">
        <f t="shared" ref="M66:M129" si="10">10000*L66/K66</f>
        <v>677.35618551934158</v>
      </c>
      <c r="N66" s="6">
        <v>16629</v>
      </c>
      <c r="O66" s="6">
        <f t="shared" ref="O66:O129" si="11">ROUND(10000*N66/K66,0)</f>
        <v>67</v>
      </c>
      <c r="P66" s="10">
        <v>825000</v>
      </c>
      <c r="Q66" s="9">
        <v>44052</v>
      </c>
      <c r="R66" s="9">
        <v>40506</v>
      </c>
      <c r="S66" s="6" t="s">
        <v>75</v>
      </c>
      <c r="T66" s="6" t="s">
        <v>25</v>
      </c>
      <c r="U66" s="10">
        <v>164813069</v>
      </c>
      <c r="V66" s="6">
        <v>10</v>
      </c>
      <c r="W66" s="29">
        <v>10</v>
      </c>
      <c r="X66" s="6" t="s">
        <v>26</v>
      </c>
      <c r="Y66" s="6" t="s">
        <v>27</v>
      </c>
      <c r="Z66" s="6" t="s">
        <v>28</v>
      </c>
      <c r="AA66" s="6" t="s">
        <v>1443</v>
      </c>
    </row>
    <row r="67" spans="1:27" x14ac:dyDescent="0.3">
      <c r="A67" s="6" t="s">
        <v>1371</v>
      </c>
      <c r="B67" s="6" t="s">
        <v>1372</v>
      </c>
      <c r="C67" s="6" t="s">
        <v>1373</v>
      </c>
      <c r="D67" s="7">
        <v>3.3564814814814811E-3</v>
      </c>
      <c r="E67" s="8">
        <f t="shared" si="6"/>
        <v>0</v>
      </c>
      <c r="F67" s="8">
        <f t="shared" si="7"/>
        <v>4</v>
      </c>
      <c r="G67" s="8">
        <f t="shared" si="8"/>
        <v>50</v>
      </c>
      <c r="H67" s="10">
        <f t="shared" si="9"/>
        <v>290</v>
      </c>
      <c r="I67" s="6" t="s">
        <v>187</v>
      </c>
      <c r="J67" s="6" t="s">
        <v>75</v>
      </c>
      <c r="K67" s="6">
        <v>3766558</v>
      </c>
      <c r="L67" s="6">
        <v>2200</v>
      </c>
      <c r="M67" s="10">
        <f t="shared" si="10"/>
        <v>5.8408764713035088</v>
      </c>
      <c r="N67" s="6">
        <v>80</v>
      </c>
      <c r="O67" s="6">
        <f t="shared" si="11"/>
        <v>0</v>
      </c>
      <c r="P67" s="10">
        <v>184000</v>
      </c>
      <c r="Q67" s="9">
        <v>43693</v>
      </c>
      <c r="R67" s="9">
        <v>41603</v>
      </c>
      <c r="S67" s="6" t="s">
        <v>38</v>
      </c>
      <c r="T67" s="6" t="s">
        <v>25</v>
      </c>
      <c r="U67" s="10">
        <v>10739438</v>
      </c>
      <c r="V67" s="6">
        <v>10</v>
      </c>
      <c r="W67" s="29">
        <v>10</v>
      </c>
      <c r="X67" s="6" t="s">
        <v>26</v>
      </c>
      <c r="Y67" s="6" t="s">
        <v>27</v>
      </c>
      <c r="Z67" s="6" t="s">
        <v>28</v>
      </c>
      <c r="AA67" s="6" t="s">
        <v>1443</v>
      </c>
    </row>
    <row r="68" spans="1:27" ht="14.4" x14ac:dyDescent="0.3">
      <c r="A68" s="6" t="s">
        <v>1291</v>
      </c>
      <c r="B68" s="6" t="s">
        <v>1292</v>
      </c>
      <c r="C68" s="6" t="s">
        <v>1293</v>
      </c>
      <c r="D68" s="7">
        <v>1.2256944444444444E-2</v>
      </c>
      <c r="E68" s="8">
        <f t="shared" si="6"/>
        <v>0</v>
      </c>
      <c r="F68" s="8">
        <f t="shared" si="7"/>
        <v>17</v>
      </c>
      <c r="G68" s="8">
        <f t="shared" si="8"/>
        <v>39</v>
      </c>
      <c r="H68" s="10">
        <f t="shared" si="9"/>
        <v>1059</v>
      </c>
      <c r="I68" s="6" t="s">
        <v>23</v>
      </c>
      <c r="J68" s="6" t="s">
        <v>38</v>
      </c>
      <c r="K68" s="10">
        <v>2292873</v>
      </c>
      <c r="L68" s="6">
        <v>59000</v>
      </c>
      <c r="M68" s="10">
        <f t="shared" si="10"/>
        <v>257.31909268415649</v>
      </c>
      <c r="N68" s="10">
        <v>7514</v>
      </c>
      <c r="O68" s="6">
        <f t="shared" si="11"/>
        <v>33</v>
      </c>
      <c r="P68" s="10">
        <v>16000000</v>
      </c>
      <c r="Q68" s="9">
        <v>44847</v>
      </c>
      <c r="R68" s="9">
        <v>42864</v>
      </c>
      <c r="S68" s="6" t="s">
        <v>38</v>
      </c>
      <c r="T68" s="3" t="s">
        <v>3873</v>
      </c>
      <c r="U68" s="10">
        <v>8105928861</v>
      </c>
      <c r="V68" s="6">
        <v>8</v>
      </c>
      <c r="W68" s="29">
        <v>8</v>
      </c>
      <c r="X68" s="6" t="s">
        <v>26</v>
      </c>
      <c r="Y68" s="6" t="s">
        <v>27</v>
      </c>
      <c r="Z68" s="6" t="s">
        <v>28</v>
      </c>
      <c r="AA68" s="6" t="s">
        <v>1180</v>
      </c>
    </row>
    <row r="69" spans="1:27" x14ac:dyDescent="0.3">
      <c r="A69" s="6" t="s">
        <v>2363</v>
      </c>
      <c r="B69" s="6" t="s">
        <v>2370</v>
      </c>
      <c r="C69" s="6" t="s">
        <v>2371</v>
      </c>
      <c r="D69" s="7">
        <v>2.0254629629629629E-3</v>
      </c>
      <c r="E69" s="8">
        <f t="shared" si="6"/>
        <v>0</v>
      </c>
      <c r="F69" s="8">
        <f t="shared" si="7"/>
        <v>2</v>
      </c>
      <c r="G69" s="8">
        <f t="shared" si="8"/>
        <v>55</v>
      </c>
      <c r="H69" s="10">
        <f t="shared" si="9"/>
        <v>175</v>
      </c>
      <c r="I69" s="6" t="s">
        <v>23</v>
      </c>
      <c r="J69" s="6" t="s">
        <v>24</v>
      </c>
      <c r="K69" s="10">
        <v>18648</v>
      </c>
      <c r="L69" s="10">
        <v>1200</v>
      </c>
      <c r="M69" s="10">
        <f t="shared" si="10"/>
        <v>643.50064350064349</v>
      </c>
      <c r="N69" s="6">
        <v>106</v>
      </c>
      <c r="O69" s="6">
        <f t="shared" si="11"/>
        <v>57</v>
      </c>
      <c r="P69" s="10">
        <v>1060000</v>
      </c>
      <c r="Q69" s="9">
        <v>44660</v>
      </c>
      <c r="R69" s="9">
        <v>42578</v>
      </c>
      <c r="S69" s="6" t="s">
        <v>95</v>
      </c>
      <c r="T69" s="6" t="s">
        <v>42</v>
      </c>
      <c r="U69" s="10">
        <v>65078833</v>
      </c>
      <c r="V69" s="6">
        <v>9</v>
      </c>
      <c r="W69" s="29">
        <v>9</v>
      </c>
      <c r="X69" s="6" t="s">
        <v>52</v>
      </c>
      <c r="Y69" s="6" t="s">
        <v>52</v>
      </c>
      <c r="Z69" s="6" t="s">
        <v>28</v>
      </c>
      <c r="AA69" s="6" t="s">
        <v>2215</v>
      </c>
    </row>
    <row r="70" spans="1:27" x14ac:dyDescent="0.3">
      <c r="A70" s="6" t="s">
        <v>2363</v>
      </c>
      <c r="B70" s="6" t="s">
        <v>2366</v>
      </c>
      <c r="C70" s="6" t="s">
        <v>2367</v>
      </c>
      <c r="D70" s="7">
        <v>2.7430555555555559E-3</v>
      </c>
      <c r="E70" s="8">
        <f t="shared" si="6"/>
        <v>0</v>
      </c>
      <c r="F70" s="8">
        <f t="shared" si="7"/>
        <v>3</v>
      </c>
      <c r="G70" s="8">
        <f t="shared" si="8"/>
        <v>57</v>
      </c>
      <c r="H70" s="10">
        <f t="shared" si="9"/>
        <v>237</v>
      </c>
      <c r="I70" s="6" t="s">
        <v>23</v>
      </c>
      <c r="J70" s="6" t="s">
        <v>24</v>
      </c>
      <c r="K70" s="10">
        <v>2075649</v>
      </c>
      <c r="L70" s="10">
        <v>183000</v>
      </c>
      <c r="M70" s="10">
        <f t="shared" si="10"/>
        <v>881.65195560521067</v>
      </c>
      <c r="N70" s="10">
        <v>7347</v>
      </c>
      <c r="O70" s="6">
        <f t="shared" si="11"/>
        <v>35</v>
      </c>
      <c r="P70" s="10">
        <v>1060000</v>
      </c>
      <c r="Q70" s="9">
        <v>44796</v>
      </c>
      <c r="R70" s="9">
        <v>42578</v>
      </c>
      <c r="S70" s="6" t="s">
        <v>95</v>
      </c>
      <c r="T70" s="6" t="s">
        <v>42</v>
      </c>
      <c r="U70" s="10">
        <v>65078833</v>
      </c>
      <c r="V70" s="6">
        <v>9</v>
      </c>
      <c r="W70" s="29">
        <v>9</v>
      </c>
      <c r="X70" s="6" t="s">
        <v>52</v>
      </c>
      <c r="Y70" s="6" t="s">
        <v>52</v>
      </c>
      <c r="Z70" s="6" t="s">
        <v>28</v>
      </c>
      <c r="AA70" s="6" t="s">
        <v>2215</v>
      </c>
    </row>
    <row r="71" spans="1:27" x14ac:dyDescent="0.3">
      <c r="A71" s="6" t="s">
        <v>2363</v>
      </c>
      <c r="B71" s="6" t="s">
        <v>2368</v>
      </c>
      <c r="C71" s="6" t="s">
        <v>2369</v>
      </c>
      <c r="D71" s="7">
        <v>3.6574074074074074E-3</v>
      </c>
      <c r="E71" s="8">
        <f t="shared" si="6"/>
        <v>0</v>
      </c>
      <c r="F71" s="8">
        <f t="shared" si="7"/>
        <v>5</v>
      </c>
      <c r="G71" s="8">
        <f t="shared" si="8"/>
        <v>16</v>
      </c>
      <c r="H71" s="10">
        <f t="shared" si="9"/>
        <v>316</v>
      </c>
      <c r="I71" s="6" t="s">
        <v>23</v>
      </c>
      <c r="J71" s="6" t="s">
        <v>24</v>
      </c>
      <c r="K71" s="10">
        <v>404868</v>
      </c>
      <c r="L71" s="10">
        <v>30000</v>
      </c>
      <c r="M71" s="10">
        <f t="shared" si="10"/>
        <v>740.98224606538429</v>
      </c>
      <c r="N71" s="10">
        <v>1347</v>
      </c>
      <c r="O71" s="6">
        <f t="shared" si="11"/>
        <v>33</v>
      </c>
      <c r="P71" s="10">
        <v>1060000</v>
      </c>
      <c r="Q71" s="9">
        <v>44813</v>
      </c>
      <c r="R71" s="9">
        <v>42578</v>
      </c>
      <c r="S71" s="6" t="s">
        <v>95</v>
      </c>
      <c r="T71" s="6" t="s">
        <v>42</v>
      </c>
      <c r="U71" s="10">
        <v>65078833</v>
      </c>
      <c r="V71" s="6">
        <v>9</v>
      </c>
      <c r="W71" s="29">
        <v>9</v>
      </c>
      <c r="X71" s="6" t="s">
        <v>52</v>
      </c>
      <c r="Y71" s="6" t="s">
        <v>52</v>
      </c>
      <c r="Z71" s="6" t="s">
        <v>28</v>
      </c>
      <c r="AA71" s="6" t="s">
        <v>2215</v>
      </c>
    </row>
    <row r="72" spans="1:27" x14ac:dyDescent="0.3">
      <c r="A72" s="6" t="s">
        <v>2363</v>
      </c>
      <c r="B72" s="6" t="s">
        <v>2364</v>
      </c>
      <c r="C72" s="6" t="s">
        <v>2365</v>
      </c>
      <c r="D72" s="7">
        <v>2.6620370370370374E-3</v>
      </c>
      <c r="E72" s="8">
        <f t="shared" si="6"/>
        <v>0</v>
      </c>
      <c r="F72" s="8">
        <f t="shared" si="7"/>
        <v>3</v>
      </c>
      <c r="G72" s="8">
        <f t="shared" si="8"/>
        <v>50</v>
      </c>
      <c r="H72" s="10">
        <f t="shared" si="9"/>
        <v>230</v>
      </c>
      <c r="I72" s="6" t="s">
        <v>23</v>
      </c>
      <c r="J72" s="6" t="s">
        <v>24</v>
      </c>
      <c r="K72" s="10">
        <v>49279</v>
      </c>
      <c r="L72" s="10">
        <v>6900</v>
      </c>
      <c r="M72" s="10">
        <f t="shared" si="10"/>
        <v>1400.1907506239982</v>
      </c>
      <c r="N72" s="10">
        <v>1012</v>
      </c>
      <c r="O72" s="6">
        <f t="shared" si="11"/>
        <v>205</v>
      </c>
      <c r="P72" s="10">
        <v>1060000</v>
      </c>
      <c r="Q72" s="9">
        <v>44850</v>
      </c>
      <c r="R72" s="9">
        <v>42578</v>
      </c>
      <c r="S72" s="6" t="s">
        <v>95</v>
      </c>
      <c r="T72" s="6" t="s">
        <v>42</v>
      </c>
      <c r="U72" s="10">
        <v>65078833</v>
      </c>
      <c r="V72" s="6">
        <v>9</v>
      </c>
      <c r="W72" s="29">
        <v>9</v>
      </c>
      <c r="X72" s="6" t="s">
        <v>52</v>
      </c>
      <c r="Y72" s="6" t="s">
        <v>52</v>
      </c>
      <c r="Z72" s="6" t="s">
        <v>28</v>
      </c>
      <c r="AA72" s="6" t="s">
        <v>2215</v>
      </c>
    </row>
    <row r="73" spans="1:27" x14ac:dyDescent="0.3">
      <c r="A73" s="6" t="s">
        <v>2363</v>
      </c>
      <c r="B73" s="6" t="s">
        <v>2372</v>
      </c>
      <c r="C73" s="6" t="s">
        <v>2373</v>
      </c>
      <c r="D73" s="7">
        <v>7.0486111111111105E-3</v>
      </c>
      <c r="E73" s="8">
        <f t="shared" si="6"/>
        <v>0</v>
      </c>
      <c r="F73" s="8">
        <f t="shared" si="7"/>
        <v>10</v>
      </c>
      <c r="G73" s="8">
        <f t="shared" si="8"/>
        <v>9</v>
      </c>
      <c r="H73" s="10">
        <f t="shared" si="9"/>
        <v>609</v>
      </c>
      <c r="I73" s="6" t="s">
        <v>23</v>
      </c>
      <c r="J73" s="6" t="s">
        <v>24</v>
      </c>
      <c r="K73" s="10">
        <v>134851</v>
      </c>
      <c r="L73" s="10">
        <v>10000</v>
      </c>
      <c r="M73" s="10">
        <f t="shared" si="10"/>
        <v>741.5592023789219</v>
      </c>
      <c r="N73" s="6">
        <v>371</v>
      </c>
      <c r="O73" s="6">
        <f t="shared" si="11"/>
        <v>28</v>
      </c>
      <c r="P73" s="10">
        <v>1060000</v>
      </c>
      <c r="Q73" s="9">
        <v>44894</v>
      </c>
      <c r="R73" s="9">
        <v>42578</v>
      </c>
      <c r="S73" s="6" t="s">
        <v>95</v>
      </c>
      <c r="T73" s="6" t="s">
        <v>42</v>
      </c>
      <c r="U73" s="10">
        <v>65078833</v>
      </c>
      <c r="V73" s="6">
        <v>9</v>
      </c>
      <c r="W73" s="29">
        <v>9</v>
      </c>
      <c r="X73" s="6" t="s">
        <v>52</v>
      </c>
      <c r="Y73" s="6" t="s">
        <v>52</v>
      </c>
      <c r="Z73" s="6" t="s">
        <v>28</v>
      </c>
      <c r="AA73" s="6" t="s">
        <v>2215</v>
      </c>
    </row>
    <row r="74" spans="1:27" x14ac:dyDescent="0.3">
      <c r="A74" s="6" t="s">
        <v>545</v>
      </c>
      <c r="B74" s="6" t="s">
        <v>2082</v>
      </c>
      <c r="C74" s="6" t="s">
        <v>2083</v>
      </c>
      <c r="D74" s="7">
        <v>3.472222222222222E-3</v>
      </c>
      <c r="E74" s="8">
        <f t="shared" si="6"/>
        <v>0</v>
      </c>
      <c r="F74" s="8">
        <f t="shared" si="7"/>
        <v>5</v>
      </c>
      <c r="G74" s="8">
        <f t="shared" si="8"/>
        <v>0</v>
      </c>
      <c r="H74" s="10">
        <f t="shared" si="9"/>
        <v>300</v>
      </c>
      <c r="I74" s="6" t="s">
        <v>23</v>
      </c>
      <c r="J74" s="6" t="s">
        <v>206</v>
      </c>
      <c r="K74" s="10">
        <v>560524</v>
      </c>
      <c r="L74" s="10">
        <v>82000</v>
      </c>
      <c r="M74" s="10">
        <f t="shared" si="10"/>
        <v>1462.9168420977514</v>
      </c>
      <c r="N74" s="10">
        <v>3938</v>
      </c>
      <c r="O74" s="6">
        <f t="shared" si="11"/>
        <v>70</v>
      </c>
      <c r="P74" s="10">
        <v>3120000</v>
      </c>
      <c r="Q74" s="9">
        <v>44083</v>
      </c>
      <c r="R74" s="9">
        <v>43193</v>
      </c>
      <c r="S74" s="6" t="s">
        <v>300</v>
      </c>
      <c r="T74" s="6" t="s">
        <v>25</v>
      </c>
      <c r="U74" s="10">
        <v>422639343</v>
      </c>
      <c r="V74" s="6">
        <v>9</v>
      </c>
      <c r="W74" s="29">
        <v>9</v>
      </c>
      <c r="X74" s="6" t="s">
        <v>26</v>
      </c>
      <c r="Y74" s="6" t="s">
        <v>27</v>
      </c>
      <c r="Z74" s="6" t="s">
        <v>28</v>
      </c>
      <c r="AA74" s="6" t="s">
        <v>2016</v>
      </c>
    </row>
    <row r="75" spans="1:27" ht="14.4" x14ac:dyDescent="0.3">
      <c r="A75" s="6" t="s">
        <v>545</v>
      </c>
      <c r="B75" s="4" t="s">
        <v>2397</v>
      </c>
      <c r="C75" s="6" t="s">
        <v>2398</v>
      </c>
      <c r="D75" s="7">
        <v>4.5370370370370365E-3</v>
      </c>
      <c r="E75" s="8">
        <f t="shared" si="6"/>
        <v>0</v>
      </c>
      <c r="F75" s="8">
        <f t="shared" si="7"/>
        <v>6</v>
      </c>
      <c r="G75" s="8">
        <f t="shared" si="8"/>
        <v>32</v>
      </c>
      <c r="H75" s="10">
        <f t="shared" si="9"/>
        <v>392</v>
      </c>
      <c r="I75" s="6" t="s">
        <v>23</v>
      </c>
      <c r="J75" s="6" t="s">
        <v>75</v>
      </c>
      <c r="K75" s="10">
        <v>1464073</v>
      </c>
      <c r="L75" s="10">
        <v>153000</v>
      </c>
      <c r="M75" s="10">
        <f t="shared" si="10"/>
        <v>1045.0298584838324</v>
      </c>
      <c r="N75" s="10">
        <v>9011</v>
      </c>
      <c r="O75" s="6">
        <f t="shared" si="11"/>
        <v>62</v>
      </c>
      <c r="P75" s="10">
        <v>3140000</v>
      </c>
      <c r="Q75" s="9">
        <v>44249</v>
      </c>
      <c r="R75" s="9">
        <v>43193</v>
      </c>
      <c r="S75" s="6" t="s">
        <v>206</v>
      </c>
      <c r="T75" s="6" t="s">
        <v>25</v>
      </c>
      <c r="U75" s="10">
        <v>426505856</v>
      </c>
      <c r="V75" s="6">
        <v>9</v>
      </c>
      <c r="W75" s="29">
        <v>10</v>
      </c>
      <c r="X75" s="6" t="s">
        <v>52</v>
      </c>
      <c r="Y75" s="6" t="s">
        <v>52</v>
      </c>
      <c r="Z75" s="6" t="s">
        <v>28</v>
      </c>
      <c r="AA75" s="6" t="s">
        <v>2215</v>
      </c>
    </row>
    <row r="76" spans="1:27" x14ac:dyDescent="0.3">
      <c r="A76" s="6" t="s">
        <v>545</v>
      </c>
      <c r="B76" s="6" t="s">
        <v>2395</v>
      </c>
      <c r="C76" s="6" t="s">
        <v>2396</v>
      </c>
      <c r="D76" s="7">
        <v>4.7685185185185183E-3</v>
      </c>
      <c r="E76" s="8">
        <f t="shared" si="6"/>
        <v>0</v>
      </c>
      <c r="F76" s="8">
        <f t="shared" si="7"/>
        <v>6</v>
      </c>
      <c r="G76" s="8">
        <f t="shared" si="8"/>
        <v>52</v>
      </c>
      <c r="H76" s="10">
        <f t="shared" si="9"/>
        <v>412</v>
      </c>
      <c r="I76" s="6" t="s">
        <v>23</v>
      </c>
      <c r="J76" s="6" t="s">
        <v>75</v>
      </c>
      <c r="K76" s="10">
        <v>2355943</v>
      </c>
      <c r="L76" s="10">
        <v>282000</v>
      </c>
      <c r="M76" s="10">
        <f t="shared" si="10"/>
        <v>1196.9729318578591</v>
      </c>
      <c r="N76" s="10">
        <v>15699</v>
      </c>
      <c r="O76" s="6">
        <f t="shared" si="11"/>
        <v>67</v>
      </c>
      <c r="P76" s="10">
        <v>3140000</v>
      </c>
      <c r="Q76" s="9">
        <v>44330</v>
      </c>
      <c r="R76" s="9">
        <v>43193</v>
      </c>
      <c r="S76" s="6" t="s">
        <v>206</v>
      </c>
      <c r="T76" s="6" t="s">
        <v>25</v>
      </c>
      <c r="U76" s="10">
        <v>426505856</v>
      </c>
      <c r="V76" s="6">
        <v>9</v>
      </c>
      <c r="W76" s="29">
        <v>10</v>
      </c>
      <c r="X76" s="6" t="s">
        <v>52</v>
      </c>
      <c r="Y76" s="6" t="s">
        <v>52</v>
      </c>
      <c r="Z76" s="6" t="s">
        <v>28</v>
      </c>
      <c r="AA76" s="6" t="s">
        <v>2215</v>
      </c>
    </row>
    <row r="77" spans="1:27" x14ac:dyDescent="0.3">
      <c r="A77" s="6" t="s">
        <v>545</v>
      </c>
      <c r="B77" s="6" t="s">
        <v>2080</v>
      </c>
      <c r="C77" s="6" t="s">
        <v>2081</v>
      </c>
      <c r="D77" s="7">
        <v>7.8009259259259256E-3</v>
      </c>
      <c r="E77" s="8">
        <f t="shared" si="6"/>
        <v>0</v>
      </c>
      <c r="F77" s="8">
        <f t="shared" si="7"/>
        <v>11</v>
      </c>
      <c r="G77" s="8">
        <f t="shared" si="8"/>
        <v>14</v>
      </c>
      <c r="H77" s="10">
        <f t="shared" si="9"/>
        <v>674</v>
      </c>
      <c r="I77" s="6" t="s">
        <v>23</v>
      </c>
      <c r="J77" s="6" t="s">
        <v>206</v>
      </c>
      <c r="K77" s="10">
        <v>1236894</v>
      </c>
      <c r="L77" s="10">
        <v>106000</v>
      </c>
      <c r="M77" s="10">
        <f t="shared" si="10"/>
        <v>856.98531967977851</v>
      </c>
      <c r="N77" s="10">
        <v>4177</v>
      </c>
      <c r="O77" s="6">
        <f t="shared" si="11"/>
        <v>34</v>
      </c>
      <c r="P77" s="10">
        <v>3120000</v>
      </c>
      <c r="Q77" s="9">
        <v>44342</v>
      </c>
      <c r="R77" s="9">
        <v>43193</v>
      </c>
      <c r="S77" s="6" t="s">
        <v>300</v>
      </c>
      <c r="T77" s="6" t="s">
        <v>25</v>
      </c>
      <c r="U77" s="10">
        <v>422639343</v>
      </c>
      <c r="V77" s="6">
        <v>9</v>
      </c>
      <c r="W77" s="29">
        <v>9</v>
      </c>
      <c r="X77" s="6" t="s">
        <v>26</v>
      </c>
      <c r="Y77" s="6" t="s">
        <v>27</v>
      </c>
      <c r="Z77" s="6" t="s">
        <v>28</v>
      </c>
      <c r="AA77" s="6" t="s">
        <v>2016</v>
      </c>
    </row>
    <row r="78" spans="1:27" x14ac:dyDescent="0.3">
      <c r="A78" s="6" t="s">
        <v>545</v>
      </c>
      <c r="B78" s="6" t="s">
        <v>2078</v>
      </c>
      <c r="C78" s="6" t="s">
        <v>2079</v>
      </c>
      <c r="D78" s="7">
        <v>4.5717592592592589E-3</v>
      </c>
      <c r="E78" s="8">
        <f t="shared" si="6"/>
        <v>0</v>
      </c>
      <c r="F78" s="8">
        <f t="shared" si="7"/>
        <v>6</v>
      </c>
      <c r="G78" s="8">
        <f t="shared" si="8"/>
        <v>35</v>
      </c>
      <c r="H78" s="10">
        <f t="shared" si="9"/>
        <v>395</v>
      </c>
      <c r="I78" s="6" t="s">
        <v>23</v>
      </c>
      <c r="J78" s="6" t="s">
        <v>206</v>
      </c>
      <c r="K78" s="10">
        <v>742372</v>
      </c>
      <c r="L78" s="10">
        <v>174000</v>
      </c>
      <c r="M78" s="10">
        <f t="shared" si="10"/>
        <v>2343.8383990775515</v>
      </c>
      <c r="N78" s="10">
        <v>12022</v>
      </c>
      <c r="O78" s="6">
        <f t="shared" si="11"/>
        <v>162</v>
      </c>
      <c r="P78" s="10">
        <v>3120000</v>
      </c>
      <c r="Q78" s="9">
        <v>44357</v>
      </c>
      <c r="R78" s="9">
        <v>43193</v>
      </c>
      <c r="S78" s="6" t="s">
        <v>300</v>
      </c>
      <c r="T78" s="6" t="s">
        <v>25</v>
      </c>
      <c r="U78" s="10">
        <v>422639343</v>
      </c>
      <c r="V78" s="6">
        <v>9</v>
      </c>
      <c r="W78" s="29">
        <v>9</v>
      </c>
      <c r="X78" s="6" t="s">
        <v>26</v>
      </c>
      <c r="Y78" s="6" t="s">
        <v>27</v>
      </c>
      <c r="Z78" s="6" t="s">
        <v>28</v>
      </c>
      <c r="AA78" s="6" t="s">
        <v>2016</v>
      </c>
    </row>
    <row r="79" spans="1:27" x14ac:dyDescent="0.3">
      <c r="A79" s="6" t="s">
        <v>545</v>
      </c>
      <c r="B79" s="6" t="s">
        <v>2054</v>
      </c>
      <c r="C79" s="6" t="s">
        <v>2055</v>
      </c>
      <c r="D79" s="7">
        <v>6.2037037037037043E-3</v>
      </c>
      <c r="E79" s="8">
        <f t="shared" si="6"/>
        <v>0</v>
      </c>
      <c r="F79" s="8">
        <f t="shared" si="7"/>
        <v>8</v>
      </c>
      <c r="G79" s="8">
        <f t="shared" si="8"/>
        <v>56</v>
      </c>
      <c r="H79" s="10">
        <f t="shared" si="9"/>
        <v>536</v>
      </c>
      <c r="I79" s="6" t="s">
        <v>23</v>
      </c>
      <c r="J79" s="6" t="s">
        <v>206</v>
      </c>
      <c r="K79" s="10">
        <v>984654</v>
      </c>
      <c r="L79" s="10">
        <v>118000</v>
      </c>
      <c r="M79" s="10">
        <f t="shared" si="10"/>
        <v>1198.3905006225536</v>
      </c>
      <c r="N79" s="10">
        <v>2881</v>
      </c>
      <c r="O79" s="6">
        <f t="shared" si="11"/>
        <v>29</v>
      </c>
      <c r="P79" s="10">
        <v>3120000</v>
      </c>
      <c r="Q79" s="9">
        <v>44438</v>
      </c>
      <c r="R79" s="9">
        <v>43193</v>
      </c>
      <c r="S79" s="6" t="s">
        <v>300</v>
      </c>
      <c r="T79" s="6" t="s">
        <v>25</v>
      </c>
      <c r="U79" s="10">
        <v>422639343</v>
      </c>
      <c r="V79" s="6">
        <v>9</v>
      </c>
      <c r="W79" s="29">
        <v>9</v>
      </c>
      <c r="X79" s="6" t="s">
        <v>26</v>
      </c>
      <c r="Y79" s="6" t="s">
        <v>27</v>
      </c>
      <c r="Z79" s="6" t="s">
        <v>28</v>
      </c>
      <c r="AA79" s="6" t="s">
        <v>2016</v>
      </c>
    </row>
    <row r="80" spans="1:27" x14ac:dyDescent="0.3">
      <c r="A80" s="6" t="s">
        <v>545</v>
      </c>
      <c r="B80" s="6" t="s">
        <v>2058</v>
      </c>
      <c r="C80" s="6" t="s">
        <v>2059</v>
      </c>
      <c r="D80" s="7">
        <v>4.363425925925926E-3</v>
      </c>
      <c r="E80" s="8">
        <f t="shared" si="6"/>
        <v>0</v>
      </c>
      <c r="F80" s="8">
        <f t="shared" si="7"/>
        <v>6</v>
      </c>
      <c r="G80" s="8">
        <f t="shared" si="8"/>
        <v>17</v>
      </c>
      <c r="H80" s="10">
        <f t="shared" si="9"/>
        <v>377</v>
      </c>
      <c r="I80" s="6" t="s">
        <v>23</v>
      </c>
      <c r="J80" s="6" t="s">
        <v>206</v>
      </c>
      <c r="K80" s="10">
        <v>1067089</v>
      </c>
      <c r="L80" s="10">
        <v>124000</v>
      </c>
      <c r="M80" s="10">
        <f t="shared" si="10"/>
        <v>1162.0399048251834</v>
      </c>
      <c r="N80" s="10">
        <v>4417</v>
      </c>
      <c r="O80" s="6">
        <f t="shared" si="11"/>
        <v>41</v>
      </c>
      <c r="P80" s="10">
        <v>3120000</v>
      </c>
      <c r="Q80" s="9">
        <v>44478</v>
      </c>
      <c r="R80" s="9">
        <v>43193</v>
      </c>
      <c r="S80" s="6" t="s">
        <v>300</v>
      </c>
      <c r="T80" s="6" t="s">
        <v>25</v>
      </c>
      <c r="U80" s="10">
        <v>422639343</v>
      </c>
      <c r="V80" s="6">
        <v>9</v>
      </c>
      <c r="W80" s="29">
        <v>9</v>
      </c>
      <c r="X80" s="6" t="s">
        <v>26</v>
      </c>
      <c r="Y80" s="6" t="s">
        <v>27</v>
      </c>
      <c r="Z80" s="6" t="s">
        <v>28</v>
      </c>
      <c r="AA80" s="6" t="s">
        <v>2016</v>
      </c>
    </row>
    <row r="81" spans="1:27" x14ac:dyDescent="0.3">
      <c r="A81" s="6" t="s">
        <v>545</v>
      </c>
      <c r="B81" s="6" t="s">
        <v>2076</v>
      </c>
      <c r="C81" s="6" t="s">
        <v>2077</v>
      </c>
      <c r="D81" s="7">
        <v>5.2662037037037035E-3</v>
      </c>
      <c r="E81" s="8">
        <f t="shared" si="6"/>
        <v>0</v>
      </c>
      <c r="F81" s="8">
        <f t="shared" si="7"/>
        <v>7</v>
      </c>
      <c r="G81" s="8">
        <f t="shared" si="8"/>
        <v>35</v>
      </c>
      <c r="H81" s="10">
        <f t="shared" si="9"/>
        <v>455</v>
      </c>
      <c r="I81" s="6" t="s">
        <v>23</v>
      </c>
      <c r="J81" s="6" t="s">
        <v>206</v>
      </c>
      <c r="K81" s="10">
        <v>379458</v>
      </c>
      <c r="L81" s="10">
        <v>39000</v>
      </c>
      <c r="M81" s="10">
        <f t="shared" si="10"/>
        <v>1027.7817307844346</v>
      </c>
      <c r="N81" s="10">
        <v>15535</v>
      </c>
      <c r="O81" s="6">
        <f t="shared" si="11"/>
        <v>409</v>
      </c>
      <c r="P81" s="10">
        <v>3120000</v>
      </c>
      <c r="Q81" s="9">
        <v>44488</v>
      </c>
      <c r="R81" s="9">
        <v>43193</v>
      </c>
      <c r="S81" s="6" t="s">
        <v>300</v>
      </c>
      <c r="T81" s="6" t="s">
        <v>25</v>
      </c>
      <c r="U81" s="10">
        <v>422639343</v>
      </c>
      <c r="V81" s="6">
        <v>9</v>
      </c>
      <c r="W81" s="29">
        <v>9</v>
      </c>
      <c r="X81" s="6" t="s">
        <v>26</v>
      </c>
      <c r="Y81" s="6" t="s">
        <v>27</v>
      </c>
      <c r="Z81" s="6" t="s">
        <v>28</v>
      </c>
      <c r="AA81" s="6" t="s">
        <v>2016</v>
      </c>
    </row>
    <row r="82" spans="1:27" x14ac:dyDescent="0.3">
      <c r="A82" s="6" t="s">
        <v>545</v>
      </c>
      <c r="B82" s="6" t="s">
        <v>2056</v>
      </c>
      <c r="C82" s="6" t="s">
        <v>2057</v>
      </c>
      <c r="D82" s="7">
        <v>3.9930555555555561E-3</v>
      </c>
      <c r="E82" s="8">
        <f t="shared" si="6"/>
        <v>0</v>
      </c>
      <c r="F82" s="8">
        <f t="shared" si="7"/>
        <v>5</v>
      </c>
      <c r="G82" s="8">
        <f t="shared" si="8"/>
        <v>45</v>
      </c>
      <c r="H82" s="10">
        <f t="shared" si="9"/>
        <v>345</v>
      </c>
      <c r="I82" s="6" t="s">
        <v>23</v>
      </c>
      <c r="J82" s="6" t="s">
        <v>206</v>
      </c>
      <c r="K82" s="10">
        <v>604954</v>
      </c>
      <c r="L82" s="10">
        <v>54000</v>
      </c>
      <c r="M82" s="10">
        <f t="shared" si="10"/>
        <v>892.62985284831575</v>
      </c>
      <c r="N82" s="10">
        <v>2164</v>
      </c>
      <c r="O82" s="6">
        <f t="shared" si="11"/>
        <v>36</v>
      </c>
      <c r="P82" s="10">
        <v>3120000</v>
      </c>
      <c r="Q82" s="9">
        <v>44520</v>
      </c>
      <c r="R82" s="9">
        <v>43193</v>
      </c>
      <c r="S82" s="6" t="s">
        <v>300</v>
      </c>
      <c r="T82" s="6" t="s">
        <v>25</v>
      </c>
      <c r="U82" s="10">
        <v>422639343</v>
      </c>
      <c r="V82" s="6">
        <v>9</v>
      </c>
      <c r="W82" s="29">
        <v>9</v>
      </c>
      <c r="X82" s="6" t="s">
        <v>26</v>
      </c>
      <c r="Y82" s="6" t="s">
        <v>27</v>
      </c>
      <c r="Z82" s="6" t="s">
        <v>28</v>
      </c>
      <c r="AA82" s="6" t="s">
        <v>2016</v>
      </c>
    </row>
    <row r="83" spans="1:27" x14ac:dyDescent="0.3">
      <c r="A83" s="6" t="s">
        <v>545</v>
      </c>
      <c r="B83" s="6" t="s">
        <v>2062</v>
      </c>
      <c r="C83" s="6" t="s">
        <v>2063</v>
      </c>
      <c r="D83" s="7">
        <v>4.4328703703703709E-3</v>
      </c>
      <c r="E83" s="8">
        <f t="shared" si="6"/>
        <v>0</v>
      </c>
      <c r="F83" s="8">
        <f t="shared" si="7"/>
        <v>6</v>
      </c>
      <c r="G83" s="8">
        <f t="shared" si="8"/>
        <v>23</v>
      </c>
      <c r="H83" s="10">
        <f t="shared" si="9"/>
        <v>383</v>
      </c>
      <c r="I83" s="6" t="s">
        <v>23</v>
      </c>
      <c r="J83" s="6" t="s">
        <v>206</v>
      </c>
      <c r="K83" s="10">
        <v>834238</v>
      </c>
      <c r="L83" s="10">
        <v>113000</v>
      </c>
      <c r="M83" s="10">
        <f t="shared" si="10"/>
        <v>1354.5295227501024</v>
      </c>
      <c r="N83" s="10">
        <v>6882</v>
      </c>
      <c r="O83" s="6">
        <f t="shared" si="11"/>
        <v>82</v>
      </c>
      <c r="P83" s="10">
        <v>3120000</v>
      </c>
      <c r="Q83" s="9">
        <v>44525</v>
      </c>
      <c r="R83" s="9">
        <v>43193</v>
      </c>
      <c r="S83" s="6" t="s">
        <v>300</v>
      </c>
      <c r="T83" s="6" t="s">
        <v>25</v>
      </c>
      <c r="U83" s="10">
        <v>422639343</v>
      </c>
      <c r="V83" s="6">
        <v>9</v>
      </c>
      <c r="W83" s="29">
        <v>9</v>
      </c>
      <c r="X83" s="6" t="s">
        <v>26</v>
      </c>
      <c r="Y83" s="6" t="s">
        <v>27</v>
      </c>
      <c r="Z83" s="6" t="s">
        <v>28</v>
      </c>
      <c r="AA83" s="6" t="s">
        <v>2016</v>
      </c>
    </row>
    <row r="84" spans="1:27" x14ac:dyDescent="0.3">
      <c r="A84" s="6" t="s">
        <v>545</v>
      </c>
      <c r="B84" s="6" t="s">
        <v>2060</v>
      </c>
      <c r="C84" s="6" t="s">
        <v>2061</v>
      </c>
      <c r="D84" s="7">
        <v>4.1203703703703706E-3</v>
      </c>
      <c r="E84" s="8">
        <f t="shared" si="6"/>
        <v>0</v>
      </c>
      <c r="F84" s="8">
        <f t="shared" si="7"/>
        <v>5</v>
      </c>
      <c r="G84" s="8">
        <f t="shared" si="8"/>
        <v>56</v>
      </c>
      <c r="H84" s="10">
        <f t="shared" si="9"/>
        <v>356</v>
      </c>
      <c r="I84" s="6" t="s">
        <v>23</v>
      </c>
      <c r="J84" s="6" t="s">
        <v>206</v>
      </c>
      <c r="K84" s="10">
        <v>538879</v>
      </c>
      <c r="L84" s="10">
        <v>76000</v>
      </c>
      <c r="M84" s="10">
        <f t="shared" si="10"/>
        <v>1410.335158727655</v>
      </c>
      <c r="N84" s="10">
        <v>2018</v>
      </c>
      <c r="O84" s="6">
        <f t="shared" si="11"/>
        <v>37</v>
      </c>
      <c r="P84" s="10">
        <v>3120000</v>
      </c>
      <c r="Q84" s="9">
        <v>44540</v>
      </c>
      <c r="R84" s="9">
        <v>43193</v>
      </c>
      <c r="S84" s="6" t="s">
        <v>300</v>
      </c>
      <c r="T84" s="6" t="s">
        <v>25</v>
      </c>
      <c r="U84" s="10">
        <v>422639343</v>
      </c>
      <c r="V84" s="6">
        <v>9</v>
      </c>
      <c r="W84" s="29">
        <v>9</v>
      </c>
      <c r="X84" s="6" t="s">
        <v>26</v>
      </c>
      <c r="Y84" s="6" t="s">
        <v>27</v>
      </c>
      <c r="Z84" s="6" t="s">
        <v>28</v>
      </c>
      <c r="AA84" s="6" t="s">
        <v>2016</v>
      </c>
    </row>
    <row r="85" spans="1:27" x14ac:dyDescent="0.3">
      <c r="A85" s="6" t="s">
        <v>545</v>
      </c>
      <c r="B85" s="6" t="s">
        <v>2399</v>
      </c>
      <c r="C85" s="6" t="s">
        <v>2400</v>
      </c>
      <c r="D85" s="7">
        <v>7.013888888888889E-3</v>
      </c>
      <c r="E85" s="8">
        <f t="shared" si="6"/>
        <v>0</v>
      </c>
      <c r="F85" s="8">
        <f t="shared" si="7"/>
        <v>10</v>
      </c>
      <c r="G85" s="8">
        <f t="shared" si="8"/>
        <v>6</v>
      </c>
      <c r="H85" s="10">
        <f t="shared" si="9"/>
        <v>606</v>
      </c>
      <c r="I85" s="6" t="s">
        <v>23</v>
      </c>
      <c r="J85" s="6" t="s">
        <v>75</v>
      </c>
      <c r="K85" s="10">
        <v>920631</v>
      </c>
      <c r="L85" s="10">
        <v>76000</v>
      </c>
      <c r="M85" s="10">
        <f t="shared" si="10"/>
        <v>825.5207569590857</v>
      </c>
      <c r="N85" s="10">
        <v>1062</v>
      </c>
      <c r="O85" s="6">
        <f t="shared" si="11"/>
        <v>12</v>
      </c>
      <c r="P85" s="10">
        <v>3140000</v>
      </c>
      <c r="Q85" s="9">
        <v>44551</v>
      </c>
      <c r="R85" s="9">
        <v>43193</v>
      </c>
      <c r="S85" s="6" t="s">
        <v>206</v>
      </c>
      <c r="T85" s="6" t="s">
        <v>25</v>
      </c>
      <c r="U85" s="10">
        <v>426505856</v>
      </c>
      <c r="V85" s="6">
        <v>9</v>
      </c>
      <c r="W85" s="29">
        <v>10</v>
      </c>
      <c r="X85" s="6" t="s">
        <v>52</v>
      </c>
      <c r="Y85" s="6" t="s">
        <v>52</v>
      </c>
      <c r="Z85" s="6" t="s">
        <v>28</v>
      </c>
      <c r="AA85" s="6" t="s">
        <v>2215</v>
      </c>
    </row>
    <row r="86" spans="1:27" x14ac:dyDescent="0.3">
      <c r="A86" s="6" t="s">
        <v>545</v>
      </c>
      <c r="B86" s="6" t="s">
        <v>2391</v>
      </c>
      <c r="C86" s="6" t="s">
        <v>2392</v>
      </c>
      <c r="D86" s="7">
        <v>4.7916666666666672E-3</v>
      </c>
      <c r="E86" s="8">
        <f t="shared" si="6"/>
        <v>0</v>
      </c>
      <c r="F86" s="8">
        <f t="shared" si="7"/>
        <v>6</v>
      </c>
      <c r="G86" s="8">
        <f t="shared" si="8"/>
        <v>54</v>
      </c>
      <c r="H86" s="10">
        <f t="shared" si="9"/>
        <v>414</v>
      </c>
      <c r="I86" s="6" t="s">
        <v>23</v>
      </c>
      <c r="J86" s="6" t="s">
        <v>75</v>
      </c>
      <c r="K86" s="10">
        <v>1403368</v>
      </c>
      <c r="L86" s="10">
        <v>141000</v>
      </c>
      <c r="M86" s="10">
        <f t="shared" si="10"/>
        <v>1004.7257739951317</v>
      </c>
      <c r="N86" s="10">
        <v>8015</v>
      </c>
      <c r="O86" s="6">
        <f t="shared" si="11"/>
        <v>57</v>
      </c>
      <c r="P86" s="10">
        <v>3140000</v>
      </c>
      <c r="Q86" s="9">
        <v>44733</v>
      </c>
      <c r="R86" s="9">
        <v>43193</v>
      </c>
      <c r="S86" s="6" t="s">
        <v>206</v>
      </c>
      <c r="T86" s="6" t="s">
        <v>25</v>
      </c>
      <c r="U86" s="10">
        <v>426505856</v>
      </c>
      <c r="V86" s="6">
        <v>9</v>
      </c>
      <c r="W86" s="29">
        <v>10</v>
      </c>
      <c r="X86" s="6" t="s">
        <v>52</v>
      </c>
      <c r="Y86" s="6" t="s">
        <v>52</v>
      </c>
      <c r="Z86" s="6" t="s">
        <v>28</v>
      </c>
      <c r="AA86" s="6" t="s">
        <v>2215</v>
      </c>
    </row>
    <row r="87" spans="1:27" x14ac:dyDescent="0.3">
      <c r="A87" s="6" t="s">
        <v>545</v>
      </c>
      <c r="B87" s="6" t="s">
        <v>2074</v>
      </c>
      <c r="C87" s="6" t="s">
        <v>2075</v>
      </c>
      <c r="D87" s="7">
        <v>5.7060185185185191E-3</v>
      </c>
      <c r="E87" s="8">
        <f t="shared" si="6"/>
        <v>0</v>
      </c>
      <c r="F87" s="8">
        <f t="shared" si="7"/>
        <v>8</v>
      </c>
      <c r="G87" s="8">
        <f t="shared" si="8"/>
        <v>13</v>
      </c>
      <c r="H87" s="10">
        <f t="shared" si="9"/>
        <v>493</v>
      </c>
      <c r="I87" s="6" t="s">
        <v>23</v>
      </c>
      <c r="J87" s="6" t="s">
        <v>206</v>
      </c>
      <c r="K87" s="10">
        <v>2190388</v>
      </c>
      <c r="L87" s="10">
        <v>156000</v>
      </c>
      <c r="M87" s="10">
        <f t="shared" si="10"/>
        <v>712.20258693893504</v>
      </c>
      <c r="N87" s="10">
        <v>7027</v>
      </c>
      <c r="O87" s="6">
        <f t="shared" si="11"/>
        <v>32</v>
      </c>
      <c r="P87" s="10">
        <v>3120000</v>
      </c>
      <c r="Q87" s="9">
        <v>44750</v>
      </c>
      <c r="R87" s="9">
        <v>43193</v>
      </c>
      <c r="S87" s="6" t="s">
        <v>300</v>
      </c>
      <c r="T87" s="6" t="s">
        <v>25</v>
      </c>
      <c r="U87" s="10">
        <v>422639343</v>
      </c>
      <c r="V87" s="6">
        <v>9</v>
      </c>
      <c r="W87" s="29">
        <v>9</v>
      </c>
      <c r="X87" s="6" t="s">
        <v>26</v>
      </c>
      <c r="Y87" s="6" t="s">
        <v>27</v>
      </c>
      <c r="Z87" s="6" t="s">
        <v>28</v>
      </c>
      <c r="AA87" s="6" t="s">
        <v>2016</v>
      </c>
    </row>
    <row r="88" spans="1:27" x14ac:dyDescent="0.3">
      <c r="A88" s="6" t="s">
        <v>545</v>
      </c>
      <c r="B88" s="6" t="s">
        <v>2393</v>
      </c>
      <c r="C88" s="6" t="s">
        <v>2394</v>
      </c>
      <c r="D88" s="7">
        <v>6.6435185185185182E-3</v>
      </c>
      <c r="E88" s="8">
        <f t="shared" si="6"/>
        <v>0</v>
      </c>
      <c r="F88" s="8">
        <f t="shared" si="7"/>
        <v>9</v>
      </c>
      <c r="G88" s="8">
        <f t="shared" si="8"/>
        <v>34</v>
      </c>
      <c r="H88" s="10">
        <f t="shared" si="9"/>
        <v>574</v>
      </c>
      <c r="I88" s="6" t="s">
        <v>23</v>
      </c>
      <c r="J88" s="6" t="s">
        <v>75</v>
      </c>
      <c r="K88" s="10">
        <v>1297959</v>
      </c>
      <c r="L88" s="10">
        <v>880000</v>
      </c>
      <c r="M88" s="10">
        <f t="shared" si="10"/>
        <v>6779.8751732527762</v>
      </c>
      <c r="N88" s="10">
        <v>1852</v>
      </c>
      <c r="O88" s="6">
        <f t="shared" si="11"/>
        <v>14</v>
      </c>
      <c r="P88" s="10">
        <v>3140000</v>
      </c>
      <c r="Q88" s="9">
        <v>44774</v>
      </c>
      <c r="R88" s="9">
        <v>43193</v>
      </c>
      <c r="S88" s="6" t="s">
        <v>206</v>
      </c>
      <c r="T88" s="6" t="s">
        <v>25</v>
      </c>
      <c r="U88" s="10">
        <v>426505856</v>
      </c>
      <c r="V88" s="6">
        <v>9</v>
      </c>
      <c r="W88" s="29">
        <v>10</v>
      </c>
      <c r="X88" s="6" t="s">
        <v>52</v>
      </c>
      <c r="Y88" s="6" t="s">
        <v>52</v>
      </c>
      <c r="Z88" s="6" t="s">
        <v>28</v>
      </c>
      <c r="AA88" s="6" t="s">
        <v>2215</v>
      </c>
    </row>
    <row r="89" spans="1:27" x14ac:dyDescent="0.3">
      <c r="A89" s="6" t="s">
        <v>545</v>
      </c>
      <c r="B89" s="6" t="s">
        <v>546</v>
      </c>
      <c r="C89" s="6" t="s">
        <v>547</v>
      </c>
      <c r="D89" s="7">
        <v>8.1481481481481474E-3</v>
      </c>
      <c r="E89" s="8">
        <f t="shared" si="6"/>
        <v>0</v>
      </c>
      <c r="F89" s="8">
        <f t="shared" si="7"/>
        <v>11</v>
      </c>
      <c r="G89" s="8">
        <f t="shared" si="8"/>
        <v>44</v>
      </c>
      <c r="H89" s="10">
        <f t="shared" si="9"/>
        <v>704</v>
      </c>
      <c r="I89" s="6" t="s">
        <v>23</v>
      </c>
      <c r="J89" s="6" t="s">
        <v>206</v>
      </c>
      <c r="K89" s="10">
        <v>779998</v>
      </c>
      <c r="L89" s="10">
        <v>56000</v>
      </c>
      <c r="M89" s="10">
        <f t="shared" si="10"/>
        <v>717.95055884758676</v>
      </c>
      <c r="N89" s="10">
        <v>1727</v>
      </c>
      <c r="O89" s="6">
        <f t="shared" si="11"/>
        <v>22</v>
      </c>
      <c r="P89" s="10">
        <v>3120000</v>
      </c>
      <c r="Q89" s="9">
        <v>44828</v>
      </c>
      <c r="R89" s="9">
        <v>43193</v>
      </c>
      <c r="S89" s="6" t="s">
        <v>95</v>
      </c>
      <c r="T89" s="6" t="s">
        <v>25</v>
      </c>
      <c r="U89" s="10">
        <v>420970579</v>
      </c>
      <c r="V89" s="6">
        <v>10</v>
      </c>
      <c r="W89" s="29">
        <v>10</v>
      </c>
      <c r="X89" s="6" t="s">
        <v>52</v>
      </c>
      <c r="Y89" s="6" t="s">
        <v>52</v>
      </c>
      <c r="Z89" s="6" t="s">
        <v>28</v>
      </c>
      <c r="AA89" s="6" t="s">
        <v>253</v>
      </c>
    </row>
    <row r="90" spans="1:27" x14ac:dyDescent="0.3">
      <c r="A90" s="6" t="s">
        <v>545</v>
      </c>
      <c r="B90" s="6" t="s">
        <v>1610</v>
      </c>
      <c r="C90" s="6" t="s">
        <v>1611</v>
      </c>
      <c r="D90" s="7">
        <v>3.5416666666666665E-3</v>
      </c>
      <c r="E90" s="8">
        <f t="shared" si="6"/>
        <v>0</v>
      </c>
      <c r="F90" s="8">
        <f t="shared" si="7"/>
        <v>5</v>
      </c>
      <c r="G90" s="8">
        <f t="shared" si="8"/>
        <v>6</v>
      </c>
      <c r="H90" s="10">
        <f t="shared" si="9"/>
        <v>306</v>
      </c>
      <c r="I90" s="6" t="s">
        <v>23</v>
      </c>
      <c r="J90" s="6" t="s">
        <v>127</v>
      </c>
      <c r="K90" s="6">
        <v>3228798</v>
      </c>
      <c r="L90" s="6">
        <v>220000</v>
      </c>
      <c r="M90" s="10">
        <f t="shared" si="10"/>
        <v>681.36811283951488</v>
      </c>
      <c r="N90" s="6">
        <v>11888</v>
      </c>
      <c r="O90" s="6">
        <f t="shared" si="11"/>
        <v>37</v>
      </c>
      <c r="P90" s="10">
        <v>3120000</v>
      </c>
      <c r="Q90" s="9">
        <v>44667</v>
      </c>
      <c r="R90" s="9">
        <v>43163</v>
      </c>
      <c r="S90" s="6" t="s">
        <v>127</v>
      </c>
      <c r="T90" s="6" t="s">
        <v>25</v>
      </c>
      <c r="U90" s="10">
        <v>422940101</v>
      </c>
      <c r="V90" s="6">
        <v>10</v>
      </c>
      <c r="W90" s="29">
        <v>10</v>
      </c>
      <c r="X90" s="6" t="s">
        <v>26</v>
      </c>
      <c r="Y90" s="6" t="s">
        <v>27</v>
      </c>
      <c r="Z90" s="6" t="s">
        <v>28</v>
      </c>
      <c r="AA90" s="6" t="s">
        <v>1443</v>
      </c>
    </row>
    <row r="91" spans="1:27" x14ac:dyDescent="0.3">
      <c r="A91" s="6" t="s">
        <v>3429</v>
      </c>
      <c r="B91" s="6" t="s">
        <v>3430</v>
      </c>
      <c r="C91" s="6" t="s">
        <v>3431</v>
      </c>
      <c r="D91" s="7">
        <v>0.55555555555555558</v>
      </c>
      <c r="E91" s="8">
        <f t="shared" si="6"/>
        <v>13</v>
      </c>
      <c r="F91" s="8">
        <f t="shared" si="7"/>
        <v>20</v>
      </c>
      <c r="G91" s="8">
        <f t="shared" si="8"/>
        <v>0</v>
      </c>
      <c r="H91" s="10">
        <f t="shared" si="9"/>
        <v>48000</v>
      </c>
      <c r="I91" s="6" t="s">
        <v>187</v>
      </c>
      <c r="J91" s="6" t="s">
        <v>300</v>
      </c>
      <c r="K91" s="6">
        <v>103300</v>
      </c>
      <c r="L91" s="6">
        <v>5242</v>
      </c>
      <c r="M91" s="10">
        <f t="shared" si="10"/>
        <v>507.4540174249758</v>
      </c>
      <c r="N91" s="6">
        <v>362</v>
      </c>
      <c r="O91" s="6">
        <f t="shared" si="11"/>
        <v>35</v>
      </c>
      <c r="P91" s="10">
        <v>463000</v>
      </c>
      <c r="Q91" s="9">
        <v>44846</v>
      </c>
      <c r="R91" s="9">
        <v>44195</v>
      </c>
      <c r="S91" s="6" t="s">
        <v>300</v>
      </c>
      <c r="T91" s="6" t="s">
        <v>42</v>
      </c>
      <c r="U91" s="10">
        <v>38895569</v>
      </c>
      <c r="V91" s="6">
        <v>10</v>
      </c>
      <c r="W91" s="29">
        <v>10</v>
      </c>
      <c r="X91" s="6" t="s">
        <v>52</v>
      </c>
      <c r="Y91" s="6" t="s">
        <v>52</v>
      </c>
      <c r="Z91" s="6" t="s">
        <v>28</v>
      </c>
      <c r="AA91" s="6" t="s">
        <v>3326</v>
      </c>
    </row>
    <row r="92" spans="1:27" x14ac:dyDescent="0.3">
      <c r="A92" s="6" t="s">
        <v>254</v>
      </c>
      <c r="B92" s="6" t="s">
        <v>255</v>
      </c>
      <c r="C92" s="6" t="s">
        <v>256</v>
      </c>
      <c r="D92" s="7">
        <v>1.4351851851851854E-3</v>
      </c>
      <c r="E92" s="8">
        <f t="shared" si="6"/>
        <v>0</v>
      </c>
      <c r="F92" s="8">
        <f t="shared" si="7"/>
        <v>2</v>
      </c>
      <c r="G92" s="8">
        <f t="shared" si="8"/>
        <v>4</v>
      </c>
      <c r="H92" s="10">
        <f t="shared" si="9"/>
        <v>124</v>
      </c>
      <c r="I92" s="6" t="s">
        <v>23</v>
      </c>
      <c r="J92" s="6" t="s">
        <v>38</v>
      </c>
      <c r="K92" s="10">
        <v>10870096</v>
      </c>
      <c r="L92" s="10">
        <v>423000</v>
      </c>
      <c r="M92" s="10">
        <f t="shared" si="10"/>
        <v>389.14099746681171</v>
      </c>
      <c r="N92" s="10">
        <v>15441</v>
      </c>
      <c r="O92" s="6">
        <f t="shared" si="11"/>
        <v>14</v>
      </c>
      <c r="P92" s="10">
        <v>253000</v>
      </c>
      <c r="Q92" s="9">
        <v>44051</v>
      </c>
      <c r="R92" s="9">
        <v>44142</v>
      </c>
      <c r="S92" s="6" t="s">
        <v>38</v>
      </c>
      <c r="T92" s="6" t="s">
        <v>257</v>
      </c>
      <c r="U92" s="10">
        <v>35596754</v>
      </c>
      <c r="V92" s="6">
        <v>10</v>
      </c>
      <c r="W92" s="29">
        <v>9</v>
      </c>
      <c r="X92" s="6" t="s">
        <v>52</v>
      </c>
      <c r="Y92" s="6" t="s">
        <v>52</v>
      </c>
      <c r="Z92" s="6" t="s">
        <v>28</v>
      </c>
      <c r="AA92" s="6" t="s">
        <v>253</v>
      </c>
    </row>
    <row r="93" spans="1:27" x14ac:dyDescent="0.3">
      <c r="A93" s="6" t="s">
        <v>368</v>
      </c>
      <c r="B93" s="6" t="s">
        <v>369</v>
      </c>
      <c r="C93" s="6" t="s">
        <v>370</v>
      </c>
      <c r="D93" s="7">
        <v>3.8078703703703707E-3</v>
      </c>
      <c r="E93" s="8">
        <f t="shared" si="6"/>
        <v>0</v>
      </c>
      <c r="F93" s="8">
        <f t="shared" si="7"/>
        <v>5</v>
      </c>
      <c r="G93" s="8">
        <f t="shared" si="8"/>
        <v>29</v>
      </c>
      <c r="H93" s="10">
        <f t="shared" si="9"/>
        <v>329</v>
      </c>
      <c r="I93" s="6" t="s">
        <v>23</v>
      </c>
      <c r="J93" s="6" t="s">
        <v>38</v>
      </c>
      <c r="K93" s="10">
        <v>41482806</v>
      </c>
      <c r="L93" s="10">
        <v>887000</v>
      </c>
      <c r="M93" s="10">
        <f t="shared" si="10"/>
        <v>213.82352968118889</v>
      </c>
      <c r="N93" s="10">
        <v>7593</v>
      </c>
      <c r="O93" s="6">
        <f t="shared" si="11"/>
        <v>2</v>
      </c>
      <c r="P93" s="10">
        <v>4140000</v>
      </c>
      <c r="Q93" s="9">
        <v>42759</v>
      </c>
      <c r="R93" s="9">
        <v>39072</v>
      </c>
      <c r="S93" s="6" t="s">
        <v>38</v>
      </c>
      <c r="T93" s="6" t="s">
        <v>42</v>
      </c>
      <c r="U93" s="10">
        <v>331702342</v>
      </c>
      <c r="V93" s="6">
        <v>8</v>
      </c>
      <c r="W93" s="29">
        <v>10</v>
      </c>
      <c r="X93" s="6" t="s">
        <v>26</v>
      </c>
      <c r="Y93" s="6" t="s">
        <v>27</v>
      </c>
      <c r="Z93" s="6" t="s">
        <v>28</v>
      </c>
      <c r="AA93" s="6" t="s">
        <v>253</v>
      </c>
    </row>
    <row r="94" spans="1:27" x14ac:dyDescent="0.3">
      <c r="A94" s="6" t="s">
        <v>368</v>
      </c>
      <c r="B94" s="6" t="s">
        <v>1612</v>
      </c>
      <c r="C94" s="6" t="s">
        <v>1613</v>
      </c>
      <c r="D94" s="7">
        <v>1.042824074074074E-2</v>
      </c>
      <c r="E94" s="8">
        <f t="shared" si="6"/>
        <v>0</v>
      </c>
      <c r="F94" s="8">
        <f t="shared" si="7"/>
        <v>15</v>
      </c>
      <c r="G94" s="8">
        <f t="shared" si="8"/>
        <v>1</v>
      </c>
      <c r="H94" s="10">
        <f t="shared" si="9"/>
        <v>901</v>
      </c>
      <c r="I94" s="6" t="s">
        <v>23</v>
      </c>
      <c r="J94" s="6" t="s">
        <v>38</v>
      </c>
      <c r="K94" s="6">
        <v>51904931</v>
      </c>
      <c r="L94" s="6">
        <v>1600000</v>
      </c>
      <c r="M94" s="10">
        <f t="shared" si="10"/>
        <v>308.2558764985161</v>
      </c>
      <c r="N94" s="6">
        <v>27779</v>
      </c>
      <c r="O94" s="6">
        <f t="shared" si="11"/>
        <v>5</v>
      </c>
      <c r="P94" s="10">
        <v>4140000</v>
      </c>
      <c r="Q94" s="9">
        <v>43682</v>
      </c>
      <c r="R94" s="9">
        <v>39072</v>
      </c>
      <c r="S94" s="6" t="s">
        <v>38</v>
      </c>
      <c r="T94" s="6" t="s">
        <v>42</v>
      </c>
      <c r="U94" s="10">
        <v>332024799</v>
      </c>
      <c r="V94" s="6">
        <v>10</v>
      </c>
      <c r="W94" s="29">
        <v>10</v>
      </c>
      <c r="X94" s="6" t="s">
        <v>26</v>
      </c>
      <c r="Y94" s="6" t="s">
        <v>27</v>
      </c>
      <c r="Z94" s="6" t="s">
        <v>28</v>
      </c>
      <c r="AA94" s="6" t="s">
        <v>1443</v>
      </c>
    </row>
    <row r="95" spans="1:27" x14ac:dyDescent="0.3">
      <c r="A95" s="6" t="s">
        <v>368</v>
      </c>
      <c r="B95" s="6" t="s">
        <v>1614</v>
      </c>
      <c r="C95" s="6" t="s">
        <v>1615</v>
      </c>
      <c r="D95" s="7">
        <v>8.2754629629629619E-3</v>
      </c>
      <c r="E95" s="8">
        <f t="shared" si="6"/>
        <v>0</v>
      </c>
      <c r="F95" s="8">
        <f t="shared" si="7"/>
        <v>11</v>
      </c>
      <c r="G95" s="8">
        <f t="shared" si="8"/>
        <v>55</v>
      </c>
      <c r="H95" s="10">
        <f t="shared" si="9"/>
        <v>715</v>
      </c>
      <c r="I95" s="6" t="s">
        <v>23</v>
      </c>
      <c r="J95" s="6" t="s">
        <v>38</v>
      </c>
      <c r="K95" s="6">
        <v>25438595</v>
      </c>
      <c r="L95" s="6">
        <v>1100000</v>
      </c>
      <c r="M95" s="10">
        <f t="shared" si="10"/>
        <v>432.41381845184452</v>
      </c>
      <c r="N95" s="6">
        <v>15017</v>
      </c>
      <c r="O95" s="6">
        <f t="shared" si="11"/>
        <v>6</v>
      </c>
      <c r="P95" s="10">
        <v>1620000</v>
      </c>
      <c r="Q95" s="9">
        <v>44263</v>
      </c>
      <c r="R95" s="9">
        <v>41151</v>
      </c>
      <c r="S95" s="6" t="s">
        <v>38</v>
      </c>
      <c r="T95" s="6" t="s">
        <v>42</v>
      </c>
      <c r="U95" s="10">
        <v>120101637</v>
      </c>
      <c r="V95" s="6">
        <v>10</v>
      </c>
      <c r="W95" s="29">
        <v>10</v>
      </c>
      <c r="X95" s="6" t="s">
        <v>26</v>
      </c>
      <c r="Y95" s="6" t="s">
        <v>27</v>
      </c>
      <c r="Z95" s="6" t="s">
        <v>28</v>
      </c>
      <c r="AA95" s="6" t="s">
        <v>1443</v>
      </c>
    </row>
    <row r="96" spans="1:27" x14ac:dyDescent="0.3">
      <c r="A96" s="6" t="s">
        <v>1509</v>
      </c>
      <c r="B96" s="6" t="s">
        <v>1510</v>
      </c>
      <c r="C96" s="6" t="s">
        <v>1511</v>
      </c>
      <c r="D96" s="7">
        <v>7.3958333333333341E-3</v>
      </c>
      <c r="E96" s="8">
        <f t="shared" si="6"/>
        <v>0</v>
      </c>
      <c r="F96" s="8">
        <f t="shared" si="7"/>
        <v>10</v>
      </c>
      <c r="G96" s="8">
        <f t="shared" si="8"/>
        <v>39</v>
      </c>
      <c r="H96" s="10">
        <f t="shared" si="9"/>
        <v>639</v>
      </c>
      <c r="I96" s="6" t="s">
        <v>23</v>
      </c>
      <c r="J96" s="6" t="s">
        <v>299</v>
      </c>
      <c r="K96" s="6">
        <v>2877057</v>
      </c>
      <c r="L96" s="6">
        <v>116000</v>
      </c>
      <c r="M96" s="10">
        <f t="shared" si="10"/>
        <v>403.18978734171759</v>
      </c>
      <c r="N96" s="6">
        <v>7248</v>
      </c>
      <c r="O96" s="6">
        <f t="shared" si="11"/>
        <v>25</v>
      </c>
      <c r="P96" s="10">
        <v>634000</v>
      </c>
      <c r="Q96" s="9">
        <v>44370</v>
      </c>
      <c r="R96" s="9">
        <v>44030</v>
      </c>
      <c r="S96" s="6" t="s">
        <v>299</v>
      </c>
      <c r="T96" s="6" t="s">
        <v>42</v>
      </c>
      <c r="U96" s="10">
        <v>84060548</v>
      </c>
      <c r="V96" s="6">
        <v>10</v>
      </c>
      <c r="W96" s="29">
        <v>10</v>
      </c>
      <c r="X96" s="6" t="s">
        <v>26</v>
      </c>
      <c r="Y96" s="6" t="s">
        <v>27</v>
      </c>
      <c r="Z96" s="6" t="s">
        <v>28</v>
      </c>
      <c r="AA96" s="6" t="s">
        <v>1443</v>
      </c>
    </row>
    <row r="97" spans="1:27" x14ac:dyDescent="0.3">
      <c r="A97" s="6" t="s">
        <v>2425</v>
      </c>
      <c r="B97" s="6" t="s">
        <v>2426</v>
      </c>
      <c r="C97" s="6" t="s">
        <v>2427</v>
      </c>
      <c r="D97" s="7">
        <v>5.7407407407407416E-3</v>
      </c>
      <c r="E97" s="8">
        <f t="shared" si="6"/>
        <v>0</v>
      </c>
      <c r="F97" s="8">
        <f t="shared" si="7"/>
        <v>8</v>
      </c>
      <c r="G97" s="8">
        <f t="shared" si="8"/>
        <v>16</v>
      </c>
      <c r="H97" s="10">
        <f t="shared" si="9"/>
        <v>496</v>
      </c>
      <c r="I97" s="6" t="s">
        <v>579</v>
      </c>
      <c r="J97" s="6" t="s">
        <v>38</v>
      </c>
      <c r="K97" s="6">
        <v>21000</v>
      </c>
      <c r="L97" s="6">
        <v>3200</v>
      </c>
      <c r="M97" s="10">
        <f t="shared" si="10"/>
        <v>1523.8095238095239</v>
      </c>
      <c r="N97" s="6">
        <v>113</v>
      </c>
      <c r="O97" s="6">
        <f t="shared" si="11"/>
        <v>54</v>
      </c>
      <c r="P97" s="10">
        <v>404000</v>
      </c>
      <c r="Q97" s="9">
        <v>44848</v>
      </c>
      <c r="R97" s="9">
        <v>42523</v>
      </c>
      <c r="S97" s="6" t="s">
        <v>38</v>
      </c>
      <c r="T97" s="6" t="s">
        <v>231</v>
      </c>
      <c r="U97" s="10">
        <v>30855763</v>
      </c>
      <c r="V97" s="6">
        <v>7</v>
      </c>
      <c r="W97" s="29">
        <v>8</v>
      </c>
      <c r="X97" s="6" t="s">
        <v>26</v>
      </c>
      <c r="Y97" s="6" t="s">
        <v>27</v>
      </c>
      <c r="Z97" s="6" t="s">
        <v>28</v>
      </c>
      <c r="AA97" s="6" t="s">
        <v>2424</v>
      </c>
    </row>
    <row r="98" spans="1:27" x14ac:dyDescent="0.3">
      <c r="A98" s="6" t="s">
        <v>2657</v>
      </c>
      <c r="B98" s="6" t="s">
        <v>2658</v>
      </c>
      <c r="C98" s="6" t="s">
        <v>2659</v>
      </c>
      <c r="D98" s="7">
        <v>5.4050925925925924E-3</v>
      </c>
      <c r="E98" s="8">
        <f t="shared" si="6"/>
        <v>0</v>
      </c>
      <c r="F98" s="8">
        <f t="shared" si="7"/>
        <v>7</v>
      </c>
      <c r="G98" s="8">
        <f t="shared" si="8"/>
        <v>47</v>
      </c>
      <c r="H98" s="10">
        <f t="shared" si="9"/>
        <v>467</v>
      </c>
      <c r="I98" s="6" t="s">
        <v>23</v>
      </c>
      <c r="J98" s="6" t="s">
        <v>38</v>
      </c>
      <c r="K98" s="6">
        <v>9142123</v>
      </c>
      <c r="L98" s="6">
        <v>684000</v>
      </c>
      <c r="M98" s="10">
        <f t="shared" si="10"/>
        <v>748.18507692359856</v>
      </c>
      <c r="N98" s="6">
        <v>10000</v>
      </c>
      <c r="O98" s="6">
        <f t="shared" si="11"/>
        <v>11</v>
      </c>
      <c r="P98" s="10">
        <v>1950000</v>
      </c>
      <c r="Q98" s="9">
        <v>44643</v>
      </c>
      <c r="R98" s="9">
        <v>42430</v>
      </c>
      <c r="S98" s="6" t="s">
        <v>38</v>
      </c>
      <c r="T98" s="6" t="s">
        <v>63</v>
      </c>
      <c r="U98" s="10">
        <v>128933710</v>
      </c>
      <c r="V98" s="6">
        <v>7</v>
      </c>
      <c r="W98" s="29">
        <v>7</v>
      </c>
      <c r="X98" s="6" t="s">
        <v>26</v>
      </c>
      <c r="Y98" s="6" t="s">
        <v>27</v>
      </c>
      <c r="Z98" s="6" t="s">
        <v>28</v>
      </c>
      <c r="AA98" s="6" t="s">
        <v>2539</v>
      </c>
    </row>
    <row r="99" spans="1:27" x14ac:dyDescent="0.3">
      <c r="A99" s="6" t="s">
        <v>3149</v>
      </c>
      <c r="B99" s="6" t="s">
        <v>3150</v>
      </c>
      <c r="C99" s="6" t="s">
        <v>3151</v>
      </c>
      <c r="D99" s="7">
        <v>1.9212962962962962E-3</v>
      </c>
      <c r="E99" s="8">
        <f t="shared" si="6"/>
        <v>0</v>
      </c>
      <c r="F99" s="8">
        <f t="shared" si="7"/>
        <v>2</v>
      </c>
      <c r="G99" s="8">
        <f t="shared" si="8"/>
        <v>46</v>
      </c>
      <c r="H99" s="10">
        <f t="shared" si="9"/>
        <v>166</v>
      </c>
      <c r="I99" s="6" t="s">
        <v>23</v>
      </c>
      <c r="J99" s="6" t="s">
        <v>38</v>
      </c>
      <c r="K99" s="10">
        <v>6724</v>
      </c>
      <c r="L99" s="6">
        <v>326</v>
      </c>
      <c r="M99" s="10">
        <f t="shared" si="10"/>
        <v>484.83045806067815</v>
      </c>
      <c r="N99" s="6">
        <v>20</v>
      </c>
      <c r="O99" s="6">
        <f t="shared" si="11"/>
        <v>30</v>
      </c>
      <c r="P99" s="10">
        <v>1120000</v>
      </c>
      <c r="Q99" s="9">
        <v>44849</v>
      </c>
      <c r="R99" s="9">
        <v>43106</v>
      </c>
      <c r="S99" s="6" t="s">
        <v>38</v>
      </c>
      <c r="T99" s="6" t="s">
        <v>63</v>
      </c>
      <c r="U99" s="10">
        <v>190642948</v>
      </c>
      <c r="V99" s="6">
        <v>5</v>
      </c>
      <c r="W99" s="29">
        <v>5</v>
      </c>
      <c r="X99" s="6" t="s">
        <v>52</v>
      </c>
      <c r="Y99" s="6" t="s">
        <v>27</v>
      </c>
      <c r="Z99" s="6" t="s">
        <v>96</v>
      </c>
      <c r="AA99" s="6" t="s">
        <v>3139</v>
      </c>
    </row>
    <row r="100" spans="1:27" x14ac:dyDescent="0.3">
      <c r="A100" s="6" t="s">
        <v>634</v>
      </c>
      <c r="B100" s="6" t="s">
        <v>635</v>
      </c>
      <c r="C100" s="6" t="s">
        <v>636</v>
      </c>
      <c r="D100" s="7">
        <v>8.6226851851851846E-3</v>
      </c>
      <c r="E100" s="8">
        <f t="shared" si="6"/>
        <v>0</v>
      </c>
      <c r="F100" s="8">
        <f t="shared" si="7"/>
        <v>12</v>
      </c>
      <c r="G100" s="8">
        <f t="shared" si="8"/>
        <v>25</v>
      </c>
      <c r="H100" s="10">
        <f t="shared" si="9"/>
        <v>745</v>
      </c>
      <c r="I100" s="6" t="s">
        <v>579</v>
      </c>
      <c r="J100" s="6" t="s">
        <v>127</v>
      </c>
      <c r="K100" s="10">
        <v>30494</v>
      </c>
      <c r="L100" s="10">
        <v>13000</v>
      </c>
      <c r="M100" s="10">
        <f t="shared" si="10"/>
        <v>4263.1337312258147</v>
      </c>
      <c r="N100" s="6">
        <v>170</v>
      </c>
      <c r="O100" s="6">
        <f t="shared" si="11"/>
        <v>56</v>
      </c>
      <c r="P100" s="10">
        <v>109000</v>
      </c>
      <c r="Q100" s="9">
        <v>44485</v>
      </c>
      <c r="R100" s="9">
        <v>43109</v>
      </c>
      <c r="S100" s="6" t="s">
        <v>119</v>
      </c>
      <c r="T100" s="6" t="s">
        <v>231</v>
      </c>
      <c r="U100" s="10">
        <v>14173381</v>
      </c>
      <c r="V100" s="6">
        <v>8</v>
      </c>
      <c r="W100" s="29">
        <v>8</v>
      </c>
      <c r="X100" s="6" t="s">
        <v>26</v>
      </c>
      <c r="Y100" s="6" t="s">
        <v>27</v>
      </c>
      <c r="Z100" s="6" t="s">
        <v>28</v>
      </c>
      <c r="AA100" s="6" t="s">
        <v>575</v>
      </c>
    </row>
    <row r="101" spans="1:27" x14ac:dyDescent="0.3">
      <c r="A101" s="6" t="s">
        <v>2607</v>
      </c>
      <c r="B101" s="6" t="s">
        <v>2608</v>
      </c>
      <c r="C101" s="6" t="s">
        <v>2609</v>
      </c>
      <c r="D101" s="7">
        <v>9.3287037037037036E-3</v>
      </c>
      <c r="E101" s="8">
        <f t="shared" si="6"/>
        <v>0</v>
      </c>
      <c r="F101" s="8">
        <f t="shared" si="7"/>
        <v>13</v>
      </c>
      <c r="G101" s="8">
        <f t="shared" si="8"/>
        <v>26</v>
      </c>
      <c r="H101" s="10">
        <f t="shared" si="9"/>
        <v>806</v>
      </c>
      <c r="I101" s="6" t="s">
        <v>23</v>
      </c>
      <c r="J101" s="6" t="s">
        <v>38</v>
      </c>
      <c r="K101" s="6">
        <v>5725642</v>
      </c>
      <c r="L101" s="6">
        <v>151000</v>
      </c>
      <c r="M101" s="10">
        <f t="shared" si="10"/>
        <v>263.72588436370978</v>
      </c>
      <c r="N101" s="6">
        <v>9006</v>
      </c>
      <c r="O101" s="6">
        <f t="shared" si="11"/>
        <v>16</v>
      </c>
      <c r="P101" s="10">
        <v>578000</v>
      </c>
      <c r="Q101" s="9">
        <v>44531</v>
      </c>
      <c r="R101" s="9">
        <v>43929</v>
      </c>
      <c r="S101" s="6" t="s">
        <v>38</v>
      </c>
      <c r="T101" s="6" t="s">
        <v>63</v>
      </c>
      <c r="U101" s="10">
        <v>62982011</v>
      </c>
      <c r="V101" s="6">
        <v>8</v>
      </c>
      <c r="W101" s="29">
        <v>8</v>
      </c>
      <c r="X101" s="6" t="s">
        <v>52</v>
      </c>
      <c r="Y101" s="6" t="s">
        <v>52</v>
      </c>
      <c r="Z101" s="6" t="s">
        <v>28</v>
      </c>
      <c r="AA101" s="6" t="s">
        <v>2539</v>
      </c>
    </row>
    <row r="102" spans="1:27" x14ac:dyDescent="0.3">
      <c r="A102" s="6" t="s">
        <v>2607</v>
      </c>
      <c r="B102" s="6" t="s">
        <v>2956</v>
      </c>
      <c r="C102" s="6" t="s">
        <v>2957</v>
      </c>
      <c r="D102" s="7">
        <v>1.0590277777777777E-2</v>
      </c>
      <c r="E102" s="8">
        <f t="shared" si="6"/>
        <v>0</v>
      </c>
      <c r="F102" s="8">
        <f t="shared" si="7"/>
        <v>15</v>
      </c>
      <c r="G102" s="8">
        <f t="shared" si="8"/>
        <v>15</v>
      </c>
      <c r="H102" s="10">
        <f t="shared" si="9"/>
        <v>915</v>
      </c>
      <c r="I102" s="6" t="s">
        <v>23</v>
      </c>
      <c r="J102" s="6" t="s">
        <v>206</v>
      </c>
      <c r="K102" s="10">
        <v>598566</v>
      </c>
      <c r="L102" s="10">
        <v>36000</v>
      </c>
      <c r="M102" s="10">
        <f t="shared" si="10"/>
        <v>601.4374354707752</v>
      </c>
      <c r="N102" s="6">
        <v>62</v>
      </c>
      <c r="O102" s="6">
        <f t="shared" si="11"/>
        <v>1</v>
      </c>
      <c r="P102" s="10">
        <v>687000</v>
      </c>
      <c r="Q102" s="9">
        <v>44834</v>
      </c>
      <c r="R102" s="9">
        <v>43929</v>
      </c>
      <c r="S102" s="6" t="s">
        <v>206</v>
      </c>
      <c r="T102" s="6" t="s">
        <v>63</v>
      </c>
      <c r="U102" s="10">
        <v>70256019</v>
      </c>
      <c r="V102" s="6">
        <v>7</v>
      </c>
      <c r="W102" s="29">
        <v>5</v>
      </c>
      <c r="X102" s="6" t="s">
        <v>52</v>
      </c>
      <c r="Y102" s="6" t="s">
        <v>52</v>
      </c>
      <c r="Z102" s="6" t="s">
        <v>28</v>
      </c>
      <c r="AA102" s="6" t="s">
        <v>2884</v>
      </c>
    </row>
    <row r="103" spans="1:27" x14ac:dyDescent="0.3">
      <c r="A103" s="6" t="s">
        <v>2607</v>
      </c>
      <c r="B103" s="6" t="s">
        <v>3427</v>
      </c>
      <c r="C103" s="6" t="s">
        <v>3428</v>
      </c>
      <c r="D103" s="7">
        <v>0.37013888888888885</v>
      </c>
      <c r="E103" s="8">
        <f t="shared" si="6"/>
        <v>8</v>
      </c>
      <c r="F103" s="8">
        <f t="shared" si="7"/>
        <v>53</v>
      </c>
      <c r="G103" s="8">
        <f t="shared" si="8"/>
        <v>0</v>
      </c>
      <c r="H103" s="10">
        <f t="shared" si="9"/>
        <v>31980</v>
      </c>
      <c r="I103" s="6" t="s">
        <v>23</v>
      </c>
      <c r="J103" s="6" t="s">
        <v>1980</v>
      </c>
      <c r="K103" s="6">
        <v>1000000</v>
      </c>
      <c r="L103" s="6">
        <v>27200</v>
      </c>
      <c r="M103" s="10">
        <f t="shared" si="10"/>
        <v>272</v>
      </c>
      <c r="N103" s="6">
        <v>727</v>
      </c>
      <c r="O103" s="6">
        <f t="shared" si="11"/>
        <v>7</v>
      </c>
      <c r="P103" s="10">
        <v>687000</v>
      </c>
      <c r="Q103" s="9">
        <v>44694</v>
      </c>
      <c r="R103" s="9">
        <v>43929</v>
      </c>
      <c r="S103" s="6" t="s">
        <v>206</v>
      </c>
      <c r="T103" s="6" t="s">
        <v>42</v>
      </c>
      <c r="U103" s="10">
        <v>70365064</v>
      </c>
      <c r="V103" s="6">
        <v>10</v>
      </c>
      <c r="W103" s="29">
        <v>10</v>
      </c>
      <c r="X103" s="6" t="s">
        <v>52</v>
      </c>
      <c r="Y103" s="6" t="s">
        <v>27</v>
      </c>
      <c r="Z103" s="6" t="s">
        <v>28</v>
      </c>
      <c r="AA103" s="6" t="s">
        <v>3326</v>
      </c>
    </row>
    <row r="104" spans="1:27" x14ac:dyDescent="0.3">
      <c r="A104" s="6" t="s">
        <v>3101</v>
      </c>
      <c r="B104" s="6" t="s">
        <v>3102</v>
      </c>
      <c r="C104" s="6" t="s">
        <v>3103</v>
      </c>
      <c r="D104" s="7">
        <v>7.3032407407407412E-3</v>
      </c>
      <c r="E104" s="8">
        <f t="shared" si="6"/>
        <v>0</v>
      </c>
      <c r="F104" s="8">
        <f t="shared" si="7"/>
        <v>10</v>
      </c>
      <c r="G104" s="8">
        <f t="shared" si="8"/>
        <v>31</v>
      </c>
      <c r="H104" s="10">
        <f t="shared" si="9"/>
        <v>631</v>
      </c>
      <c r="I104" s="6" t="s">
        <v>187</v>
      </c>
      <c r="J104" s="6" t="s">
        <v>95</v>
      </c>
      <c r="K104" s="10">
        <v>76582</v>
      </c>
      <c r="L104" s="10">
        <v>1900</v>
      </c>
      <c r="M104" s="10">
        <f t="shared" si="10"/>
        <v>248.1000757358126</v>
      </c>
      <c r="N104" s="6">
        <v>425</v>
      </c>
      <c r="O104" s="6">
        <f t="shared" si="11"/>
        <v>55</v>
      </c>
      <c r="P104" s="10">
        <v>420000</v>
      </c>
      <c r="Q104" s="9">
        <v>44836</v>
      </c>
      <c r="R104" s="9">
        <v>43169</v>
      </c>
      <c r="S104" s="6" t="s">
        <v>95</v>
      </c>
      <c r="T104" s="6" t="s">
        <v>63</v>
      </c>
      <c r="U104" s="10">
        <v>58327692</v>
      </c>
      <c r="V104" s="6">
        <v>6</v>
      </c>
      <c r="W104" s="29">
        <v>6</v>
      </c>
      <c r="X104" s="6" t="s">
        <v>52</v>
      </c>
      <c r="Y104" s="6" t="s">
        <v>52</v>
      </c>
      <c r="Z104" s="6" t="s">
        <v>28</v>
      </c>
      <c r="AA104" s="6" t="s">
        <v>2884</v>
      </c>
    </row>
    <row r="105" spans="1:27" x14ac:dyDescent="0.3">
      <c r="A105" s="6" t="s">
        <v>2475</v>
      </c>
      <c r="B105" s="6" t="s">
        <v>2476</v>
      </c>
      <c r="C105" s="6" t="s">
        <v>2477</v>
      </c>
      <c r="D105" s="7">
        <v>4.1898148148148146E-3</v>
      </c>
      <c r="E105" s="8">
        <f t="shared" si="6"/>
        <v>0</v>
      </c>
      <c r="F105" s="8">
        <f t="shared" si="7"/>
        <v>6</v>
      </c>
      <c r="G105" s="8">
        <f t="shared" si="8"/>
        <v>2</v>
      </c>
      <c r="H105" s="10">
        <f t="shared" si="9"/>
        <v>362</v>
      </c>
      <c r="I105" s="6" t="s">
        <v>579</v>
      </c>
      <c r="J105" s="6" t="s">
        <v>206</v>
      </c>
      <c r="K105" s="6">
        <v>627</v>
      </c>
      <c r="L105" s="6">
        <v>64</v>
      </c>
      <c r="M105" s="10">
        <f t="shared" si="10"/>
        <v>1020.7336523125997</v>
      </c>
      <c r="N105" s="6">
        <v>8</v>
      </c>
      <c r="O105" s="6">
        <f t="shared" si="11"/>
        <v>128</v>
      </c>
      <c r="P105" s="10">
        <v>77300</v>
      </c>
      <c r="Q105" s="9">
        <v>44847</v>
      </c>
      <c r="R105" s="9">
        <v>44646</v>
      </c>
      <c r="S105" s="6" t="s">
        <v>119</v>
      </c>
      <c r="T105" s="6" t="s">
        <v>231</v>
      </c>
      <c r="U105" s="10">
        <v>6180319</v>
      </c>
      <c r="V105" s="6">
        <v>7</v>
      </c>
      <c r="W105" s="29">
        <v>7</v>
      </c>
      <c r="X105" s="6" t="s">
        <v>52</v>
      </c>
      <c r="Y105" s="6" t="s">
        <v>52</v>
      </c>
      <c r="Z105" s="6" t="s">
        <v>28</v>
      </c>
      <c r="AA105" s="6" t="s">
        <v>2424</v>
      </c>
    </row>
    <row r="106" spans="1:27" ht="14.4" x14ac:dyDescent="0.3">
      <c r="A106" s="6" t="s">
        <v>351</v>
      </c>
      <c r="B106" s="6" t="s">
        <v>352</v>
      </c>
      <c r="C106" s="6" t="s">
        <v>353</v>
      </c>
      <c r="D106" s="7">
        <v>6.2731481481481484E-3</v>
      </c>
      <c r="E106" s="8">
        <f t="shared" si="6"/>
        <v>0</v>
      </c>
      <c r="F106" s="8">
        <f t="shared" si="7"/>
        <v>9</v>
      </c>
      <c r="G106" s="8">
        <f t="shared" si="8"/>
        <v>2</v>
      </c>
      <c r="H106" s="10">
        <f t="shared" si="9"/>
        <v>542</v>
      </c>
      <c r="I106" s="6" t="s">
        <v>187</v>
      </c>
      <c r="J106" s="6" t="s">
        <v>95</v>
      </c>
      <c r="K106" s="10">
        <v>800281</v>
      </c>
      <c r="L106" s="10">
        <v>17000</v>
      </c>
      <c r="M106" s="10">
        <f t="shared" si="10"/>
        <v>212.42538558331387</v>
      </c>
      <c r="N106" s="6">
        <v>760</v>
      </c>
      <c r="O106" s="6">
        <f t="shared" si="11"/>
        <v>9</v>
      </c>
      <c r="P106" s="10">
        <v>114000</v>
      </c>
      <c r="Q106" s="9">
        <v>44801</v>
      </c>
      <c r="R106" s="9">
        <v>44716</v>
      </c>
      <c r="S106" s="6" t="s">
        <v>95</v>
      </c>
      <c r="T106" s="3" t="s">
        <v>207</v>
      </c>
      <c r="U106" s="10">
        <v>4173456</v>
      </c>
      <c r="V106" s="6">
        <v>9</v>
      </c>
      <c r="W106" s="29">
        <v>10</v>
      </c>
      <c r="X106" s="6" t="s">
        <v>52</v>
      </c>
      <c r="Y106" s="6" t="s">
        <v>52</v>
      </c>
      <c r="Z106" s="6" t="s">
        <v>28</v>
      </c>
      <c r="AA106" s="6" t="s">
        <v>253</v>
      </c>
    </row>
    <row r="107" spans="1:27" x14ac:dyDescent="0.3">
      <c r="A107" s="6" t="s">
        <v>351</v>
      </c>
      <c r="B107" s="6" t="s">
        <v>2890</v>
      </c>
      <c r="C107" s="6" t="s">
        <v>2891</v>
      </c>
      <c r="D107" s="7">
        <v>9.9768518518518531E-3</v>
      </c>
      <c r="E107" s="8">
        <f t="shared" si="6"/>
        <v>0</v>
      </c>
      <c r="F107" s="8">
        <f t="shared" si="7"/>
        <v>14</v>
      </c>
      <c r="G107" s="8">
        <f t="shared" si="8"/>
        <v>22</v>
      </c>
      <c r="H107" s="10">
        <f t="shared" si="9"/>
        <v>862</v>
      </c>
      <c r="I107" s="6" t="s">
        <v>187</v>
      </c>
      <c r="J107" s="6" t="s">
        <v>206</v>
      </c>
      <c r="K107" s="10">
        <v>116774</v>
      </c>
      <c r="L107" s="10">
        <v>10000</v>
      </c>
      <c r="M107" s="10">
        <f t="shared" si="10"/>
        <v>856.35501053316659</v>
      </c>
      <c r="N107" s="6">
        <v>851</v>
      </c>
      <c r="O107" s="6">
        <f t="shared" si="11"/>
        <v>73</v>
      </c>
      <c r="P107" s="10">
        <v>120000</v>
      </c>
      <c r="Q107" s="9">
        <v>44846</v>
      </c>
      <c r="R107" s="9">
        <v>44716</v>
      </c>
      <c r="S107" s="6" t="s">
        <v>206</v>
      </c>
      <c r="T107" s="6" t="s">
        <v>63</v>
      </c>
      <c r="U107" s="10">
        <v>4435871</v>
      </c>
      <c r="V107" s="6">
        <v>8</v>
      </c>
      <c r="W107" s="29">
        <v>9</v>
      </c>
      <c r="X107" s="6" t="s">
        <v>52</v>
      </c>
      <c r="Y107" s="6" t="s">
        <v>52</v>
      </c>
      <c r="Z107" s="6" t="s">
        <v>28</v>
      </c>
      <c r="AA107" s="6" t="s">
        <v>2884</v>
      </c>
    </row>
    <row r="108" spans="1:27" x14ac:dyDescent="0.3">
      <c r="A108" s="6" t="s">
        <v>351</v>
      </c>
      <c r="B108" s="6" t="s">
        <v>2967</v>
      </c>
      <c r="C108" s="6" t="s">
        <v>2968</v>
      </c>
      <c r="D108" s="7">
        <v>8.4375000000000006E-3</v>
      </c>
      <c r="E108" s="8">
        <f t="shared" si="6"/>
        <v>0</v>
      </c>
      <c r="F108" s="8">
        <f t="shared" si="7"/>
        <v>12</v>
      </c>
      <c r="G108" s="8">
        <f t="shared" si="8"/>
        <v>9</v>
      </c>
      <c r="H108" s="10">
        <f t="shared" si="9"/>
        <v>729</v>
      </c>
      <c r="I108" s="6" t="s">
        <v>187</v>
      </c>
      <c r="J108" s="6" t="s">
        <v>206</v>
      </c>
      <c r="K108" s="10">
        <v>1080</v>
      </c>
      <c r="L108" s="6">
        <v>178</v>
      </c>
      <c r="M108" s="10">
        <f t="shared" si="10"/>
        <v>1648.148148148148</v>
      </c>
      <c r="N108" s="6">
        <v>31</v>
      </c>
      <c r="O108" s="6">
        <f t="shared" si="11"/>
        <v>287</v>
      </c>
      <c r="P108" s="10">
        <v>127000</v>
      </c>
      <c r="Q108" s="9">
        <v>44850</v>
      </c>
      <c r="R108" s="9">
        <v>44716</v>
      </c>
      <c r="S108" s="6" t="s">
        <v>206</v>
      </c>
      <c r="T108" s="6" t="s">
        <v>63</v>
      </c>
      <c r="U108" s="10">
        <v>4435871</v>
      </c>
      <c r="V108" s="6">
        <v>7</v>
      </c>
      <c r="W108" s="29">
        <v>8</v>
      </c>
      <c r="X108" s="6" t="s">
        <v>52</v>
      </c>
      <c r="Y108" s="6" t="s">
        <v>52</v>
      </c>
      <c r="Z108" s="6" t="s">
        <v>28</v>
      </c>
      <c r="AA108" s="6" t="s">
        <v>2884</v>
      </c>
    </row>
    <row r="109" spans="1:27" ht="14.4" x14ac:dyDescent="0.3">
      <c r="A109" t="s">
        <v>4025</v>
      </c>
      <c r="B109" t="s">
        <v>4026</v>
      </c>
      <c r="C109" s="20" t="s">
        <v>4027</v>
      </c>
      <c r="D109" s="1">
        <v>7.7662037037037031E-3</v>
      </c>
      <c r="E109" s="8">
        <f t="shared" si="6"/>
        <v>0</v>
      </c>
      <c r="F109" s="8">
        <f t="shared" si="7"/>
        <v>11</v>
      </c>
      <c r="G109" s="8">
        <f t="shared" si="8"/>
        <v>11</v>
      </c>
      <c r="H109" s="10">
        <f t="shared" si="9"/>
        <v>671</v>
      </c>
      <c r="I109" t="s">
        <v>477</v>
      </c>
      <c r="J109" s="6" t="s">
        <v>38</v>
      </c>
      <c r="K109" s="3">
        <v>16567</v>
      </c>
      <c r="L109" s="3">
        <v>266</v>
      </c>
      <c r="M109" s="10">
        <f t="shared" si="10"/>
        <v>160.56014969517716</v>
      </c>
      <c r="N109" s="3">
        <v>22</v>
      </c>
      <c r="O109" s="6">
        <f t="shared" si="11"/>
        <v>13</v>
      </c>
      <c r="P109" s="3">
        <v>1850000</v>
      </c>
      <c r="Q109" s="2">
        <v>44827</v>
      </c>
      <c r="R109" s="2">
        <v>43850</v>
      </c>
      <c r="S109" t="s">
        <v>38</v>
      </c>
      <c r="T109" t="s">
        <v>63</v>
      </c>
      <c r="U109" s="3">
        <v>776517810</v>
      </c>
      <c r="V109">
        <v>5</v>
      </c>
      <c r="W109" s="29">
        <v>6</v>
      </c>
      <c r="X109" s="6" t="s">
        <v>26</v>
      </c>
      <c r="Y109" s="6" t="s">
        <v>27</v>
      </c>
      <c r="Z109" t="s">
        <v>28</v>
      </c>
      <c r="AA109" s="6" t="s">
        <v>4101</v>
      </c>
    </row>
    <row r="110" spans="1:27" x14ac:dyDescent="0.3">
      <c r="A110" s="6" t="s">
        <v>2885</v>
      </c>
      <c r="B110" s="6" t="s">
        <v>2886</v>
      </c>
      <c r="C110" s="6" t="s">
        <v>2887</v>
      </c>
      <c r="D110" s="7">
        <v>1.1226851851851851E-3</v>
      </c>
      <c r="E110" s="8">
        <f t="shared" si="6"/>
        <v>0</v>
      </c>
      <c r="F110" s="8">
        <f t="shared" si="7"/>
        <v>1</v>
      </c>
      <c r="G110" s="8">
        <f t="shared" si="8"/>
        <v>37</v>
      </c>
      <c r="H110" s="10">
        <f t="shared" si="9"/>
        <v>97</v>
      </c>
      <c r="I110" s="6" t="s">
        <v>23</v>
      </c>
      <c r="J110" s="6" t="s">
        <v>38</v>
      </c>
      <c r="K110" s="10">
        <v>195450</v>
      </c>
      <c r="L110" s="10">
        <v>11000</v>
      </c>
      <c r="M110" s="10">
        <f t="shared" si="10"/>
        <v>562.80378613456128</v>
      </c>
      <c r="N110" s="6">
        <v>789</v>
      </c>
      <c r="O110" s="6">
        <f t="shared" si="11"/>
        <v>40</v>
      </c>
      <c r="P110" s="10">
        <v>102000</v>
      </c>
      <c r="Q110" s="9">
        <v>44836</v>
      </c>
      <c r="R110" s="9">
        <v>40408</v>
      </c>
      <c r="S110" s="6" t="s">
        <v>95</v>
      </c>
      <c r="T110" s="6" t="s">
        <v>63</v>
      </c>
      <c r="U110" s="10">
        <v>1084670155</v>
      </c>
      <c r="V110" s="6">
        <v>7</v>
      </c>
      <c r="W110" s="29">
        <v>4</v>
      </c>
      <c r="X110" s="6" t="s">
        <v>52</v>
      </c>
      <c r="Y110" s="6" t="s">
        <v>52</v>
      </c>
      <c r="Z110" s="6" t="s">
        <v>28</v>
      </c>
      <c r="AA110" s="6" t="s">
        <v>2884</v>
      </c>
    </row>
    <row r="111" spans="1:27" x14ac:dyDescent="0.3">
      <c r="A111" s="6" t="s">
        <v>371</v>
      </c>
      <c r="B111" s="6" t="s">
        <v>372</v>
      </c>
      <c r="C111" s="6" t="s">
        <v>373</v>
      </c>
      <c r="D111" s="7">
        <v>6.0416666666666665E-3</v>
      </c>
      <c r="E111" s="8">
        <f t="shared" si="6"/>
        <v>0</v>
      </c>
      <c r="F111" s="8">
        <f t="shared" si="7"/>
        <v>8</v>
      </c>
      <c r="G111" s="8">
        <f t="shared" si="8"/>
        <v>42</v>
      </c>
      <c r="H111" s="10">
        <f t="shared" si="9"/>
        <v>522</v>
      </c>
      <c r="I111" s="6" t="s">
        <v>23</v>
      </c>
      <c r="J111" s="6" t="s">
        <v>38</v>
      </c>
      <c r="K111" s="10">
        <v>14378887</v>
      </c>
      <c r="L111" s="10">
        <v>486000</v>
      </c>
      <c r="M111" s="10">
        <f t="shared" si="10"/>
        <v>337.9955625216333</v>
      </c>
      <c r="N111" s="10">
        <v>6798</v>
      </c>
      <c r="O111" s="6">
        <f t="shared" si="11"/>
        <v>5</v>
      </c>
      <c r="P111" s="10">
        <v>648000</v>
      </c>
      <c r="Q111" s="9">
        <v>43971</v>
      </c>
      <c r="R111" s="9">
        <v>41181</v>
      </c>
      <c r="S111" s="6" t="s">
        <v>38</v>
      </c>
      <c r="T111" s="6" t="s">
        <v>25</v>
      </c>
      <c r="U111" s="10">
        <v>45688394</v>
      </c>
      <c r="V111" s="6">
        <v>9</v>
      </c>
      <c r="W111" s="29">
        <v>10</v>
      </c>
      <c r="X111" s="6" t="s">
        <v>26</v>
      </c>
      <c r="Y111" s="6" t="s">
        <v>27</v>
      </c>
      <c r="Z111" s="6" t="s">
        <v>28</v>
      </c>
      <c r="AA111" s="6" t="s">
        <v>253</v>
      </c>
    </row>
    <row r="112" spans="1:27" x14ac:dyDescent="0.3">
      <c r="A112" s="6" t="s">
        <v>371</v>
      </c>
      <c r="B112" s="6" t="s">
        <v>3541</v>
      </c>
      <c r="C112" s="6" t="s">
        <v>3542</v>
      </c>
      <c r="D112" s="7">
        <v>0.67222222222222217</v>
      </c>
      <c r="E112" s="8">
        <f t="shared" si="6"/>
        <v>16</v>
      </c>
      <c r="F112" s="8">
        <f t="shared" si="7"/>
        <v>8</v>
      </c>
      <c r="G112" s="8">
        <f t="shared" si="8"/>
        <v>0</v>
      </c>
      <c r="H112" s="10">
        <f t="shared" si="9"/>
        <v>58080</v>
      </c>
      <c r="I112" s="6" t="s">
        <v>23</v>
      </c>
      <c r="J112" s="6" t="s">
        <v>75</v>
      </c>
      <c r="K112" s="10">
        <v>1058976</v>
      </c>
      <c r="L112" s="6">
        <v>84000</v>
      </c>
      <c r="M112" s="10">
        <f t="shared" si="10"/>
        <v>793.21910978152482</v>
      </c>
      <c r="N112" s="10">
        <v>1588</v>
      </c>
      <c r="O112" s="6">
        <f t="shared" si="11"/>
        <v>15</v>
      </c>
      <c r="P112" s="6">
        <v>657</v>
      </c>
      <c r="Q112" s="9">
        <v>44651</v>
      </c>
      <c r="R112" s="9">
        <v>41181</v>
      </c>
      <c r="S112" s="6" t="s">
        <v>38</v>
      </c>
      <c r="T112" s="6" t="s">
        <v>63</v>
      </c>
      <c r="U112" s="10">
        <v>47921233</v>
      </c>
      <c r="V112" s="6">
        <v>6</v>
      </c>
      <c r="W112" s="29">
        <v>8</v>
      </c>
      <c r="X112" s="6" t="s">
        <v>26</v>
      </c>
      <c r="Y112" s="6" t="s">
        <v>27</v>
      </c>
      <c r="Z112" s="6" t="s">
        <v>96</v>
      </c>
      <c r="AA112" s="6" t="s">
        <v>3465</v>
      </c>
    </row>
    <row r="113" spans="1:27" x14ac:dyDescent="0.3">
      <c r="A113" s="6" t="s">
        <v>501</v>
      </c>
      <c r="B113" s="6" t="s">
        <v>502</v>
      </c>
      <c r="C113" s="6" t="s">
        <v>503</v>
      </c>
      <c r="D113" s="7">
        <v>2.146990740740741E-2</v>
      </c>
      <c r="E113" s="8">
        <f t="shared" si="6"/>
        <v>0</v>
      </c>
      <c r="F113" s="8">
        <f t="shared" si="7"/>
        <v>30</v>
      </c>
      <c r="G113" s="8">
        <f t="shared" si="8"/>
        <v>55</v>
      </c>
      <c r="H113" s="10">
        <f t="shared" si="9"/>
        <v>1855</v>
      </c>
      <c r="I113" s="6" t="s">
        <v>23</v>
      </c>
      <c r="J113" s="6" t="s">
        <v>95</v>
      </c>
      <c r="K113" s="10">
        <v>127465</v>
      </c>
      <c r="L113" s="10">
        <v>11000</v>
      </c>
      <c r="M113" s="10">
        <f t="shared" si="10"/>
        <v>862.98199505746675</v>
      </c>
      <c r="N113" s="10">
        <v>1688</v>
      </c>
      <c r="O113" s="6">
        <f t="shared" si="11"/>
        <v>132</v>
      </c>
      <c r="P113" s="10">
        <v>123000</v>
      </c>
      <c r="Q113" s="9">
        <v>44829</v>
      </c>
      <c r="R113" s="9">
        <v>43242</v>
      </c>
      <c r="S113" s="6" t="s">
        <v>95</v>
      </c>
      <c r="T113" s="6" t="s">
        <v>42</v>
      </c>
      <c r="U113" s="10">
        <v>12398197</v>
      </c>
      <c r="V113" s="6">
        <v>10</v>
      </c>
      <c r="W113" s="29">
        <v>8</v>
      </c>
      <c r="X113" s="6" t="s">
        <v>26</v>
      </c>
      <c r="Y113" s="6" t="s">
        <v>27</v>
      </c>
      <c r="Z113" s="6" t="s">
        <v>28</v>
      </c>
      <c r="AA113" s="6" t="s">
        <v>253</v>
      </c>
    </row>
    <row r="114" spans="1:27" x14ac:dyDescent="0.3">
      <c r="A114" s="6" t="s">
        <v>474</v>
      </c>
      <c r="B114" s="6" t="s">
        <v>475</v>
      </c>
      <c r="C114" s="6" t="s">
        <v>476</v>
      </c>
      <c r="D114" s="7">
        <v>8.2175925925925917E-4</v>
      </c>
      <c r="E114" s="8">
        <f t="shared" si="6"/>
        <v>0</v>
      </c>
      <c r="F114" s="8">
        <f t="shared" si="7"/>
        <v>1</v>
      </c>
      <c r="G114" s="8">
        <f t="shared" si="8"/>
        <v>11</v>
      </c>
      <c r="H114" s="10">
        <f t="shared" si="9"/>
        <v>71</v>
      </c>
      <c r="I114" s="6" t="s">
        <v>477</v>
      </c>
      <c r="J114" s="6" t="s">
        <v>38</v>
      </c>
      <c r="K114" s="10">
        <v>344419</v>
      </c>
      <c r="L114" s="10">
        <v>33000</v>
      </c>
      <c r="M114" s="10">
        <f t="shared" si="10"/>
        <v>958.13529451046543</v>
      </c>
      <c r="N114" s="10">
        <v>1473</v>
      </c>
      <c r="O114" s="6">
        <f t="shared" si="11"/>
        <v>43</v>
      </c>
      <c r="P114" s="10">
        <v>364000</v>
      </c>
      <c r="Q114" s="9">
        <v>44633</v>
      </c>
      <c r="R114" s="9">
        <v>42649</v>
      </c>
      <c r="S114" s="6" t="s">
        <v>24</v>
      </c>
      <c r="T114" s="6" t="s">
        <v>478</v>
      </c>
      <c r="U114" s="10">
        <v>46443448</v>
      </c>
      <c r="V114" s="6">
        <v>10</v>
      </c>
      <c r="W114" s="29">
        <v>10</v>
      </c>
      <c r="X114" s="6" t="s">
        <v>52</v>
      </c>
      <c r="Y114" s="6" t="s">
        <v>52</v>
      </c>
      <c r="Z114" s="6" t="s">
        <v>28</v>
      </c>
      <c r="AA114" s="6" t="s">
        <v>253</v>
      </c>
    </row>
    <row r="115" spans="1:27" x14ac:dyDescent="0.3">
      <c r="A115" s="6" t="s">
        <v>637</v>
      </c>
      <c r="B115" s="6" t="s">
        <v>638</v>
      </c>
      <c r="C115" s="6" t="s">
        <v>639</v>
      </c>
      <c r="D115" s="7">
        <v>1.0277777777777778E-2</v>
      </c>
      <c r="E115" s="8">
        <f t="shared" si="6"/>
        <v>0</v>
      </c>
      <c r="F115" s="8">
        <f t="shared" si="7"/>
        <v>14</v>
      </c>
      <c r="G115" s="8">
        <f t="shared" si="8"/>
        <v>48</v>
      </c>
      <c r="H115" s="10">
        <f t="shared" si="9"/>
        <v>888</v>
      </c>
      <c r="I115" s="6" t="s">
        <v>579</v>
      </c>
      <c r="J115" s="6" t="s">
        <v>127</v>
      </c>
      <c r="K115" s="6">
        <v>741</v>
      </c>
      <c r="L115" s="6">
        <v>45</v>
      </c>
      <c r="M115" s="10">
        <f t="shared" si="10"/>
        <v>607.28744939271257</v>
      </c>
      <c r="N115" s="6">
        <v>4</v>
      </c>
      <c r="O115" s="6">
        <f t="shared" si="11"/>
        <v>54</v>
      </c>
      <c r="P115" s="10">
        <v>335000</v>
      </c>
      <c r="Q115" s="9">
        <v>44528</v>
      </c>
      <c r="R115" s="9">
        <v>41906</v>
      </c>
      <c r="S115" s="6" t="s">
        <v>119</v>
      </c>
      <c r="T115" s="6" t="s">
        <v>231</v>
      </c>
      <c r="U115" s="10">
        <v>3009560</v>
      </c>
      <c r="V115" s="6">
        <v>6</v>
      </c>
      <c r="W115" s="29">
        <v>7</v>
      </c>
      <c r="X115" s="6" t="s">
        <v>26</v>
      </c>
      <c r="Y115" s="6" t="s">
        <v>27</v>
      </c>
      <c r="Z115" s="6" t="s">
        <v>28</v>
      </c>
      <c r="AA115" s="6" t="s">
        <v>575</v>
      </c>
    </row>
    <row r="116" spans="1:27" x14ac:dyDescent="0.3">
      <c r="A116" s="6" t="s">
        <v>2592</v>
      </c>
      <c r="B116" s="6" t="s">
        <v>2593</v>
      </c>
      <c r="C116" s="6" t="s">
        <v>2594</v>
      </c>
      <c r="D116" s="7">
        <v>5.65162037037037E-2</v>
      </c>
      <c r="E116" s="8">
        <f t="shared" si="6"/>
        <v>1</v>
      </c>
      <c r="F116" s="8">
        <f t="shared" si="7"/>
        <v>21</v>
      </c>
      <c r="G116" s="8">
        <f t="shared" si="8"/>
        <v>23</v>
      </c>
      <c r="H116" s="10">
        <f t="shared" si="9"/>
        <v>4883</v>
      </c>
      <c r="I116" s="6" t="s">
        <v>23</v>
      </c>
      <c r="J116" s="6" t="s">
        <v>206</v>
      </c>
      <c r="K116" s="6">
        <v>43607</v>
      </c>
      <c r="L116" s="6">
        <v>1400</v>
      </c>
      <c r="M116" s="10">
        <f t="shared" si="10"/>
        <v>321.04937280711812</v>
      </c>
      <c r="N116" s="6">
        <v>118</v>
      </c>
      <c r="O116" s="6">
        <f t="shared" si="11"/>
        <v>27</v>
      </c>
      <c r="P116" s="10">
        <v>56500</v>
      </c>
      <c r="Q116" s="9">
        <v>44596</v>
      </c>
      <c r="R116" s="9">
        <v>43945</v>
      </c>
      <c r="S116" s="6" t="s">
        <v>206</v>
      </c>
      <c r="T116" s="6" t="s">
        <v>63</v>
      </c>
      <c r="U116" s="10">
        <v>4979207</v>
      </c>
      <c r="V116" s="6">
        <v>7</v>
      </c>
      <c r="W116" s="29">
        <v>8</v>
      </c>
      <c r="X116" s="6" t="s">
        <v>52</v>
      </c>
      <c r="Y116" s="6" t="s">
        <v>52</v>
      </c>
      <c r="Z116" s="6" t="s">
        <v>28</v>
      </c>
      <c r="AA116" s="6" t="s">
        <v>2539</v>
      </c>
    </row>
    <row r="117" spans="1:27" x14ac:dyDescent="0.3">
      <c r="A117" s="6" t="s">
        <v>1619</v>
      </c>
      <c r="B117" s="6" t="s">
        <v>1620</v>
      </c>
      <c r="C117" s="6" t="s">
        <v>1621</v>
      </c>
      <c r="D117" s="7">
        <v>1.3032407407407407E-2</v>
      </c>
      <c r="E117" s="8">
        <f t="shared" si="6"/>
        <v>0</v>
      </c>
      <c r="F117" s="8">
        <f t="shared" si="7"/>
        <v>18</v>
      </c>
      <c r="G117" s="8">
        <f t="shared" si="8"/>
        <v>46</v>
      </c>
      <c r="H117" s="10">
        <f t="shared" si="9"/>
        <v>1126</v>
      </c>
      <c r="I117" s="6" t="s">
        <v>23</v>
      </c>
      <c r="J117" s="6" t="s">
        <v>75</v>
      </c>
      <c r="K117" s="6">
        <v>5739996</v>
      </c>
      <c r="L117" s="6">
        <v>577000</v>
      </c>
      <c r="M117" s="10">
        <f t="shared" si="10"/>
        <v>1005.2271813429835</v>
      </c>
      <c r="N117" s="6">
        <v>33970</v>
      </c>
      <c r="O117" s="6">
        <f t="shared" si="11"/>
        <v>59</v>
      </c>
      <c r="P117" s="10">
        <v>1320000</v>
      </c>
      <c r="Q117" s="9">
        <v>44235</v>
      </c>
      <c r="R117" s="9">
        <v>40584</v>
      </c>
      <c r="S117" s="6" t="s">
        <v>75</v>
      </c>
      <c r="T117" s="6" t="s">
        <v>25</v>
      </c>
      <c r="U117" s="10">
        <v>100778161</v>
      </c>
      <c r="V117" s="6">
        <v>10</v>
      </c>
      <c r="W117" s="29">
        <v>10</v>
      </c>
      <c r="X117" s="6" t="s">
        <v>26</v>
      </c>
      <c r="Y117" s="6" t="s">
        <v>27</v>
      </c>
      <c r="Z117" s="6" t="s">
        <v>28</v>
      </c>
      <c r="AA117" s="6" t="s">
        <v>1443</v>
      </c>
    </row>
    <row r="118" spans="1:27" ht="14.4" x14ac:dyDescent="0.3">
      <c r="A118" s="6" t="s">
        <v>3462</v>
      </c>
      <c r="B118" t="s">
        <v>3463</v>
      </c>
      <c r="C118" s="6" t="s">
        <v>3464</v>
      </c>
      <c r="D118" s="7">
        <v>0.37083333333333335</v>
      </c>
      <c r="E118" s="8">
        <f t="shared" si="6"/>
        <v>8</v>
      </c>
      <c r="F118" s="8">
        <f t="shared" si="7"/>
        <v>54</v>
      </c>
      <c r="G118" s="8">
        <f t="shared" si="8"/>
        <v>0</v>
      </c>
      <c r="H118" s="10">
        <f t="shared" si="9"/>
        <v>32040</v>
      </c>
      <c r="I118" s="6" t="s">
        <v>23</v>
      </c>
      <c r="J118" s="6" t="s">
        <v>38</v>
      </c>
      <c r="K118" s="10">
        <v>14061252</v>
      </c>
      <c r="L118" s="6">
        <v>925000</v>
      </c>
      <c r="M118" s="10">
        <f t="shared" si="10"/>
        <v>657.83615854406139</v>
      </c>
      <c r="N118" s="6">
        <v>10913</v>
      </c>
      <c r="O118" s="6">
        <f t="shared" si="11"/>
        <v>8</v>
      </c>
      <c r="P118" s="6">
        <v>3410000</v>
      </c>
      <c r="Q118" s="9">
        <v>44672</v>
      </c>
      <c r="R118" s="9">
        <v>44817</v>
      </c>
      <c r="S118" s="6" t="s">
        <v>38</v>
      </c>
      <c r="T118" s="6" t="s">
        <v>63</v>
      </c>
      <c r="U118" s="10">
        <v>275007450</v>
      </c>
      <c r="V118" s="6">
        <v>8</v>
      </c>
      <c r="W118" s="29">
        <v>7</v>
      </c>
      <c r="X118" s="6" t="s">
        <v>26</v>
      </c>
      <c r="Y118" s="6" t="s">
        <v>27</v>
      </c>
      <c r="Z118" s="6" t="s">
        <v>96</v>
      </c>
      <c r="AA118" s="6" t="s">
        <v>3465</v>
      </c>
    </row>
    <row r="119" spans="1:27" x14ac:dyDescent="0.3">
      <c r="A119" s="6" t="s">
        <v>431</v>
      </c>
      <c r="B119" s="6" t="s">
        <v>432</v>
      </c>
      <c r="C119" s="6" t="s">
        <v>433</v>
      </c>
      <c r="D119" s="7">
        <v>2.1759259259259258E-3</v>
      </c>
      <c r="E119" s="8">
        <f t="shared" si="6"/>
        <v>0</v>
      </c>
      <c r="F119" s="8">
        <f t="shared" si="7"/>
        <v>3</v>
      </c>
      <c r="G119" s="8">
        <f t="shared" si="8"/>
        <v>8</v>
      </c>
      <c r="H119" s="10">
        <f t="shared" si="9"/>
        <v>188</v>
      </c>
      <c r="I119" s="6" t="s">
        <v>23</v>
      </c>
      <c r="J119" s="6" t="s">
        <v>38</v>
      </c>
      <c r="K119" s="10">
        <v>3277187</v>
      </c>
      <c r="L119" s="10">
        <v>226000</v>
      </c>
      <c r="M119" s="10">
        <f t="shared" si="10"/>
        <v>689.61581990896457</v>
      </c>
      <c r="N119" s="10">
        <v>7081</v>
      </c>
      <c r="O119" s="6">
        <f t="shared" si="11"/>
        <v>22</v>
      </c>
      <c r="P119" s="10">
        <v>3140000</v>
      </c>
      <c r="Q119" s="9">
        <v>43990</v>
      </c>
      <c r="R119" s="9">
        <v>42565</v>
      </c>
      <c r="S119" s="6" t="s">
        <v>24</v>
      </c>
      <c r="T119" s="6" t="s">
        <v>434</v>
      </c>
      <c r="U119" s="10">
        <v>195548089</v>
      </c>
      <c r="V119" s="6">
        <v>10</v>
      </c>
      <c r="W119" s="29">
        <v>10</v>
      </c>
      <c r="X119" s="6" t="s">
        <v>52</v>
      </c>
      <c r="Y119" s="6" t="s">
        <v>52</v>
      </c>
      <c r="Z119" s="6" t="s">
        <v>28</v>
      </c>
      <c r="AA119" s="6" t="s">
        <v>253</v>
      </c>
    </row>
    <row r="120" spans="1:27" x14ac:dyDescent="0.3">
      <c r="A120" s="6" t="s">
        <v>2660</v>
      </c>
      <c r="B120" s="6" t="s">
        <v>2661</v>
      </c>
      <c r="C120" s="6" t="s">
        <v>2662</v>
      </c>
      <c r="D120" s="7">
        <v>1.1851851851851851E-2</v>
      </c>
      <c r="E120" s="8">
        <f t="shared" si="6"/>
        <v>0</v>
      </c>
      <c r="F120" s="8">
        <f t="shared" si="7"/>
        <v>17</v>
      </c>
      <c r="G120" s="8">
        <f t="shared" si="8"/>
        <v>4</v>
      </c>
      <c r="H120" s="10">
        <f t="shared" si="9"/>
        <v>1024</v>
      </c>
      <c r="I120" s="6" t="s">
        <v>23</v>
      </c>
      <c r="J120" s="6" t="s">
        <v>38</v>
      </c>
      <c r="K120" s="6">
        <v>726946</v>
      </c>
      <c r="L120" s="6">
        <v>29000</v>
      </c>
      <c r="M120" s="10">
        <f t="shared" si="10"/>
        <v>398.92921895161402</v>
      </c>
      <c r="N120" s="6">
        <v>1500</v>
      </c>
      <c r="O120" s="6">
        <f t="shared" si="11"/>
        <v>21</v>
      </c>
      <c r="P120" s="10">
        <v>85700</v>
      </c>
      <c r="Q120" s="9">
        <v>44715</v>
      </c>
      <c r="R120" s="9">
        <v>44711</v>
      </c>
      <c r="S120" s="6" t="s">
        <v>38</v>
      </c>
      <c r="T120" s="6" t="s">
        <v>63</v>
      </c>
      <c r="U120" s="10">
        <v>2744251</v>
      </c>
      <c r="V120" s="6">
        <v>7</v>
      </c>
      <c r="W120" s="29">
        <v>7</v>
      </c>
      <c r="X120" s="6" t="s">
        <v>26</v>
      </c>
      <c r="Y120" s="6" t="s">
        <v>27</v>
      </c>
      <c r="Z120" s="6" t="s">
        <v>28</v>
      </c>
      <c r="AA120" s="6" t="s">
        <v>2539</v>
      </c>
    </row>
    <row r="121" spans="1:27" x14ac:dyDescent="0.3">
      <c r="A121" s="6" t="s">
        <v>2660</v>
      </c>
      <c r="B121" s="6" t="s">
        <v>3333</v>
      </c>
      <c r="C121" s="6" t="s">
        <v>3334</v>
      </c>
      <c r="D121" s="7">
        <v>0.57152777777777775</v>
      </c>
      <c r="E121" s="8">
        <f t="shared" si="6"/>
        <v>13</v>
      </c>
      <c r="F121" s="8">
        <f t="shared" si="7"/>
        <v>43</v>
      </c>
      <c r="G121" s="8">
        <f t="shared" si="8"/>
        <v>0</v>
      </c>
      <c r="H121" s="10">
        <f t="shared" si="9"/>
        <v>49380</v>
      </c>
      <c r="I121" s="6" t="s">
        <v>187</v>
      </c>
      <c r="J121" s="6" t="s">
        <v>1980</v>
      </c>
      <c r="K121" s="6">
        <v>265200</v>
      </c>
      <c r="L121" s="6">
        <v>8819</v>
      </c>
      <c r="M121" s="10">
        <f t="shared" si="10"/>
        <v>332.54147812971343</v>
      </c>
      <c r="N121" s="6">
        <v>853</v>
      </c>
      <c r="O121" s="6">
        <f t="shared" si="11"/>
        <v>32</v>
      </c>
      <c r="P121" s="10">
        <v>1250000</v>
      </c>
      <c r="Q121" s="9">
        <v>44836</v>
      </c>
      <c r="R121" s="9">
        <v>44044</v>
      </c>
      <c r="S121" s="6" t="s">
        <v>1981</v>
      </c>
      <c r="T121" s="6" t="s">
        <v>42</v>
      </c>
      <c r="U121" s="10">
        <v>11460000</v>
      </c>
      <c r="V121" s="6">
        <v>10</v>
      </c>
      <c r="W121" s="29">
        <v>10</v>
      </c>
      <c r="X121" s="6" t="s">
        <v>52</v>
      </c>
      <c r="Y121" s="6" t="s">
        <v>52</v>
      </c>
      <c r="Z121" s="6" t="s">
        <v>28</v>
      </c>
      <c r="AA121" s="6" t="s">
        <v>3326</v>
      </c>
    </row>
    <row r="122" spans="1:27" x14ac:dyDescent="0.3">
      <c r="A122" s="6" t="s">
        <v>2660</v>
      </c>
      <c r="B122" s="6" t="s">
        <v>2191</v>
      </c>
      <c r="C122" s="6" t="s">
        <v>2192</v>
      </c>
      <c r="D122" s="7">
        <v>9.525462962962963E-3</v>
      </c>
      <c r="E122" s="8">
        <f t="shared" si="6"/>
        <v>0</v>
      </c>
      <c r="F122" s="8">
        <f t="shared" si="7"/>
        <v>13</v>
      </c>
      <c r="G122" s="8">
        <f t="shared" si="8"/>
        <v>43</v>
      </c>
      <c r="H122" s="10">
        <f t="shared" si="9"/>
        <v>823</v>
      </c>
      <c r="I122" s="6" t="s">
        <v>187</v>
      </c>
      <c r="J122" s="6" t="s">
        <v>206</v>
      </c>
      <c r="K122" s="10">
        <v>184824</v>
      </c>
      <c r="L122" s="10">
        <v>7100</v>
      </c>
      <c r="M122" s="10">
        <f t="shared" si="10"/>
        <v>384.14924468683722</v>
      </c>
      <c r="N122" s="6">
        <v>697</v>
      </c>
      <c r="O122" s="6">
        <f t="shared" si="11"/>
        <v>38</v>
      </c>
      <c r="P122" s="10">
        <v>1260000</v>
      </c>
      <c r="Q122" s="9">
        <v>44522</v>
      </c>
      <c r="R122" s="9">
        <v>44067</v>
      </c>
      <c r="S122" s="6" t="s">
        <v>206</v>
      </c>
      <c r="T122" s="6" t="s">
        <v>42</v>
      </c>
      <c r="U122" s="10">
        <v>114722421</v>
      </c>
      <c r="V122" s="6">
        <v>9</v>
      </c>
      <c r="W122" s="29">
        <v>9</v>
      </c>
      <c r="X122" s="6" t="s">
        <v>26</v>
      </c>
      <c r="Y122" s="6" t="s">
        <v>27</v>
      </c>
      <c r="Z122" s="6" t="s">
        <v>28</v>
      </c>
      <c r="AA122" s="6" t="s">
        <v>2016</v>
      </c>
    </row>
    <row r="123" spans="1:27" x14ac:dyDescent="0.3">
      <c r="A123" s="6" t="s">
        <v>2660</v>
      </c>
      <c r="B123" s="6" t="s">
        <v>2189</v>
      </c>
      <c r="C123" s="6" t="s">
        <v>2190</v>
      </c>
      <c r="D123" s="7">
        <v>9.8495370370370369E-3</v>
      </c>
      <c r="E123" s="8">
        <f t="shared" si="6"/>
        <v>0</v>
      </c>
      <c r="F123" s="8">
        <f t="shared" si="7"/>
        <v>14</v>
      </c>
      <c r="G123" s="8">
        <f t="shared" si="8"/>
        <v>11</v>
      </c>
      <c r="H123" s="10">
        <f t="shared" si="9"/>
        <v>851</v>
      </c>
      <c r="I123" s="6" t="s">
        <v>187</v>
      </c>
      <c r="J123" s="6" t="s">
        <v>206</v>
      </c>
      <c r="K123" s="10">
        <v>1066163</v>
      </c>
      <c r="L123" s="10">
        <v>27000</v>
      </c>
      <c r="M123" s="10">
        <f t="shared" si="10"/>
        <v>253.24457892461098</v>
      </c>
      <c r="N123" s="10">
        <v>3617</v>
      </c>
      <c r="O123" s="6">
        <f t="shared" si="11"/>
        <v>34</v>
      </c>
      <c r="P123" s="10">
        <v>1260000</v>
      </c>
      <c r="Q123" s="9">
        <v>44526</v>
      </c>
      <c r="R123" s="9">
        <v>44067</v>
      </c>
      <c r="S123" s="6" t="s">
        <v>206</v>
      </c>
      <c r="T123" s="6" t="s">
        <v>42</v>
      </c>
      <c r="U123" s="10">
        <v>114722421</v>
      </c>
      <c r="V123" s="6">
        <v>9</v>
      </c>
      <c r="W123" s="29">
        <v>9</v>
      </c>
      <c r="X123" s="6" t="s">
        <v>26</v>
      </c>
      <c r="Y123" s="6" t="s">
        <v>27</v>
      </c>
      <c r="Z123" s="6" t="s">
        <v>28</v>
      </c>
      <c r="AA123" s="6" t="s">
        <v>2016</v>
      </c>
    </row>
    <row r="124" spans="1:27" x14ac:dyDescent="0.3">
      <c r="A124" s="6" t="s">
        <v>2660</v>
      </c>
      <c r="B124" s="6" t="s">
        <v>2187</v>
      </c>
      <c r="C124" s="6" t="s">
        <v>2188</v>
      </c>
      <c r="D124" s="7">
        <v>1.2083333333333333E-2</v>
      </c>
      <c r="E124" s="8">
        <f t="shared" si="6"/>
        <v>0</v>
      </c>
      <c r="F124" s="8">
        <f t="shared" si="7"/>
        <v>17</v>
      </c>
      <c r="G124" s="8">
        <f t="shared" si="8"/>
        <v>24</v>
      </c>
      <c r="H124" s="10">
        <f t="shared" si="9"/>
        <v>1044</v>
      </c>
      <c r="I124" s="6" t="s">
        <v>187</v>
      </c>
      <c r="J124" s="6" t="s">
        <v>206</v>
      </c>
      <c r="K124" s="10">
        <v>62894</v>
      </c>
      <c r="L124" s="10">
        <v>2800</v>
      </c>
      <c r="M124" s="10">
        <f t="shared" si="10"/>
        <v>445.19350017489745</v>
      </c>
      <c r="N124" s="6">
        <v>549</v>
      </c>
      <c r="O124" s="6">
        <f t="shared" si="11"/>
        <v>87</v>
      </c>
      <c r="P124" s="10">
        <v>1260000</v>
      </c>
      <c r="Q124" s="9">
        <v>44561</v>
      </c>
      <c r="R124" s="9">
        <v>44067</v>
      </c>
      <c r="S124" s="6" t="s">
        <v>206</v>
      </c>
      <c r="T124" s="6" t="s">
        <v>42</v>
      </c>
      <c r="U124" s="10">
        <v>114722421</v>
      </c>
      <c r="V124" s="6">
        <v>9</v>
      </c>
      <c r="W124" s="29">
        <v>9</v>
      </c>
      <c r="X124" s="6" t="s">
        <v>26</v>
      </c>
      <c r="Y124" s="6" t="s">
        <v>27</v>
      </c>
      <c r="Z124" s="6" t="s">
        <v>28</v>
      </c>
      <c r="AA124" s="6" t="s">
        <v>2016</v>
      </c>
    </row>
    <row r="125" spans="1:27" x14ac:dyDescent="0.3">
      <c r="A125" s="6" t="s">
        <v>2660</v>
      </c>
      <c r="B125" s="6" t="s">
        <v>2185</v>
      </c>
      <c r="C125" s="6" t="s">
        <v>2186</v>
      </c>
      <c r="D125" s="7">
        <v>1.1273148148148148E-2</v>
      </c>
      <c r="E125" s="8">
        <f t="shared" si="6"/>
        <v>0</v>
      </c>
      <c r="F125" s="8">
        <f t="shared" si="7"/>
        <v>16</v>
      </c>
      <c r="G125" s="8">
        <f t="shared" si="8"/>
        <v>14</v>
      </c>
      <c r="H125" s="10">
        <f t="shared" si="9"/>
        <v>974</v>
      </c>
      <c r="I125" s="6" t="s">
        <v>187</v>
      </c>
      <c r="J125" s="6" t="s">
        <v>206</v>
      </c>
      <c r="K125" s="10">
        <v>198287</v>
      </c>
      <c r="L125" s="10">
        <v>7700</v>
      </c>
      <c r="M125" s="10">
        <f t="shared" si="10"/>
        <v>388.32601229530934</v>
      </c>
      <c r="N125" s="6">
        <v>915</v>
      </c>
      <c r="O125" s="6">
        <f t="shared" si="11"/>
        <v>46</v>
      </c>
      <c r="P125" s="10">
        <v>1260000</v>
      </c>
      <c r="Q125" s="9">
        <v>44668</v>
      </c>
      <c r="R125" s="9">
        <v>44067</v>
      </c>
      <c r="S125" s="6" t="s">
        <v>206</v>
      </c>
      <c r="T125" s="6" t="s">
        <v>42</v>
      </c>
      <c r="U125" s="10">
        <v>114722421</v>
      </c>
      <c r="V125" s="6">
        <v>9</v>
      </c>
      <c r="W125" s="29">
        <v>9</v>
      </c>
      <c r="X125" s="6" t="s">
        <v>26</v>
      </c>
      <c r="Y125" s="6" t="s">
        <v>27</v>
      </c>
      <c r="Z125" s="6" t="s">
        <v>28</v>
      </c>
      <c r="AA125" s="6" t="s">
        <v>2016</v>
      </c>
    </row>
    <row r="126" spans="1:27" x14ac:dyDescent="0.3">
      <c r="A126" s="6" t="s">
        <v>2660</v>
      </c>
      <c r="B126" s="6" t="s">
        <v>2183</v>
      </c>
      <c r="C126" s="6" t="s">
        <v>2184</v>
      </c>
      <c r="D126" s="7">
        <v>1.2719907407407407E-2</v>
      </c>
      <c r="E126" s="8">
        <f t="shared" si="6"/>
        <v>0</v>
      </c>
      <c r="F126" s="8">
        <f t="shared" si="7"/>
        <v>18</v>
      </c>
      <c r="G126" s="8">
        <f t="shared" si="8"/>
        <v>19</v>
      </c>
      <c r="H126" s="10">
        <f t="shared" si="9"/>
        <v>1099</v>
      </c>
      <c r="I126" s="6" t="s">
        <v>187</v>
      </c>
      <c r="J126" s="6" t="s">
        <v>206</v>
      </c>
      <c r="K126" s="10">
        <v>138842</v>
      </c>
      <c r="L126" s="10">
        <v>4300</v>
      </c>
      <c r="M126" s="10">
        <f t="shared" si="10"/>
        <v>309.70455625819278</v>
      </c>
      <c r="N126" s="6">
        <v>550</v>
      </c>
      <c r="O126" s="6">
        <f t="shared" si="11"/>
        <v>40</v>
      </c>
      <c r="P126" s="10">
        <v>1260000</v>
      </c>
      <c r="Q126" s="9">
        <v>44764</v>
      </c>
      <c r="R126" s="9">
        <v>44067</v>
      </c>
      <c r="S126" s="6" t="s">
        <v>206</v>
      </c>
      <c r="T126" s="6" t="s">
        <v>42</v>
      </c>
      <c r="U126" s="10">
        <v>114722421</v>
      </c>
      <c r="V126" s="6">
        <v>9</v>
      </c>
      <c r="W126" s="29">
        <v>9</v>
      </c>
      <c r="X126" s="6" t="s">
        <v>26</v>
      </c>
      <c r="Y126" s="6" t="s">
        <v>27</v>
      </c>
      <c r="Z126" s="6" t="s">
        <v>28</v>
      </c>
      <c r="AA126" s="6" t="s">
        <v>2016</v>
      </c>
    </row>
    <row r="127" spans="1:27" x14ac:dyDescent="0.3">
      <c r="A127" s="6" t="s">
        <v>2862</v>
      </c>
      <c r="B127" s="6" t="s">
        <v>2863</v>
      </c>
      <c r="C127" s="6" t="s">
        <v>2864</v>
      </c>
      <c r="D127" s="7">
        <v>8.1597222222222227E-3</v>
      </c>
      <c r="E127" s="8">
        <f t="shared" si="6"/>
        <v>0</v>
      </c>
      <c r="F127" s="8">
        <f t="shared" si="7"/>
        <v>11</v>
      </c>
      <c r="G127" s="8">
        <f t="shared" si="8"/>
        <v>45</v>
      </c>
      <c r="H127" s="10">
        <f t="shared" si="9"/>
        <v>705</v>
      </c>
      <c r="I127" s="6" t="s">
        <v>187</v>
      </c>
      <c r="J127" s="6" t="s">
        <v>206</v>
      </c>
      <c r="K127" s="10">
        <v>362796</v>
      </c>
      <c r="L127" s="6">
        <v>12000</v>
      </c>
      <c r="M127" s="10">
        <f t="shared" si="10"/>
        <v>330.76439652035856</v>
      </c>
      <c r="N127" s="6">
        <v>422</v>
      </c>
      <c r="O127" s="6">
        <f t="shared" si="11"/>
        <v>12</v>
      </c>
      <c r="P127" s="10">
        <v>2220000</v>
      </c>
      <c r="Q127" s="9">
        <v>44784</v>
      </c>
      <c r="R127" s="9">
        <v>40905</v>
      </c>
      <c r="S127" s="6" t="s">
        <v>219</v>
      </c>
      <c r="T127" s="6" t="s">
        <v>63</v>
      </c>
      <c r="U127" s="10">
        <v>139781317</v>
      </c>
      <c r="V127" s="6">
        <v>8</v>
      </c>
      <c r="W127" s="29">
        <v>10</v>
      </c>
      <c r="X127" s="6" t="s">
        <v>26</v>
      </c>
      <c r="Y127" s="6" t="s">
        <v>27</v>
      </c>
      <c r="Z127" s="6" t="s">
        <v>28</v>
      </c>
      <c r="AA127" s="6" t="s">
        <v>2778</v>
      </c>
    </row>
    <row r="128" spans="1:27" x14ac:dyDescent="0.3">
      <c r="A128" s="6" t="s">
        <v>2428</v>
      </c>
      <c r="B128" s="6" t="s">
        <v>2429</v>
      </c>
      <c r="C128" s="6" t="s">
        <v>2430</v>
      </c>
      <c r="D128" s="7">
        <v>3.645833333333333E-3</v>
      </c>
      <c r="E128" s="8">
        <f t="shared" si="6"/>
        <v>0</v>
      </c>
      <c r="F128" s="8">
        <f t="shared" si="7"/>
        <v>5</v>
      </c>
      <c r="G128" s="8">
        <f t="shared" si="8"/>
        <v>15</v>
      </c>
      <c r="H128" s="10">
        <f t="shared" si="9"/>
        <v>315</v>
      </c>
      <c r="I128" s="6" t="s">
        <v>579</v>
      </c>
      <c r="J128" s="6" t="s">
        <v>24</v>
      </c>
      <c r="K128" s="6">
        <v>1142455</v>
      </c>
      <c r="L128" s="10">
        <v>50000</v>
      </c>
      <c r="M128" s="10">
        <f t="shared" si="10"/>
        <v>437.65399950107445</v>
      </c>
      <c r="N128" s="6">
        <v>3316</v>
      </c>
      <c r="O128" s="6">
        <f t="shared" si="11"/>
        <v>29</v>
      </c>
      <c r="P128" s="10">
        <v>185000000</v>
      </c>
      <c r="Q128" s="9">
        <v>44706</v>
      </c>
      <c r="R128" s="9">
        <v>42678</v>
      </c>
      <c r="S128" s="6" t="s">
        <v>24</v>
      </c>
      <c r="T128" s="6" t="s">
        <v>231</v>
      </c>
      <c r="U128" s="10">
        <v>148210105</v>
      </c>
      <c r="V128" s="6">
        <v>7</v>
      </c>
      <c r="W128" s="29">
        <v>8</v>
      </c>
      <c r="X128" s="6" t="s">
        <v>26</v>
      </c>
      <c r="Y128" s="6" t="s">
        <v>27</v>
      </c>
      <c r="Z128" s="6" t="s">
        <v>28</v>
      </c>
      <c r="AA128" s="6" t="s">
        <v>2424</v>
      </c>
    </row>
    <row r="129" spans="1:27" x14ac:dyDescent="0.3">
      <c r="A129" s="6" t="s">
        <v>1022</v>
      </c>
      <c r="B129" s="6" t="s">
        <v>1023</v>
      </c>
      <c r="C129" s="6" t="s">
        <v>1024</v>
      </c>
      <c r="D129" s="7">
        <v>2.1157407407407406E-2</v>
      </c>
      <c r="E129" s="8">
        <f t="shared" si="6"/>
        <v>0</v>
      </c>
      <c r="F129" s="8">
        <f t="shared" si="7"/>
        <v>30</v>
      </c>
      <c r="G129" s="8">
        <f t="shared" si="8"/>
        <v>28</v>
      </c>
      <c r="H129" s="10">
        <f t="shared" si="9"/>
        <v>1828</v>
      </c>
      <c r="I129" s="6" t="s">
        <v>23</v>
      </c>
      <c r="J129" s="6" t="s">
        <v>38</v>
      </c>
      <c r="K129" s="10">
        <v>9369706</v>
      </c>
      <c r="L129" s="10">
        <v>172000</v>
      </c>
      <c r="M129" s="10">
        <f t="shared" si="10"/>
        <v>183.57032760686408</v>
      </c>
      <c r="N129" s="10">
        <v>5300</v>
      </c>
      <c r="O129" s="6">
        <f t="shared" si="11"/>
        <v>6</v>
      </c>
      <c r="P129" s="10">
        <v>3990000</v>
      </c>
      <c r="Q129" s="9">
        <v>42765</v>
      </c>
      <c r="R129" s="9">
        <v>40938</v>
      </c>
      <c r="S129" s="6" t="s">
        <v>95</v>
      </c>
      <c r="T129" s="6" t="s">
        <v>63</v>
      </c>
      <c r="U129" s="10">
        <v>604297143</v>
      </c>
      <c r="V129" s="6">
        <v>5</v>
      </c>
      <c r="W129" s="29">
        <v>6</v>
      </c>
      <c r="X129" s="6" t="s">
        <v>52</v>
      </c>
      <c r="Y129" s="6" t="s">
        <v>52</v>
      </c>
      <c r="Z129" s="6" t="s">
        <v>28</v>
      </c>
      <c r="AA129" s="6" t="s">
        <v>781</v>
      </c>
    </row>
    <row r="130" spans="1:27" x14ac:dyDescent="0.3">
      <c r="A130" s="6" t="s">
        <v>1022</v>
      </c>
      <c r="B130" s="6" t="s">
        <v>2610</v>
      </c>
      <c r="C130" s="6" t="s">
        <v>2611</v>
      </c>
      <c r="D130" s="7">
        <v>1.6782407407407409E-2</v>
      </c>
      <c r="E130" s="8">
        <f t="shared" ref="E130:E193" si="12">HOUR(D130)</f>
        <v>0</v>
      </c>
      <c r="F130" s="8">
        <f t="shared" ref="F130:F193" si="13">MINUTE(D130)</f>
        <v>24</v>
      </c>
      <c r="G130" s="8">
        <f t="shared" ref="G130:G193" si="14">SECOND(D130)</f>
        <v>10</v>
      </c>
      <c r="H130" s="10">
        <f t="shared" ref="H130:H193" si="15">G130+(F130*60)+(E130*60*60)</f>
        <v>1450</v>
      </c>
      <c r="I130" s="6" t="s">
        <v>23</v>
      </c>
      <c r="J130" s="6" t="s">
        <v>38</v>
      </c>
      <c r="K130" s="6">
        <v>9369706</v>
      </c>
      <c r="L130" s="6">
        <v>125000</v>
      </c>
      <c r="M130" s="10">
        <f t="shared" ref="M130:M193" si="16">10000*L130/K130</f>
        <v>133.40866831894192</v>
      </c>
      <c r="N130" s="6">
        <v>4832</v>
      </c>
      <c r="O130" s="6">
        <f t="shared" ref="O130:O193" si="17">ROUND(10000*N130/K130,0)</f>
        <v>5</v>
      </c>
      <c r="P130" s="10">
        <v>39900000</v>
      </c>
      <c r="Q130" s="9">
        <v>42767</v>
      </c>
      <c r="R130" s="9">
        <v>40938</v>
      </c>
      <c r="S130" s="6" t="s">
        <v>38</v>
      </c>
      <c r="T130" s="6" t="s">
        <v>63</v>
      </c>
      <c r="U130" s="10">
        <v>602900852</v>
      </c>
      <c r="V130" s="6">
        <v>8</v>
      </c>
      <c r="W130" s="29">
        <v>8</v>
      </c>
      <c r="X130" s="6" t="s">
        <v>26</v>
      </c>
      <c r="Y130" s="6" t="s">
        <v>27</v>
      </c>
      <c r="Z130" s="6" t="s">
        <v>28</v>
      </c>
      <c r="AA130" s="6" t="s">
        <v>2539</v>
      </c>
    </row>
    <row r="131" spans="1:27" x14ac:dyDescent="0.3">
      <c r="A131" s="6" t="s">
        <v>1126</v>
      </c>
      <c r="B131" s="6" t="s">
        <v>1131</v>
      </c>
      <c r="C131" s="6" t="s">
        <v>1132</v>
      </c>
      <c r="D131" s="7">
        <v>1.9560185185185184E-3</v>
      </c>
      <c r="E131" s="8">
        <f t="shared" si="12"/>
        <v>0</v>
      </c>
      <c r="F131" s="8">
        <f t="shared" si="13"/>
        <v>2</v>
      </c>
      <c r="G131" s="8">
        <f t="shared" si="14"/>
        <v>49</v>
      </c>
      <c r="H131" s="10">
        <f t="shared" si="15"/>
        <v>169</v>
      </c>
      <c r="I131" s="6" t="s">
        <v>23</v>
      </c>
      <c r="J131" s="6" t="s">
        <v>51</v>
      </c>
      <c r="K131" s="6">
        <v>61690</v>
      </c>
      <c r="L131" s="6">
        <v>2300</v>
      </c>
      <c r="M131" s="10">
        <f t="shared" si="16"/>
        <v>372.83190144269736</v>
      </c>
      <c r="N131" s="6">
        <v>62</v>
      </c>
      <c r="O131" s="6">
        <f t="shared" si="17"/>
        <v>10</v>
      </c>
      <c r="P131" s="10">
        <v>1430000</v>
      </c>
      <c r="Q131" s="9">
        <v>44758</v>
      </c>
      <c r="R131" s="9">
        <v>40503</v>
      </c>
      <c r="S131" s="6" t="s">
        <v>206</v>
      </c>
      <c r="T131" s="6" t="s">
        <v>63</v>
      </c>
      <c r="U131" s="10">
        <v>126707985</v>
      </c>
      <c r="V131" s="6">
        <v>9</v>
      </c>
      <c r="W131" s="29">
        <v>9</v>
      </c>
      <c r="X131" s="6" t="s">
        <v>26</v>
      </c>
      <c r="Y131" s="6" t="s">
        <v>27</v>
      </c>
      <c r="Z131" s="6" t="s">
        <v>28</v>
      </c>
      <c r="AA131" s="6" t="s">
        <v>1071</v>
      </c>
    </row>
    <row r="132" spans="1:27" x14ac:dyDescent="0.3">
      <c r="A132" s="6" t="s">
        <v>1126</v>
      </c>
      <c r="B132" s="6" t="s">
        <v>1129</v>
      </c>
      <c r="C132" s="6" t="s">
        <v>1130</v>
      </c>
      <c r="D132" s="7">
        <v>4.2824074074074075E-3</v>
      </c>
      <c r="E132" s="8">
        <f t="shared" si="12"/>
        <v>0</v>
      </c>
      <c r="F132" s="8">
        <f t="shared" si="13"/>
        <v>6</v>
      </c>
      <c r="G132" s="8">
        <f t="shared" si="14"/>
        <v>10</v>
      </c>
      <c r="H132" s="10">
        <f t="shared" si="15"/>
        <v>370</v>
      </c>
      <c r="I132" s="6" t="s">
        <v>23</v>
      </c>
      <c r="J132" s="6" t="s">
        <v>206</v>
      </c>
      <c r="K132" s="6">
        <v>64202</v>
      </c>
      <c r="L132" s="6">
        <v>1100</v>
      </c>
      <c r="M132" s="10">
        <f t="shared" si="16"/>
        <v>171.33422634808883</v>
      </c>
      <c r="N132" s="6">
        <v>108</v>
      </c>
      <c r="O132" s="6">
        <f t="shared" si="17"/>
        <v>17</v>
      </c>
      <c r="P132" s="10">
        <v>1430000</v>
      </c>
      <c r="Q132" s="9">
        <v>44824</v>
      </c>
      <c r="R132" s="9">
        <v>40503</v>
      </c>
      <c r="S132" s="6" t="s">
        <v>206</v>
      </c>
      <c r="T132" s="6" t="s">
        <v>63</v>
      </c>
      <c r="U132" s="10">
        <v>126707985</v>
      </c>
      <c r="V132" s="6">
        <v>10</v>
      </c>
      <c r="W132" s="29">
        <v>9</v>
      </c>
      <c r="X132" s="6" t="s">
        <v>26</v>
      </c>
      <c r="Y132" s="6" t="s">
        <v>27</v>
      </c>
      <c r="Z132" s="6" t="s">
        <v>28</v>
      </c>
      <c r="AA132" s="6" t="s">
        <v>1071</v>
      </c>
    </row>
    <row r="133" spans="1:27" x14ac:dyDescent="0.3">
      <c r="A133" s="6" t="s">
        <v>1126</v>
      </c>
      <c r="B133" s="6" t="s">
        <v>1127</v>
      </c>
      <c r="C133" s="6" t="s">
        <v>1128</v>
      </c>
      <c r="D133" s="7">
        <v>1.0358796296296295E-2</v>
      </c>
      <c r="E133" s="8">
        <f t="shared" si="12"/>
        <v>0</v>
      </c>
      <c r="F133" s="8">
        <f t="shared" si="13"/>
        <v>14</v>
      </c>
      <c r="G133" s="8">
        <f t="shared" si="14"/>
        <v>55</v>
      </c>
      <c r="H133" s="10">
        <f t="shared" si="15"/>
        <v>895</v>
      </c>
      <c r="I133" s="6" t="s">
        <v>23</v>
      </c>
      <c r="J133" s="6" t="s">
        <v>51</v>
      </c>
      <c r="K133" s="6">
        <v>23133</v>
      </c>
      <c r="L133" s="6">
        <v>2300</v>
      </c>
      <c r="M133" s="10">
        <f t="shared" si="16"/>
        <v>994.25063761725676</v>
      </c>
      <c r="N133" s="6">
        <v>34</v>
      </c>
      <c r="O133" s="6">
        <f t="shared" si="17"/>
        <v>15</v>
      </c>
      <c r="P133" s="10">
        <v>1430000</v>
      </c>
      <c r="Q133" s="9">
        <v>44851</v>
      </c>
      <c r="R133" s="9">
        <v>40503</v>
      </c>
      <c r="S133" s="6" t="s">
        <v>206</v>
      </c>
      <c r="T133" s="6" t="s">
        <v>63</v>
      </c>
      <c r="U133" s="10">
        <v>126707985</v>
      </c>
      <c r="V133" s="6">
        <v>9</v>
      </c>
      <c r="W133" s="29">
        <v>8</v>
      </c>
      <c r="X133" s="6" t="s">
        <v>26</v>
      </c>
      <c r="Y133" s="6" t="s">
        <v>27</v>
      </c>
      <c r="Z133" s="6" t="s">
        <v>28</v>
      </c>
      <c r="AA133" s="6" t="s">
        <v>1071</v>
      </c>
    </row>
    <row r="134" spans="1:27" x14ac:dyDescent="0.3">
      <c r="A134" s="6" t="s">
        <v>2567</v>
      </c>
      <c r="B134" s="6" t="s">
        <v>2568</v>
      </c>
      <c r="C134" s="6" t="s">
        <v>2569</v>
      </c>
      <c r="D134" s="7">
        <v>1.005787037037037E-2</v>
      </c>
      <c r="E134" s="8">
        <f t="shared" si="12"/>
        <v>0</v>
      </c>
      <c r="F134" s="8">
        <f t="shared" si="13"/>
        <v>14</v>
      </c>
      <c r="G134" s="8">
        <f t="shared" si="14"/>
        <v>29</v>
      </c>
      <c r="H134" s="10">
        <f t="shared" si="15"/>
        <v>869</v>
      </c>
      <c r="I134" s="6" t="s">
        <v>23</v>
      </c>
      <c r="J134" s="6" t="s">
        <v>38</v>
      </c>
      <c r="K134" s="6">
        <v>2348221</v>
      </c>
      <c r="L134" s="6">
        <v>58000</v>
      </c>
      <c r="M134" s="10">
        <f t="shared" si="16"/>
        <v>246.9954914805719</v>
      </c>
      <c r="N134" s="6">
        <v>1152</v>
      </c>
      <c r="O134" s="6">
        <f t="shared" si="17"/>
        <v>5</v>
      </c>
      <c r="P134" s="10">
        <v>3370000</v>
      </c>
      <c r="Q134" s="9">
        <v>44391</v>
      </c>
      <c r="R134" s="9">
        <v>43005</v>
      </c>
      <c r="S134" s="6" t="s">
        <v>38</v>
      </c>
      <c r="T134" s="6" t="s">
        <v>63</v>
      </c>
      <c r="U134" s="10">
        <v>488892084</v>
      </c>
      <c r="V134" s="6">
        <v>9</v>
      </c>
      <c r="W134" s="29">
        <v>9</v>
      </c>
      <c r="X134" s="6" t="s">
        <v>26</v>
      </c>
      <c r="Y134" s="6" t="s">
        <v>27</v>
      </c>
      <c r="Z134" s="6" t="s">
        <v>28</v>
      </c>
      <c r="AA134" s="6" t="s">
        <v>2539</v>
      </c>
    </row>
    <row r="135" spans="1:27" x14ac:dyDescent="0.3">
      <c r="A135" s="6" t="s">
        <v>1991</v>
      </c>
      <c r="B135" s="6" t="s">
        <v>1992</v>
      </c>
      <c r="C135" s="6" t="s">
        <v>1993</v>
      </c>
      <c r="D135" s="7">
        <v>1.2685185185185183E-2</v>
      </c>
      <c r="E135" s="8">
        <f t="shared" si="12"/>
        <v>0</v>
      </c>
      <c r="F135" s="8">
        <f t="shared" si="13"/>
        <v>18</v>
      </c>
      <c r="G135" s="8">
        <f t="shared" si="14"/>
        <v>16</v>
      </c>
      <c r="H135" s="10">
        <f t="shared" si="15"/>
        <v>1096</v>
      </c>
      <c r="I135" s="6" t="s">
        <v>23</v>
      </c>
      <c r="J135" s="6" t="s">
        <v>95</v>
      </c>
      <c r="K135" s="10">
        <v>500876</v>
      </c>
      <c r="L135" s="10">
        <v>39000</v>
      </c>
      <c r="M135" s="10">
        <f t="shared" si="16"/>
        <v>778.6358300257948</v>
      </c>
      <c r="N135" s="10">
        <v>3353</v>
      </c>
      <c r="O135" s="6">
        <f t="shared" si="17"/>
        <v>67</v>
      </c>
      <c r="P135" s="10">
        <v>4200000</v>
      </c>
      <c r="Q135" s="9">
        <v>44814</v>
      </c>
      <c r="R135" s="9">
        <v>41984</v>
      </c>
      <c r="S135" s="6" t="s">
        <v>219</v>
      </c>
      <c r="T135" s="6" t="s">
        <v>63</v>
      </c>
      <c r="U135" s="10">
        <v>318989696</v>
      </c>
      <c r="V135" s="6">
        <v>10</v>
      </c>
      <c r="W135" s="29">
        <v>10</v>
      </c>
      <c r="X135" s="6" t="s">
        <v>26</v>
      </c>
      <c r="Y135" s="6" t="s">
        <v>27</v>
      </c>
      <c r="Z135" s="6" t="s">
        <v>28</v>
      </c>
      <c r="AA135" s="6" t="s">
        <v>1875</v>
      </c>
    </row>
    <row r="136" spans="1:27" x14ac:dyDescent="0.3">
      <c r="A136" s="6" t="s">
        <v>2903</v>
      </c>
      <c r="B136" s="6" t="s">
        <v>2904</v>
      </c>
      <c r="C136" s="6" t="s">
        <v>2905</v>
      </c>
      <c r="D136" s="7">
        <v>5.0000000000000001E-3</v>
      </c>
      <c r="E136" s="8">
        <f t="shared" si="12"/>
        <v>0</v>
      </c>
      <c r="F136" s="8">
        <f t="shared" si="13"/>
        <v>7</v>
      </c>
      <c r="G136" s="8">
        <f t="shared" si="14"/>
        <v>12</v>
      </c>
      <c r="H136" s="10">
        <f t="shared" si="15"/>
        <v>432</v>
      </c>
      <c r="I136" s="6" t="s">
        <v>23</v>
      </c>
      <c r="J136" s="6" t="s">
        <v>75</v>
      </c>
      <c r="K136" s="10">
        <v>6076</v>
      </c>
      <c r="L136" s="6">
        <v>126</v>
      </c>
      <c r="M136" s="10">
        <f t="shared" si="16"/>
        <v>207.37327188940091</v>
      </c>
      <c r="N136" s="6">
        <v>47</v>
      </c>
      <c r="O136" s="6">
        <f t="shared" si="17"/>
        <v>77</v>
      </c>
      <c r="P136" s="10">
        <v>300</v>
      </c>
      <c r="Q136" s="9">
        <v>44750</v>
      </c>
      <c r="R136" s="9">
        <v>44632</v>
      </c>
      <c r="S136" s="6" t="s">
        <v>75</v>
      </c>
      <c r="T136" s="6" t="s">
        <v>63</v>
      </c>
      <c r="U136" s="10">
        <v>22320</v>
      </c>
      <c r="V136" s="6">
        <v>4</v>
      </c>
      <c r="W136" s="29">
        <v>5</v>
      </c>
      <c r="X136" s="6" t="s">
        <v>26</v>
      </c>
      <c r="Y136" s="6" t="s">
        <v>27</v>
      </c>
      <c r="Z136" s="6" t="s">
        <v>96</v>
      </c>
      <c r="AA136" s="6" t="s">
        <v>2884</v>
      </c>
    </row>
    <row r="137" spans="1:27" x14ac:dyDescent="0.3">
      <c r="A137" s="6" t="s">
        <v>1094</v>
      </c>
      <c r="B137" s="6" t="s">
        <v>1458</v>
      </c>
      <c r="C137" s="6" t="s">
        <v>1459</v>
      </c>
      <c r="D137" s="7">
        <v>4.6064814814814814E-3</v>
      </c>
      <c r="E137" s="8">
        <f t="shared" si="12"/>
        <v>0</v>
      </c>
      <c r="F137" s="8">
        <f t="shared" si="13"/>
        <v>6</v>
      </c>
      <c r="G137" s="8">
        <f t="shared" si="14"/>
        <v>38</v>
      </c>
      <c r="H137" s="10">
        <f t="shared" si="15"/>
        <v>398</v>
      </c>
      <c r="I137" s="6" t="s">
        <v>23</v>
      </c>
      <c r="J137" s="6" t="s">
        <v>38</v>
      </c>
      <c r="K137" s="6">
        <v>64723313</v>
      </c>
      <c r="L137" s="6">
        <v>1300000</v>
      </c>
      <c r="M137" s="10">
        <f t="shared" si="16"/>
        <v>200.85498404570237</v>
      </c>
      <c r="N137" s="6">
        <v>34669</v>
      </c>
      <c r="O137" s="6">
        <f t="shared" si="17"/>
        <v>5</v>
      </c>
      <c r="P137" s="10">
        <v>24100000</v>
      </c>
      <c r="Q137" s="9">
        <v>43065</v>
      </c>
      <c r="R137" s="9">
        <v>41206</v>
      </c>
      <c r="S137" s="6" t="s">
        <v>38</v>
      </c>
      <c r="T137" s="6" t="s">
        <v>42</v>
      </c>
      <c r="U137" s="10">
        <v>2263627363</v>
      </c>
      <c r="V137" s="6">
        <v>10</v>
      </c>
      <c r="W137" s="29">
        <v>10</v>
      </c>
      <c r="X137" s="6" t="s">
        <v>26</v>
      </c>
      <c r="Y137" s="6" t="s">
        <v>27</v>
      </c>
      <c r="Z137" s="6" t="s">
        <v>28</v>
      </c>
      <c r="AA137" s="6" t="s">
        <v>1443</v>
      </c>
    </row>
    <row r="138" spans="1:27" x14ac:dyDescent="0.3">
      <c r="A138" s="6" t="s">
        <v>1094</v>
      </c>
      <c r="B138" s="6" t="s">
        <v>1097</v>
      </c>
      <c r="C138" s="6" t="s">
        <v>1098</v>
      </c>
      <c r="D138" s="7">
        <v>1.0844907407407407E-2</v>
      </c>
      <c r="E138" s="8">
        <f t="shared" si="12"/>
        <v>0</v>
      </c>
      <c r="F138" s="8">
        <f t="shared" si="13"/>
        <v>15</v>
      </c>
      <c r="G138" s="8">
        <f t="shared" si="14"/>
        <v>37</v>
      </c>
      <c r="H138" s="10">
        <f t="shared" si="15"/>
        <v>937</v>
      </c>
      <c r="I138" s="6" t="s">
        <v>23</v>
      </c>
      <c r="J138" s="6" t="s">
        <v>38</v>
      </c>
      <c r="K138" s="6">
        <v>21163865</v>
      </c>
      <c r="L138" s="6">
        <v>1700000</v>
      </c>
      <c r="M138" s="10">
        <f t="shared" si="16"/>
        <v>803.25592702467156</v>
      </c>
      <c r="N138" s="6">
        <v>80463</v>
      </c>
      <c r="O138" s="6">
        <f t="shared" si="17"/>
        <v>38</v>
      </c>
      <c r="P138" s="10">
        <v>24100000</v>
      </c>
      <c r="Q138" s="9">
        <v>43976</v>
      </c>
      <c r="R138" s="9">
        <v>41206</v>
      </c>
      <c r="S138" s="6" t="s">
        <v>38</v>
      </c>
      <c r="T138" s="6" t="s">
        <v>63</v>
      </c>
      <c r="U138" s="10">
        <v>2263806533</v>
      </c>
      <c r="V138" s="6">
        <v>9</v>
      </c>
      <c r="W138" s="29">
        <v>9</v>
      </c>
      <c r="X138" s="6" t="s">
        <v>26</v>
      </c>
      <c r="Y138" s="6" t="s">
        <v>27</v>
      </c>
      <c r="Z138" s="6" t="s">
        <v>28</v>
      </c>
      <c r="AA138" s="6" t="s">
        <v>1071</v>
      </c>
    </row>
    <row r="139" spans="1:27" x14ac:dyDescent="0.3">
      <c r="A139" s="6" t="s">
        <v>1094</v>
      </c>
      <c r="B139" s="6" t="s">
        <v>1276</v>
      </c>
      <c r="C139" s="6" t="s">
        <v>1277</v>
      </c>
      <c r="D139" s="7">
        <v>3.530092592592592E-3</v>
      </c>
      <c r="E139" s="8">
        <f t="shared" si="12"/>
        <v>0</v>
      </c>
      <c r="F139" s="8">
        <f t="shared" si="13"/>
        <v>5</v>
      </c>
      <c r="G139" s="8">
        <f t="shared" si="14"/>
        <v>5</v>
      </c>
      <c r="H139" s="10">
        <f t="shared" si="15"/>
        <v>305</v>
      </c>
      <c r="I139" s="6" t="s">
        <v>23</v>
      </c>
      <c r="J139" s="6" t="s">
        <v>24</v>
      </c>
      <c r="K139" s="10">
        <v>34673564</v>
      </c>
      <c r="L139" s="6">
        <v>1600000</v>
      </c>
      <c r="M139" s="10">
        <f t="shared" si="16"/>
        <v>461.4466514027805</v>
      </c>
      <c r="N139" s="10">
        <v>177409</v>
      </c>
      <c r="O139" s="6">
        <f t="shared" si="17"/>
        <v>51</v>
      </c>
      <c r="P139" s="10">
        <v>24100000</v>
      </c>
      <c r="Q139" s="9">
        <v>44402</v>
      </c>
      <c r="R139" s="9">
        <v>41206</v>
      </c>
      <c r="S139" s="6" t="s">
        <v>38</v>
      </c>
      <c r="T139" s="6" t="s">
        <v>154</v>
      </c>
      <c r="U139" s="10">
        <v>2263627363</v>
      </c>
      <c r="V139" s="6">
        <v>6</v>
      </c>
      <c r="W139" s="29">
        <v>6</v>
      </c>
      <c r="X139" s="6" t="s">
        <v>26</v>
      </c>
      <c r="Y139" s="6" t="s">
        <v>27</v>
      </c>
      <c r="Z139" s="6" t="s">
        <v>28</v>
      </c>
      <c r="AA139" s="6" t="s">
        <v>1180</v>
      </c>
    </row>
    <row r="140" spans="1:27" x14ac:dyDescent="0.3">
      <c r="A140" s="6" t="s">
        <v>1094</v>
      </c>
      <c r="B140" s="6" t="s">
        <v>2612</v>
      </c>
      <c r="C140" s="6" t="s">
        <v>2613</v>
      </c>
      <c r="D140" s="7">
        <v>4.02662037037037E-2</v>
      </c>
      <c r="E140" s="8">
        <f t="shared" si="12"/>
        <v>0</v>
      </c>
      <c r="F140" s="8">
        <f t="shared" si="13"/>
        <v>57</v>
      </c>
      <c r="G140" s="8">
        <f t="shared" si="14"/>
        <v>59</v>
      </c>
      <c r="H140" s="10">
        <f t="shared" si="15"/>
        <v>3479</v>
      </c>
      <c r="I140" s="6" t="s">
        <v>23</v>
      </c>
      <c r="J140" s="6" t="s">
        <v>38</v>
      </c>
      <c r="K140" s="6">
        <v>18086120</v>
      </c>
      <c r="L140" s="6">
        <v>1300000</v>
      </c>
      <c r="M140" s="10">
        <f t="shared" si="16"/>
        <v>718.78324372502232</v>
      </c>
      <c r="N140" s="6">
        <v>300416</v>
      </c>
      <c r="O140" s="6">
        <f t="shared" si="17"/>
        <v>166</v>
      </c>
      <c r="P140" s="10">
        <v>24100000</v>
      </c>
      <c r="Q140" s="9">
        <v>44678</v>
      </c>
      <c r="R140" s="9">
        <v>41206</v>
      </c>
      <c r="S140" s="6" t="s">
        <v>38</v>
      </c>
      <c r="T140" s="6" t="s">
        <v>63</v>
      </c>
      <c r="U140" s="10">
        <v>2258746362</v>
      </c>
      <c r="V140" s="6">
        <v>8</v>
      </c>
      <c r="W140" s="29">
        <v>8</v>
      </c>
      <c r="X140" s="6" t="s">
        <v>26</v>
      </c>
      <c r="Y140" s="6" t="s">
        <v>27</v>
      </c>
      <c r="Z140" s="6" t="s">
        <v>28</v>
      </c>
      <c r="AA140" s="6" t="s">
        <v>2539</v>
      </c>
    </row>
    <row r="141" spans="1:27" x14ac:dyDescent="0.3">
      <c r="A141" s="6" t="s">
        <v>1094</v>
      </c>
      <c r="B141" s="6" t="s">
        <v>1095</v>
      </c>
      <c r="C141" s="6" t="s">
        <v>1096</v>
      </c>
      <c r="D141" s="7">
        <v>4.02662037037037E-2</v>
      </c>
      <c r="E141" s="8">
        <f t="shared" si="12"/>
        <v>0</v>
      </c>
      <c r="F141" s="8">
        <f t="shared" si="13"/>
        <v>57</v>
      </c>
      <c r="G141" s="8">
        <f t="shared" si="14"/>
        <v>59</v>
      </c>
      <c r="H141" s="10">
        <f t="shared" si="15"/>
        <v>3479</v>
      </c>
      <c r="I141" s="6" t="s">
        <v>23</v>
      </c>
      <c r="J141" s="6" t="s">
        <v>38</v>
      </c>
      <c r="K141" s="6">
        <v>18088348</v>
      </c>
      <c r="L141" s="6">
        <v>1300000</v>
      </c>
      <c r="M141" s="10">
        <f t="shared" si="16"/>
        <v>718.69470888109845</v>
      </c>
      <c r="N141" s="6">
        <v>300200</v>
      </c>
      <c r="O141" s="6">
        <f t="shared" si="17"/>
        <v>166</v>
      </c>
      <c r="P141" s="10">
        <v>24100000</v>
      </c>
      <c r="Q141" s="9">
        <v>44678</v>
      </c>
      <c r="R141" s="9">
        <v>41206</v>
      </c>
      <c r="S141" s="6" t="s">
        <v>38</v>
      </c>
      <c r="T141" s="6" t="s">
        <v>63</v>
      </c>
      <c r="U141" s="10">
        <v>2263806533</v>
      </c>
      <c r="V141" s="6">
        <v>9</v>
      </c>
      <c r="W141" s="29">
        <v>9</v>
      </c>
      <c r="X141" s="6" t="s">
        <v>26</v>
      </c>
      <c r="Y141" s="6" t="s">
        <v>27</v>
      </c>
      <c r="Z141" s="6" t="s">
        <v>28</v>
      </c>
      <c r="AA141" s="6" t="s">
        <v>1071</v>
      </c>
    </row>
    <row r="142" spans="1:27" x14ac:dyDescent="0.3">
      <c r="A142" s="6" t="s">
        <v>1094</v>
      </c>
      <c r="B142" s="6" t="s">
        <v>3211</v>
      </c>
      <c r="C142" s="6" t="s">
        <v>3212</v>
      </c>
      <c r="D142" s="7">
        <v>7.0115740740740742E-2</v>
      </c>
      <c r="E142" s="8">
        <f t="shared" si="12"/>
        <v>1</v>
      </c>
      <c r="F142" s="8">
        <f t="shared" si="13"/>
        <v>40</v>
      </c>
      <c r="G142" s="8">
        <f t="shared" si="14"/>
        <v>58</v>
      </c>
      <c r="H142" s="10">
        <f t="shared" si="15"/>
        <v>6058</v>
      </c>
      <c r="I142" s="6" t="s">
        <v>23</v>
      </c>
      <c r="J142" s="6" t="s">
        <v>38</v>
      </c>
      <c r="K142" s="6">
        <v>13936603</v>
      </c>
      <c r="L142" s="6">
        <v>1600000</v>
      </c>
      <c r="M142" s="10">
        <f t="shared" si="16"/>
        <v>1148.05595021972</v>
      </c>
      <c r="N142" s="6">
        <v>213611</v>
      </c>
      <c r="O142" s="6">
        <f t="shared" si="17"/>
        <v>153</v>
      </c>
      <c r="P142" s="6">
        <v>24100000</v>
      </c>
      <c r="Q142" s="9">
        <v>44720</v>
      </c>
      <c r="R142" s="9">
        <v>41206</v>
      </c>
      <c r="S142" s="6" t="s">
        <v>95</v>
      </c>
      <c r="T142" s="6" t="s">
        <v>63</v>
      </c>
      <c r="U142" s="10">
        <v>2263627363</v>
      </c>
      <c r="V142" s="6">
        <v>7</v>
      </c>
      <c r="W142" s="29">
        <v>7</v>
      </c>
      <c r="X142" s="6" t="s">
        <v>26</v>
      </c>
      <c r="Y142" s="6" t="s">
        <v>27</v>
      </c>
      <c r="Z142" s="6" t="s">
        <v>28</v>
      </c>
      <c r="AA142" s="6" t="s">
        <v>3213</v>
      </c>
    </row>
    <row r="143" spans="1:27" x14ac:dyDescent="0.3">
      <c r="A143" s="6" t="s">
        <v>1376</v>
      </c>
      <c r="B143" s="6" t="s">
        <v>1377</v>
      </c>
      <c r="C143" s="6" t="s">
        <v>1378</v>
      </c>
      <c r="D143" s="7">
        <v>3.2060185185185191E-3</v>
      </c>
      <c r="E143" s="8">
        <f t="shared" si="12"/>
        <v>0</v>
      </c>
      <c r="F143" s="8">
        <f t="shared" si="13"/>
        <v>4</v>
      </c>
      <c r="G143" s="8">
        <f t="shared" si="14"/>
        <v>37</v>
      </c>
      <c r="H143" s="10">
        <f t="shared" si="15"/>
        <v>277</v>
      </c>
      <c r="I143" s="6" t="s">
        <v>23</v>
      </c>
      <c r="J143" s="6" t="s">
        <v>206</v>
      </c>
      <c r="K143" s="10">
        <v>971069</v>
      </c>
      <c r="L143" s="6">
        <v>11000</v>
      </c>
      <c r="M143" s="10">
        <f t="shared" si="16"/>
        <v>113.27722334870127</v>
      </c>
      <c r="N143" s="10">
        <v>7208</v>
      </c>
      <c r="O143" s="6">
        <f t="shared" si="17"/>
        <v>74</v>
      </c>
      <c r="P143" s="10">
        <v>870000</v>
      </c>
      <c r="Q143" s="9">
        <v>42986</v>
      </c>
      <c r="R143" s="9">
        <v>40600</v>
      </c>
      <c r="S143" s="6" t="s">
        <v>119</v>
      </c>
      <c r="T143" s="6" t="s">
        <v>278</v>
      </c>
      <c r="U143" s="10">
        <v>162519047</v>
      </c>
      <c r="V143" s="6">
        <v>6</v>
      </c>
      <c r="W143" s="29">
        <v>6</v>
      </c>
      <c r="X143" s="6" t="s">
        <v>26</v>
      </c>
      <c r="Y143" s="6" t="s">
        <v>27</v>
      </c>
      <c r="Z143" s="6" t="s">
        <v>28</v>
      </c>
      <c r="AA143" s="6" t="s">
        <v>1180</v>
      </c>
    </row>
    <row r="144" spans="1:27" x14ac:dyDescent="0.3">
      <c r="A144" s="6" t="s">
        <v>2531</v>
      </c>
      <c r="B144" s="6" t="s">
        <v>2532</v>
      </c>
      <c r="C144" s="6" t="s">
        <v>2533</v>
      </c>
      <c r="D144" s="7">
        <v>5.6712962962962958E-3</v>
      </c>
      <c r="E144" s="8">
        <f t="shared" si="12"/>
        <v>0</v>
      </c>
      <c r="F144" s="8">
        <f t="shared" si="13"/>
        <v>8</v>
      </c>
      <c r="G144" s="8">
        <f t="shared" si="14"/>
        <v>10</v>
      </c>
      <c r="H144" s="10">
        <f t="shared" si="15"/>
        <v>490</v>
      </c>
      <c r="I144" s="6" t="s">
        <v>187</v>
      </c>
      <c r="J144" s="6" t="s">
        <v>206</v>
      </c>
      <c r="K144" s="10">
        <v>128208</v>
      </c>
      <c r="L144" s="6">
        <v>2300</v>
      </c>
      <c r="M144" s="10">
        <f t="shared" si="16"/>
        <v>179.39598153001373</v>
      </c>
      <c r="N144" s="6">
        <v>219</v>
      </c>
      <c r="O144" s="6">
        <f t="shared" si="17"/>
        <v>17</v>
      </c>
      <c r="P144" s="10">
        <v>74100</v>
      </c>
      <c r="Q144" s="9">
        <v>44539</v>
      </c>
      <c r="R144" s="9">
        <v>41129</v>
      </c>
      <c r="S144" s="6" t="s">
        <v>119</v>
      </c>
      <c r="T144" s="6" t="s">
        <v>63</v>
      </c>
      <c r="U144" s="10">
        <v>21265554</v>
      </c>
      <c r="V144" s="6">
        <v>8</v>
      </c>
      <c r="W144" s="29">
        <v>8</v>
      </c>
      <c r="X144" s="6" t="s">
        <v>52</v>
      </c>
      <c r="Y144" s="6" t="s">
        <v>52</v>
      </c>
      <c r="Z144" s="6" t="s">
        <v>28</v>
      </c>
      <c r="AA144" s="6" t="s">
        <v>2424</v>
      </c>
    </row>
    <row r="145" spans="1:27" x14ac:dyDescent="0.3">
      <c r="A145" s="6" t="s">
        <v>2663</v>
      </c>
      <c r="B145" s="6" t="s">
        <v>2664</v>
      </c>
      <c r="C145" s="6" t="s">
        <v>2665</v>
      </c>
      <c r="D145" s="7">
        <v>7.7083333333333335E-3</v>
      </c>
      <c r="E145" s="8">
        <f t="shared" si="12"/>
        <v>0</v>
      </c>
      <c r="F145" s="8">
        <f t="shared" si="13"/>
        <v>11</v>
      </c>
      <c r="G145" s="8">
        <f t="shared" si="14"/>
        <v>6</v>
      </c>
      <c r="H145" s="10">
        <f t="shared" si="15"/>
        <v>666</v>
      </c>
      <c r="I145" s="6" t="s">
        <v>23</v>
      </c>
      <c r="J145" s="6" t="s">
        <v>38</v>
      </c>
      <c r="K145" s="6">
        <v>991216</v>
      </c>
      <c r="L145" s="6">
        <v>38000</v>
      </c>
      <c r="M145" s="10">
        <f t="shared" si="16"/>
        <v>383.36750012106342</v>
      </c>
      <c r="N145" s="6">
        <v>4200</v>
      </c>
      <c r="O145" s="6">
        <f t="shared" si="17"/>
        <v>42</v>
      </c>
      <c r="P145" s="10">
        <v>380000</v>
      </c>
      <c r="Q145" s="9">
        <v>44758</v>
      </c>
      <c r="R145" s="9">
        <v>43109</v>
      </c>
      <c r="S145" s="6" t="s">
        <v>38</v>
      </c>
      <c r="T145" s="6" t="s">
        <v>63</v>
      </c>
      <c r="U145" s="10">
        <v>25645698</v>
      </c>
      <c r="V145" s="6">
        <v>8</v>
      </c>
      <c r="W145" s="29">
        <v>8</v>
      </c>
      <c r="X145" s="6" t="s">
        <v>26</v>
      </c>
      <c r="Y145" s="6" t="s">
        <v>27</v>
      </c>
      <c r="Z145" s="6" t="s">
        <v>28</v>
      </c>
      <c r="AA145" s="6" t="s">
        <v>2539</v>
      </c>
    </row>
    <row r="146" spans="1:27" x14ac:dyDescent="0.3">
      <c r="A146" s="6" t="s">
        <v>1628</v>
      </c>
      <c r="B146" s="6" t="s">
        <v>1629</v>
      </c>
      <c r="C146" s="6" t="s">
        <v>1630</v>
      </c>
      <c r="D146" s="7">
        <v>1.5972222222222224E-2</v>
      </c>
      <c r="E146" s="8">
        <f t="shared" si="12"/>
        <v>0</v>
      </c>
      <c r="F146" s="8">
        <f t="shared" si="13"/>
        <v>23</v>
      </c>
      <c r="G146" s="8">
        <f t="shared" si="14"/>
        <v>0</v>
      </c>
      <c r="H146" s="10">
        <f t="shared" si="15"/>
        <v>1380</v>
      </c>
      <c r="I146" s="6" t="s">
        <v>23</v>
      </c>
      <c r="J146" s="6" t="s">
        <v>38</v>
      </c>
      <c r="K146" s="6">
        <v>3126296</v>
      </c>
      <c r="L146" s="6">
        <v>165000</v>
      </c>
      <c r="M146" s="10">
        <f t="shared" si="16"/>
        <v>527.78111861448815</v>
      </c>
      <c r="N146" s="6">
        <v>5704</v>
      </c>
      <c r="O146" s="6">
        <f t="shared" si="17"/>
        <v>18</v>
      </c>
      <c r="P146" s="10">
        <v>748000</v>
      </c>
      <c r="Q146" s="9">
        <v>43998</v>
      </c>
      <c r="R146" s="9">
        <v>43968</v>
      </c>
      <c r="S146" s="6" t="s">
        <v>75</v>
      </c>
      <c r="T146" s="6" t="s">
        <v>25</v>
      </c>
      <c r="U146" s="10">
        <v>419895064</v>
      </c>
      <c r="V146" s="6">
        <v>10</v>
      </c>
      <c r="W146" s="29">
        <v>10</v>
      </c>
      <c r="X146" s="6" t="s">
        <v>26</v>
      </c>
      <c r="Y146" s="6" t="s">
        <v>27</v>
      </c>
      <c r="Z146" s="6" t="s">
        <v>28</v>
      </c>
      <c r="AA146" s="6" t="s">
        <v>1443</v>
      </c>
    </row>
    <row r="147" spans="1:27" x14ac:dyDescent="0.3">
      <c r="A147" s="6" t="s">
        <v>852</v>
      </c>
      <c r="B147" s="6" t="s">
        <v>853</v>
      </c>
      <c r="C147" s="6" t="s">
        <v>854</v>
      </c>
      <c r="D147" s="7">
        <v>4.7685185185185183E-3</v>
      </c>
      <c r="E147" s="8">
        <f t="shared" si="12"/>
        <v>0</v>
      </c>
      <c r="F147" s="8">
        <f t="shared" si="13"/>
        <v>6</v>
      </c>
      <c r="G147" s="8">
        <f t="shared" si="14"/>
        <v>52</v>
      </c>
      <c r="H147" s="10">
        <f t="shared" si="15"/>
        <v>412</v>
      </c>
      <c r="I147" s="6" t="s">
        <v>23</v>
      </c>
      <c r="J147" s="6" t="s">
        <v>38</v>
      </c>
      <c r="K147" s="10">
        <v>113170</v>
      </c>
      <c r="L147" s="10">
        <v>10000</v>
      </c>
      <c r="M147" s="10">
        <f t="shared" si="16"/>
        <v>883.62640275691433</v>
      </c>
      <c r="N147" s="6">
        <v>311</v>
      </c>
      <c r="O147" s="6">
        <f t="shared" si="17"/>
        <v>27</v>
      </c>
      <c r="P147" s="10">
        <v>99900</v>
      </c>
      <c r="Q147" s="9">
        <v>44805</v>
      </c>
      <c r="R147" s="9">
        <v>43533</v>
      </c>
      <c r="S147" s="6" t="s">
        <v>206</v>
      </c>
      <c r="T147" s="6" t="s">
        <v>63</v>
      </c>
      <c r="U147" s="10">
        <v>4412782</v>
      </c>
      <c r="V147" s="6">
        <v>6</v>
      </c>
      <c r="W147" s="29">
        <v>5</v>
      </c>
      <c r="X147" s="6" t="s">
        <v>52</v>
      </c>
      <c r="Y147" s="6" t="s">
        <v>52</v>
      </c>
      <c r="Z147" s="6" t="s">
        <v>28</v>
      </c>
      <c r="AA147" s="6" t="s">
        <v>781</v>
      </c>
    </row>
    <row r="148" spans="1:27" x14ac:dyDescent="0.3">
      <c r="A148" s="6" t="s">
        <v>2868</v>
      </c>
      <c r="B148" s="6" t="s">
        <v>2869</v>
      </c>
      <c r="C148" s="6" t="s">
        <v>2870</v>
      </c>
      <c r="D148" s="7">
        <v>4.0046296296296297E-3</v>
      </c>
      <c r="E148" s="8">
        <f t="shared" si="12"/>
        <v>0</v>
      </c>
      <c r="F148" s="8">
        <f t="shared" si="13"/>
        <v>5</v>
      </c>
      <c r="G148" s="8">
        <f t="shared" si="14"/>
        <v>46</v>
      </c>
      <c r="H148" s="10">
        <f t="shared" si="15"/>
        <v>346</v>
      </c>
      <c r="I148" s="6" t="s">
        <v>532</v>
      </c>
      <c r="J148" s="6" t="s">
        <v>38</v>
      </c>
      <c r="K148" s="10">
        <v>3979243</v>
      </c>
      <c r="L148" s="6">
        <v>50000</v>
      </c>
      <c r="M148" s="10">
        <f t="shared" si="16"/>
        <v>125.65203984778009</v>
      </c>
      <c r="N148" s="6">
        <v>0</v>
      </c>
      <c r="O148" s="6">
        <f t="shared" si="17"/>
        <v>0</v>
      </c>
      <c r="P148" s="10">
        <v>835000</v>
      </c>
      <c r="Q148" s="9">
        <v>44707</v>
      </c>
      <c r="R148" s="9">
        <v>44133</v>
      </c>
      <c r="S148" s="6" t="s">
        <v>206</v>
      </c>
      <c r="T148" s="6" t="s">
        <v>63</v>
      </c>
      <c r="U148" s="10">
        <v>16110830</v>
      </c>
      <c r="V148" s="6">
        <v>0</v>
      </c>
      <c r="W148" s="29">
        <v>5</v>
      </c>
      <c r="X148" s="6" t="s">
        <v>26</v>
      </c>
      <c r="Y148" s="6" t="s">
        <v>27</v>
      </c>
      <c r="Z148" s="6" t="s">
        <v>96</v>
      </c>
      <c r="AA148" s="6" t="s">
        <v>2778</v>
      </c>
    </row>
    <row r="149" spans="1:27" x14ac:dyDescent="0.3">
      <c r="A149" s="6" t="s">
        <v>2695</v>
      </c>
      <c r="B149" s="6" t="s">
        <v>2696</v>
      </c>
      <c r="C149" s="6" t="s">
        <v>2697</v>
      </c>
      <c r="D149" s="7">
        <v>1.5243055555555557E-2</v>
      </c>
      <c r="E149" s="8">
        <f t="shared" si="12"/>
        <v>0</v>
      </c>
      <c r="F149" s="8">
        <f t="shared" si="13"/>
        <v>21</v>
      </c>
      <c r="G149" s="8">
        <f t="shared" si="14"/>
        <v>57</v>
      </c>
      <c r="H149" s="10">
        <f t="shared" si="15"/>
        <v>1317</v>
      </c>
      <c r="I149" s="6" t="s">
        <v>23</v>
      </c>
      <c r="J149" s="6" t="s">
        <v>38</v>
      </c>
      <c r="K149" s="6">
        <v>4500</v>
      </c>
      <c r="L149" s="6">
        <v>1700</v>
      </c>
      <c r="M149" s="10">
        <f t="shared" si="16"/>
        <v>3777.7777777777778</v>
      </c>
      <c r="N149" s="6">
        <v>237</v>
      </c>
      <c r="O149" s="6">
        <f t="shared" si="17"/>
        <v>527</v>
      </c>
      <c r="P149" s="10">
        <v>67800</v>
      </c>
      <c r="Q149" s="9">
        <v>44810</v>
      </c>
      <c r="R149" s="9">
        <v>41132</v>
      </c>
      <c r="S149" s="6" t="s">
        <v>38</v>
      </c>
      <c r="T149" s="6" t="s">
        <v>63</v>
      </c>
      <c r="U149" s="10">
        <v>8043618</v>
      </c>
      <c r="V149" s="6">
        <v>4</v>
      </c>
      <c r="W149" s="29">
        <v>4</v>
      </c>
      <c r="X149" s="6" t="s">
        <v>26</v>
      </c>
      <c r="Y149" s="6" t="s">
        <v>27</v>
      </c>
      <c r="Z149" s="6" t="s">
        <v>96</v>
      </c>
      <c r="AA149" s="6" t="s">
        <v>2539</v>
      </c>
    </row>
    <row r="150" spans="1:27" x14ac:dyDescent="0.3">
      <c r="A150" s="6" t="s">
        <v>977</v>
      </c>
      <c r="B150" s="6" t="s">
        <v>978</v>
      </c>
      <c r="C150" s="6" t="s">
        <v>979</v>
      </c>
      <c r="D150" s="7">
        <v>1.2731481481481481E-2</v>
      </c>
      <c r="E150" s="8">
        <f t="shared" si="12"/>
        <v>0</v>
      </c>
      <c r="F150" s="8">
        <f t="shared" si="13"/>
        <v>18</v>
      </c>
      <c r="G150" s="8">
        <f t="shared" si="14"/>
        <v>20</v>
      </c>
      <c r="H150" s="10">
        <f t="shared" si="15"/>
        <v>1100</v>
      </c>
      <c r="I150" s="6" t="s">
        <v>23</v>
      </c>
      <c r="J150" s="6" t="s">
        <v>95</v>
      </c>
      <c r="K150" s="10">
        <v>874590</v>
      </c>
      <c r="L150" s="10">
        <v>17000</v>
      </c>
      <c r="M150" s="10">
        <f t="shared" si="16"/>
        <v>194.37679369761833</v>
      </c>
      <c r="N150" s="10">
        <v>1300</v>
      </c>
      <c r="O150" s="6">
        <f t="shared" si="17"/>
        <v>15</v>
      </c>
      <c r="P150" s="10">
        <v>72000</v>
      </c>
      <c r="Q150" s="9">
        <v>44806</v>
      </c>
      <c r="R150" s="9">
        <v>41161</v>
      </c>
      <c r="S150" s="6" t="s">
        <v>75</v>
      </c>
      <c r="T150" s="6" t="s">
        <v>63</v>
      </c>
      <c r="U150" s="10">
        <v>8881203</v>
      </c>
      <c r="V150" s="6">
        <v>7</v>
      </c>
      <c r="W150" s="29">
        <v>7</v>
      </c>
      <c r="X150" s="6" t="s">
        <v>52</v>
      </c>
      <c r="Y150" s="6" t="s">
        <v>52</v>
      </c>
      <c r="Z150" s="6" t="s">
        <v>28</v>
      </c>
      <c r="AA150" s="6" t="s">
        <v>781</v>
      </c>
    </row>
    <row r="151" spans="1:27" x14ac:dyDescent="0.3">
      <c r="A151" s="6" t="s">
        <v>2871</v>
      </c>
      <c r="B151" s="6" t="s">
        <v>2872</v>
      </c>
      <c r="C151" s="6" t="s">
        <v>2873</v>
      </c>
      <c r="D151" s="7">
        <v>9.9305555555555553E-3</v>
      </c>
      <c r="E151" s="8">
        <f t="shared" si="12"/>
        <v>0</v>
      </c>
      <c r="F151" s="8">
        <f t="shared" si="13"/>
        <v>14</v>
      </c>
      <c r="G151" s="8">
        <f t="shared" si="14"/>
        <v>18</v>
      </c>
      <c r="H151" s="10">
        <f t="shared" si="15"/>
        <v>858</v>
      </c>
      <c r="I151" s="6" t="s">
        <v>187</v>
      </c>
      <c r="J151" s="6" t="s">
        <v>95</v>
      </c>
      <c r="K151" s="10">
        <v>359557</v>
      </c>
      <c r="L151" s="6">
        <v>9700</v>
      </c>
      <c r="M151" s="10">
        <f t="shared" si="16"/>
        <v>269.77641931599163</v>
      </c>
      <c r="N151" s="6">
        <v>619</v>
      </c>
      <c r="O151" s="6">
        <f t="shared" si="17"/>
        <v>17</v>
      </c>
      <c r="P151" s="10">
        <v>189000</v>
      </c>
      <c r="Q151" s="9">
        <v>44665</v>
      </c>
      <c r="R151" s="9">
        <v>42507</v>
      </c>
      <c r="S151" s="6" t="s">
        <v>95</v>
      </c>
      <c r="T151" s="6" t="s">
        <v>63</v>
      </c>
      <c r="U151" s="10">
        <v>16913460</v>
      </c>
      <c r="V151" s="6">
        <v>7</v>
      </c>
      <c r="W151" s="29">
        <v>8</v>
      </c>
      <c r="X151" s="6" t="s">
        <v>26</v>
      </c>
      <c r="Y151" s="6" t="s">
        <v>27</v>
      </c>
      <c r="Z151" s="6" t="s">
        <v>28</v>
      </c>
      <c r="AA151" s="6" t="s">
        <v>2778</v>
      </c>
    </row>
    <row r="152" spans="1:27" x14ac:dyDescent="0.3">
      <c r="A152" s="6" t="s">
        <v>1436</v>
      </c>
      <c r="B152" s="6" t="s">
        <v>1437</v>
      </c>
      <c r="C152" s="6" t="s">
        <v>1438</v>
      </c>
      <c r="D152" s="7">
        <v>2.7199074074074074E-3</v>
      </c>
      <c r="E152" s="8">
        <f t="shared" si="12"/>
        <v>0</v>
      </c>
      <c r="F152" s="8">
        <f t="shared" si="13"/>
        <v>3</v>
      </c>
      <c r="G152" s="8">
        <f t="shared" si="14"/>
        <v>55</v>
      </c>
      <c r="H152" s="10">
        <f t="shared" si="15"/>
        <v>235</v>
      </c>
      <c r="I152" s="6" t="s">
        <v>1439</v>
      </c>
      <c r="J152" s="6" t="s">
        <v>24</v>
      </c>
      <c r="K152" s="10">
        <v>603229561</v>
      </c>
      <c r="L152" s="6">
        <v>2000000</v>
      </c>
      <c r="M152" s="10">
        <f t="shared" si="16"/>
        <v>33.154873854068299</v>
      </c>
      <c r="N152" s="10">
        <v>48780</v>
      </c>
      <c r="O152" s="6">
        <f t="shared" si="17"/>
        <v>1</v>
      </c>
      <c r="P152" s="10">
        <v>6730000</v>
      </c>
      <c r="Q152" s="9">
        <v>44210</v>
      </c>
      <c r="R152" s="9">
        <v>43121</v>
      </c>
      <c r="S152" s="6" t="s">
        <v>24</v>
      </c>
      <c r="T152" s="6" t="s">
        <v>528</v>
      </c>
      <c r="U152" s="10">
        <v>2527938888</v>
      </c>
      <c r="V152" s="6">
        <v>7</v>
      </c>
      <c r="W152" s="29">
        <v>7</v>
      </c>
      <c r="X152" s="6" t="s">
        <v>26</v>
      </c>
      <c r="Y152" s="6" t="s">
        <v>27</v>
      </c>
      <c r="Z152" s="6" t="s">
        <v>28</v>
      </c>
      <c r="AA152" s="6" t="s">
        <v>1180</v>
      </c>
    </row>
    <row r="153" spans="1:27" x14ac:dyDescent="0.3">
      <c r="A153" s="6" t="s">
        <v>2785</v>
      </c>
      <c r="B153" s="6" t="s">
        <v>2786</v>
      </c>
      <c r="C153" s="6" t="s">
        <v>2787</v>
      </c>
      <c r="D153" s="7">
        <v>5.8101851851851856E-3</v>
      </c>
      <c r="E153" s="8">
        <f t="shared" si="12"/>
        <v>0</v>
      </c>
      <c r="F153" s="8">
        <f t="shared" si="13"/>
        <v>8</v>
      </c>
      <c r="G153" s="8">
        <f t="shared" si="14"/>
        <v>22</v>
      </c>
      <c r="H153" s="10">
        <f t="shared" si="15"/>
        <v>502</v>
      </c>
      <c r="I153" s="6" t="s">
        <v>187</v>
      </c>
      <c r="J153" s="6" t="s">
        <v>219</v>
      </c>
      <c r="K153" s="10">
        <v>5014</v>
      </c>
      <c r="L153" s="6">
        <v>216</v>
      </c>
      <c r="M153" s="10">
        <f t="shared" si="16"/>
        <v>430.79377742321498</v>
      </c>
      <c r="N153" s="6">
        <v>84</v>
      </c>
      <c r="O153" s="6">
        <f t="shared" si="17"/>
        <v>168</v>
      </c>
      <c r="P153" s="10">
        <v>38200</v>
      </c>
      <c r="Q153" s="9">
        <v>44700</v>
      </c>
      <c r="R153" s="9">
        <v>40218</v>
      </c>
      <c r="S153" s="6" t="s">
        <v>219</v>
      </c>
      <c r="T153" s="6" t="s">
        <v>63</v>
      </c>
      <c r="U153" s="10">
        <v>853729</v>
      </c>
      <c r="V153" s="6">
        <v>9</v>
      </c>
      <c r="W153" s="29">
        <v>10</v>
      </c>
      <c r="X153" s="6" t="s">
        <v>52</v>
      </c>
      <c r="Y153" s="6" t="s">
        <v>52</v>
      </c>
      <c r="Z153" s="6" t="s">
        <v>28</v>
      </c>
      <c r="AA153" s="6" t="s">
        <v>2778</v>
      </c>
    </row>
    <row r="154" spans="1:27" x14ac:dyDescent="0.3">
      <c r="A154" s="6" t="s">
        <v>802</v>
      </c>
      <c r="B154" s="6" t="s">
        <v>803</v>
      </c>
      <c r="C154" s="6" t="s">
        <v>804</v>
      </c>
      <c r="D154" s="7">
        <v>8.8773148148148153E-3</v>
      </c>
      <c r="E154" s="8">
        <f t="shared" si="12"/>
        <v>0</v>
      </c>
      <c r="F154" s="8">
        <f t="shared" si="13"/>
        <v>12</v>
      </c>
      <c r="G154" s="8">
        <f t="shared" si="14"/>
        <v>47</v>
      </c>
      <c r="H154" s="10">
        <f t="shared" si="15"/>
        <v>767</v>
      </c>
      <c r="I154" s="6" t="s">
        <v>23</v>
      </c>
      <c r="J154" s="6" t="s">
        <v>127</v>
      </c>
      <c r="K154" s="10">
        <v>146741</v>
      </c>
      <c r="L154" s="10">
        <v>13000</v>
      </c>
      <c r="M154" s="10">
        <f t="shared" si="16"/>
        <v>885.91463871719566</v>
      </c>
      <c r="N154" s="6">
        <v>548</v>
      </c>
      <c r="O154" s="6">
        <f t="shared" si="17"/>
        <v>37</v>
      </c>
      <c r="P154" s="10">
        <v>940000</v>
      </c>
      <c r="Q154" s="9">
        <v>44400</v>
      </c>
      <c r="R154" s="9">
        <v>42911</v>
      </c>
      <c r="S154" s="6" t="s">
        <v>95</v>
      </c>
      <c r="T154" s="6" t="s">
        <v>63</v>
      </c>
      <c r="U154" s="10">
        <v>126025018</v>
      </c>
      <c r="V154" s="6">
        <v>5</v>
      </c>
      <c r="W154" s="29">
        <v>2</v>
      </c>
      <c r="X154" s="6" t="s">
        <v>26</v>
      </c>
      <c r="Y154" s="6" t="s">
        <v>27</v>
      </c>
      <c r="Z154" s="6" t="s">
        <v>96</v>
      </c>
      <c r="AA154" s="6" t="s">
        <v>781</v>
      </c>
    </row>
    <row r="155" spans="1:27" x14ac:dyDescent="0.3">
      <c r="A155" s="6" t="s">
        <v>3259</v>
      </c>
      <c r="B155" s="6" t="s">
        <v>3260</v>
      </c>
      <c r="C155" s="6" t="s">
        <v>3261</v>
      </c>
      <c r="D155" s="7">
        <v>1.9444444444444442E-3</v>
      </c>
      <c r="E155" s="8">
        <f t="shared" si="12"/>
        <v>0</v>
      </c>
      <c r="F155" s="8">
        <f t="shared" si="13"/>
        <v>2</v>
      </c>
      <c r="G155" s="8">
        <f t="shared" si="14"/>
        <v>48</v>
      </c>
      <c r="H155" s="10">
        <f t="shared" si="15"/>
        <v>168</v>
      </c>
      <c r="I155" s="6" t="s">
        <v>23</v>
      </c>
      <c r="J155" s="6" t="s">
        <v>51</v>
      </c>
      <c r="K155" s="6">
        <v>15360</v>
      </c>
      <c r="L155" s="6">
        <v>2100</v>
      </c>
      <c r="M155" s="10">
        <f t="shared" si="16"/>
        <v>1367.1875</v>
      </c>
      <c r="N155" s="6">
        <v>185</v>
      </c>
      <c r="O155" s="6">
        <f t="shared" si="17"/>
        <v>120</v>
      </c>
      <c r="P155" s="6">
        <v>3600000</v>
      </c>
      <c r="Q155" s="9">
        <v>44850</v>
      </c>
      <c r="R155" s="9">
        <v>40080</v>
      </c>
      <c r="S155" s="6" t="s">
        <v>51</v>
      </c>
      <c r="T155" s="6" t="s">
        <v>63</v>
      </c>
      <c r="U155" s="10">
        <v>993767877</v>
      </c>
      <c r="V155" s="6">
        <v>8</v>
      </c>
      <c r="W155" s="29">
        <v>8</v>
      </c>
      <c r="X155" s="6" t="s">
        <v>52</v>
      </c>
      <c r="Y155" s="6" t="s">
        <v>52</v>
      </c>
      <c r="Z155" s="6" t="s">
        <v>28</v>
      </c>
      <c r="AA155" s="6" t="s">
        <v>3213</v>
      </c>
    </row>
    <row r="156" spans="1:27" x14ac:dyDescent="0.3">
      <c r="A156" s="6" t="s">
        <v>342</v>
      </c>
      <c r="B156" s="6" t="s">
        <v>343</v>
      </c>
      <c r="C156" s="6" t="s">
        <v>344</v>
      </c>
      <c r="D156" s="7">
        <v>2.9988425925925922E-2</v>
      </c>
      <c r="E156" s="8">
        <f t="shared" si="12"/>
        <v>0</v>
      </c>
      <c r="F156" s="8">
        <f t="shared" si="13"/>
        <v>43</v>
      </c>
      <c r="G156" s="8">
        <f t="shared" si="14"/>
        <v>11</v>
      </c>
      <c r="H156" s="10">
        <f t="shared" si="15"/>
        <v>2591</v>
      </c>
      <c r="I156" s="6" t="s">
        <v>23</v>
      </c>
      <c r="J156" s="6" t="s">
        <v>95</v>
      </c>
      <c r="K156" s="10">
        <v>128936</v>
      </c>
      <c r="L156" s="10">
        <v>7600</v>
      </c>
      <c r="M156" s="10">
        <f t="shared" si="16"/>
        <v>589.43972203263638</v>
      </c>
      <c r="N156" s="6">
        <v>556</v>
      </c>
      <c r="O156" s="6">
        <f t="shared" si="17"/>
        <v>43</v>
      </c>
      <c r="P156" s="10">
        <v>15200</v>
      </c>
      <c r="Q156" s="9">
        <v>44838</v>
      </c>
      <c r="R156" s="9">
        <v>44496</v>
      </c>
      <c r="S156" s="6" t="s">
        <v>206</v>
      </c>
      <c r="T156" s="6" t="s">
        <v>63</v>
      </c>
      <c r="U156" s="10">
        <v>300644</v>
      </c>
      <c r="V156" s="6">
        <v>10</v>
      </c>
      <c r="W156" s="29">
        <v>10</v>
      </c>
      <c r="X156" s="6" t="s">
        <v>52</v>
      </c>
      <c r="Y156" s="6" t="s">
        <v>52</v>
      </c>
      <c r="Z156" s="6" t="s">
        <v>28</v>
      </c>
      <c r="AA156" s="6" t="s">
        <v>253</v>
      </c>
    </row>
    <row r="157" spans="1:27" x14ac:dyDescent="0.3">
      <c r="A157" s="6" t="s">
        <v>785</v>
      </c>
      <c r="B157" s="6" t="s">
        <v>786</v>
      </c>
      <c r="C157" s="6" t="s">
        <v>787</v>
      </c>
      <c r="D157" s="7">
        <v>4.0972222222222226E-3</v>
      </c>
      <c r="E157" s="8">
        <f t="shared" si="12"/>
        <v>0</v>
      </c>
      <c r="F157" s="8">
        <f t="shared" si="13"/>
        <v>5</v>
      </c>
      <c r="G157" s="8">
        <f t="shared" si="14"/>
        <v>54</v>
      </c>
      <c r="H157" s="10">
        <f t="shared" si="15"/>
        <v>354</v>
      </c>
      <c r="I157" s="6" t="s">
        <v>23</v>
      </c>
      <c r="J157" s="6" t="s">
        <v>127</v>
      </c>
      <c r="K157" s="10">
        <v>27293</v>
      </c>
      <c r="L157" s="10">
        <v>19000</v>
      </c>
      <c r="M157" s="10">
        <f t="shared" si="16"/>
        <v>6961.4919576448174</v>
      </c>
      <c r="N157" s="6">
        <v>113</v>
      </c>
      <c r="O157" s="6">
        <f t="shared" si="17"/>
        <v>41</v>
      </c>
      <c r="P157" s="10">
        <v>356000</v>
      </c>
      <c r="Q157" s="9">
        <v>44143</v>
      </c>
      <c r="R157" s="9">
        <v>42174</v>
      </c>
      <c r="S157" s="6" t="s">
        <v>119</v>
      </c>
      <c r="T157" s="6" t="s">
        <v>63</v>
      </c>
      <c r="U157" s="10">
        <v>64227618</v>
      </c>
      <c r="V157" s="6">
        <v>4</v>
      </c>
      <c r="W157" s="29">
        <v>5</v>
      </c>
      <c r="X157" s="6" t="s">
        <v>52</v>
      </c>
      <c r="Y157" s="6" t="s">
        <v>52</v>
      </c>
      <c r="Z157" s="6" t="s">
        <v>28</v>
      </c>
      <c r="AA157" s="6" t="s">
        <v>781</v>
      </c>
    </row>
    <row r="158" spans="1:27" x14ac:dyDescent="0.3">
      <c r="A158" s="6" t="s">
        <v>805</v>
      </c>
      <c r="B158" s="6" t="s">
        <v>806</v>
      </c>
      <c r="C158" s="6" t="s">
        <v>807</v>
      </c>
      <c r="D158" s="7">
        <v>3.4270833333333334E-2</v>
      </c>
      <c r="E158" s="8">
        <f t="shared" si="12"/>
        <v>0</v>
      </c>
      <c r="F158" s="8">
        <f t="shared" si="13"/>
        <v>49</v>
      </c>
      <c r="G158" s="8">
        <f t="shared" si="14"/>
        <v>21</v>
      </c>
      <c r="H158" s="10">
        <f t="shared" si="15"/>
        <v>2961</v>
      </c>
      <c r="I158" s="6" t="s">
        <v>23</v>
      </c>
      <c r="J158" s="6" t="s">
        <v>38</v>
      </c>
      <c r="K158" s="10">
        <v>1171336</v>
      </c>
      <c r="L158" s="10">
        <v>87000</v>
      </c>
      <c r="M158" s="10">
        <f t="shared" si="16"/>
        <v>742.7416215330187</v>
      </c>
      <c r="N158" s="10">
        <v>9800</v>
      </c>
      <c r="O158" s="6">
        <f t="shared" si="17"/>
        <v>84</v>
      </c>
      <c r="P158" s="10">
        <v>3350000</v>
      </c>
      <c r="Q158" s="9">
        <v>44843</v>
      </c>
      <c r="R158" s="9">
        <v>43553</v>
      </c>
      <c r="S158" s="6" t="s">
        <v>38</v>
      </c>
      <c r="T158" s="6" t="s">
        <v>63</v>
      </c>
      <c r="U158" s="10">
        <v>500140987</v>
      </c>
      <c r="V158" s="6">
        <v>7</v>
      </c>
      <c r="W158" s="29">
        <v>7</v>
      </c>
      <c r="X158" s="6" t="s">
        <v>52</v>
      </c>
      <c r="Y158" s="6" t="s">
        <v>52</v>
      </c>
      <c r="Z158" s="6" t="s">
        <v>28</v>
      </c>
      <c r="AA158" s="6" t="s">
        <v>781</v>
      </c>
    </row>
    <row r="159" spans="1:27" x14ac:dyDescent="0.3">
      <c r="A159" s="6" t="s">
        <v>3650</v>
      </c>
      <c r="B159" s="6" t="s">
        <v>3651</v>
      </c>
      <c r="C159" s="6" t="s">
        <v>3652</v>
      </c>
      <c r="D159" s="7">
        <v>1.9976851851851853E-2</v>
      </c>
      <c r="E159" s="8">
        <f t="shared" si="12"/>
        <v>0</v>
      </c>
      <c r="F159" s="8">
        <f t="shared" si="13"/>
        <v>28</v>
      </c>
      <c r="G159" s="8">
        <f t="shared" si="14"/>
        <v>46</v>
      </c>
      <c r="H159" s="10">
        <f t="shared" si="15"/>
        <v>1726</v>
      </c>
      <c r="I159" s="6" t="s">
        <v>23</v>
      </c>
      <c r="J159" s="6" t="s">
        <v>206</v>
      </c>
      <c r="K159" s="6">
        <v>6041</v>
      </c>
      <c r="L159" s="6">
        <v>205</v>
      </c>
      <c r="M159" s="10">
        <f t="shared" si="16"/>
        <v>339.34779010097668</v>
      </c>
      <c r="N159" s="6">
        <v>106</v>
      </c>
      <c r="O159" s="6">
        <f t="shared" si="17"/>
        <v>175</v>
      </c>
      <c r="P159" s="6">
        <v>24300</v>
      </c>
      <c r="Q159" s="9">
        <v>44728</v>
      </c>
      <c r="R159" s="9">
        <v>44201</v>
      </c>
      <c r="S159" s="6" t="s">
        <v>206</v>
      </c>
      <c r="T159" s="6" t="s">
        <v>63</v>
      </c>
      <c r="U159" s="10">
        <v>978942</v>
      </c>
      <c r="V159" s="6">
        <v>8</v>
      </c>
      <c r="W159" s="29">
        <v>8</v>
      </c>
      <c r="X159" s="6" t="s">
        <v>26</v>
      </c>
      <c r="Y159" s="6" t="s">
        <v>52</v>
      </c>
      <c r="Z159" s="6" t="s">
        <v>28</v>
      </c>
      <c r="AA159" s="6" t="s">
        <v>3621</v>
      </c>
    </row>
    <row r="160" spans="1:27" x14ac:dyDescent="0.3">
      <c r="A160" s="6" t="s">
        <v>379</v>
      </c>
      <c r="B160" s="6" t="s">
        <v>1521</v>
      </c>
      <c r="C160" s="6" t="s">
        <v>1522</v>
      </c>
      <c r="D160" s="7">
        <v>8.4490740740740741E-3</v>
      </c>
      <c r="E160" s="8">
        <f t="shared" si="12"/>
        <v>0</v>
      </c>
      <c r="F160" s="8">
        <f t="shared" si="13"/>
        <v>12</v>
      </c>
      <c r="G160" s="8">
        <f t="shared" si="14"/>
        <v>10</v>
      </c>
      <c r="H160" s="10">
        <f t="shared" si="15"/>
        <v>730</v>
      </c>
      <c r="I160" s="6" t="s">
        <v>23</v>
      </c>
      <c r="J160" s="6" t="s">
        <v>38</v>
      </c>
      <c r="K160" s="6">
        <v>71196307</v>
      </c>
      <c r="L160" s="6">
        <v>2400000</v>
      </c>
      <c r="M160" s="10">
        <f t="shared" si="16"/>
        <v>337.09613618020944</v>
      </c>
      <c r="N160" s="6">
        <v>31452</v>
      </c>
      <c r="O160" s="6">
        <f t="shared" si="17"/>
        <v>4</v>
      </c>
      <c r="P160" s="10">
        <v>3750000</v>
      </c>
      <c r="Q160" s="9">
        <v>43579</v>
      </c>
      <c r="R160" s="9">
        <v>42543</v>
      </c>
      <c r="S160" s="6" t="s">
        <v>38</v>
      </c>
      <c r="T160" s="6" t="s">
        <v>154</v>
      </c>
      <c r="U160" s="10">
        <v>232925846</v>
      </c>
      <c r="V160" s="6">
        <v>10</v>
      </c>
      <c r="W160" s="29">
        <v>10</v>
      </c>
      <c r="X160" s="6" t="s">
        <v>26</v>
      </c>
      <c r="Y160" s="6" t="s">
        <v>27</v>
      </c>
      <c r="Z160" s="6" t="s">
        <v>28</v>
      </c>
      <c r="AA160" s="6" t="s">
        <v>1443</v>
      </c>
    </row>
    <row r="161" spans="1:27" x14ac:dyDescent="0.3">
      <c r="A161" s="6" t="s">
        <v>379</v>
      </c>
      <c r="B161" s="6" t="s">
        <v>380</v>
      </c>
      <c r="C161" s="6" t="s">
        <v>381</v>
      </c>
      <c r="D161" s="7">
        <v>1.1921296296296298E-2</v>
      </c>
      <c r="E161" s="8">
        <f t="shared" si="12"/>
        <v>0</v>
      </c>
      <c r="F161" s="8">
        <f t="shared" si="13"/>
        <v>17</v>
      </c>
      <c r="G161" s="8">
        <f t="shared" si="14"/>
        <v>10</v>
      </c>
      <c r="H161" s="10">
        <f t="shared" si="15"/>
        <v>1030</v>
      </c>
      <c r="I161" s="6" t="s">
        <v>23</v>
      </c>
      <c r="J161" s="6" t="s">
        <v>38</v>
      </c>
      <c r="K161" s="10">
        <v>62636658</v>
      </c>
      <c r="L161" s="10">
        <v>2100000</v>
      </c>
      <c r="M161" s="10">
        <f t="shared" si="16"/>
        <v>335.26692947123712</v>
      </c>
      <c r="N161" s="10">
        <v>33615</v>
      </c>
      <c r="O161" s="6">
        <f t="shared" si="17"/>
        <v>5</v>
      </c>
      <c r="P161" s="10">
        <v>3750000</v>
      </c>
      <c r="Q161" s="9">
        <v>43877</v>
      </c>
      <c r="R161" s="9">
        <v>42543</v>
      </c>
      <c r="S161" s="6" t="s">
        <v>38</v>
      </c>
      <c r="T161" s="6" t="s">
        <v>154</v>
      </c>
      <c r="U161" s="10">
        <v>232527139</v>
      </c>
      <c r="V161" s="6">
        <v>10</v>
      </c>
      <c r="W161" s="29">
        <v>9</v>
      </c>
      <c r="X161" s="6" t="s">
        <v>26</v>
      </c>
      <c r="Y161" s="6" t="s">
        <v>27</v>
      </c>
      <c r="Z161" s="6" t="s">
        <v>28</v>
      </c>
      <c r="AA161" s="6" t="s">
        <v>253</v>
      </c>
    </row>
    <row r="162" spans="1:27" x14ac:dyDescent="0.3">
      <c r="A162" s="6" t="s">
        <v>379</v>
      </c>
      <c r="B162" s="6" t="s">
        <v>2614</v>
      </c>
      <c r="C162" s="6" t="s">
        <v>2615</v>
      </c>
      <c r="D162" s="7">
        <v>1.5787037037037037E-2</v>
      </c>
      <c r="E162" s="8">
        <f t="shared" si="12"/>
        <v>0</v>
      </c>
      <c r="F162" s="8">
        <f t="shared" si="13"/>
        <v>22</v>
      </c>
      <c r="G162" s="8">
        <f t="shared" si="14"/>
        <v>44</v>
      </c>
      <c r="H162" s="10">
        <f t="shared" si="15"/>
        <v>1364</v>
      </c>
      <c r="I162" s="6" t="s">
        <v>23</v>
      </c>
      <c r="J162" s="6" t="s">
        <v>38</v>
      </c>
      <c r="K162" s="6">
        <v>56235592</v>
      </c>
      <c r="L162" s="6">
        <v>240000</v>
      </c>
      <c r="M162" s="10">
        <f t="shared" si="16"/>
        <v>42.677598201509106</v>
      </c>
      <c r="N162" s="6">
        <v>54510</v>
      </c>
      <c r="O162" s="6">
        <f t="shared" si="17"/>
        <v>10</v>
      </c>
      <c r="P162" s="10">
        <v>3710000</v>
      </c>
      <c r="Q162" s="9">
        <v>44302</v>
      </c>
      <c r="R162" s="9">
        <v>42543</v>
      </c>
      <c r="S162" s="6" t="s">
        <v>38</v>
      </c>
      <c r="T162" s="6" t="s">
        <v>63</v>
      </c>
      <c r="U162" s="10">
        <v>229198577</v>
      </c>
      <c r="V162" s="6">
        <v>8</v>
      </c>
      <c r="W162" s="29">
        <v>8</v>
      </c>
      <c r="X162" s="6" t="s">
        <v>26</v>
      </c>
      <c r="Y162" s="6" t="s">
        <v>27</v>
      </c>
      <c r="Z162" s="6" t="s">
        <v>28</v>
      </c>
      <c r="AA162" s="6" t="s">
        <v>2539</v>
      </c>
    </row>
    <row r="163" spans="1:27" x14ac:dyDescent="0.3">
      <c r="A163" s="6" t="s">
        <v>3074</v>
      </c>
      <c r="B163" s="6" t="s">
        <v>3084</v>
      </c>
      <c r="C163" s="6" t="s">
        <v>3085</v>
      </c>
      <c r="D163" s="7">
        <v>2.1840277777777778E-2</v>
      </c>
      <c r="E163" s="8">
        <f t="shared" si="12"/>
        <v>0</v>
      </c>
      <c r="F163" s="8">
        <f t="shared" si="13"/>
        <v>31</v>
      </c>
      <c r="G163" s="8">
        <f t="shared" si="14"/>
        <v>27</v>
      </c>
      <c r="H163" s="10">
        <f t="shared" si="15"/>
        <v>1887</v>
      </c>
      <c r="I163" s="6" t="s">
        <v>23</v>
      </c>
      <c r="J163" s="6" t="s">
        <v>219</v>
      </c>
      <c r="K163" s="10">
        <v>524949</v>
      </c>
      <c r="L163" s="10">
        <v>13000</v>
      </c>
      <c r="M163" s="10">
        <f t="shared" si="16"/>
        <v>247.64310437775859</v>
      </c>
      <c r="N163" s="6">
        <v>623</v>
      </c>
      <c r="O163" s="6">
        <f t="shared" si="17"/>
        <v>12</v>
      </c>
      <c r="P163" s="10">
        <v>370000</v>
      </c>
      <c r="Q163" s="9">
        <v>44794</v>
      </c>
      <c r="R163" s="9">
        <v>44054</v>
      </c>
      <c r="S163" s="6" t="s">
        <v>206</v>
      </c>
      <c r="T163" s="6" t="s">
        <v>63</v>
      </c>
      <c r="U163" s="10">
        <v>24113930</v>
      </c>
      <c r="V163" s="6">
        <v>7</v>
      </c>
      <c r="W163" s="29">
        <v>6</v>
      </c>
      <c r="X163" s="6" t="s">
        <v>52</v>
      </c>
      <c r="Y163" s="6" t="s">
        <v>52</v>
      </c>
      <c r="Z163" s="6" t="s">
        <v>28</v>
      </c>
      <c r="AA163" s="6" t="s">
        <v>2884</v>
      </c>
    </row>
    <row r="164" spans="1:27" x14ac:dyDescent="0.3">
      <c r="A164" s="6" t="s">
        <v>3074</v>
      </c>
      <c r="B164" s="6" t="s">
        <v>3636</v>
      </c>
      <c r="C164" s="6" t="s">
        <v>3637</v>
      </c>
      <c r="D164" s="7">
        <v>2.6793981481481485E-2</v>
      </c>
      <c r="E164" s="8">
        <f t="shared" si="12"/>
        <v>0</v>
      </c>
      <c r="F164" s="8">
        <f t="shared" si="13"/>
        <v>38</v>
      </c>
      <c r="G164" s="8">
        <f t="shared" si="14"/>
        <v>35</v>
      </c>
      <c r="H164" s="10">
        <f t="shared" si="15"/>
        <v>2315</v>
      </c>
      <c r="I164" s="6" t="s">
        <v>23</v>
      </c>
      <c r="J164" s="6" t="s">
        <v>206</v>
      </c>
      <c r="K164" s="6">
        <v>65201</v>
      </c>
      <c r="L164" s="6">
        <v>2300</v>
      </c>
      <c r="M164" s="10">
        <f t="shared" si="16"/>
        <v>352.75532583856074</v>
      </c>
      <c r="N164" s="6">
        <v>135</v>
      </c>
      <c r="O164" s="6">
        <f t="shared" si="17"/>
        <v>21</v>
      </c>
      <c r="P164" s="10">
        <v>370000</v>
      </c>
      <c r="Q164" s="9">
        <v>44834</v>
      </c>
      <c r="R164" s="9">
        <v>44054</v>
      </c>
      <c r="S164" s="6" t="s">
        <v>38</v>
      </c>
      <c r="T164" s="6" t="s">
        <v>63</v>
      </c>
      <c r="U164" s="10">
        <v>24025472</v>
      </c>
      <c r="V164" s="6">
        <v>9</v>
      </c>
      <c r="W164" s="29">
        <v>9</v>
      </c>
      <c r="X164" s="6" t="s">
        <v>52</v>
      </c>
      <c r="Y164" s="6" t="s">
        <v>52</v>
      </c>
      <c r="Z164" s="6" t="s">
        <v>28</v>
      </c>
      <c r="AA164" s="6" t="s">
        <v>3621</v>
      </c>
    </row>
    <row r="165" spans="1:27" x14ac:dyDescent="0.3">
      <c r="A165" s="6" t="s">
        <v>3074</v>
      </c>
      <c r="B165" s="6" t="s">
        <v>3075</v>
      </c>
      <c r="C165" s="6" t="s">
        <v>3076</v>
      </c>
      <c r="D165" s="7">
        <v>2.5960648148148149E-2</v>
      </c>
      <c r="E165" s="8">
        <f t="shared" si="12"/>
        <v>0</v>
      </c>
      <c r="F165" s="8">
        <f t="shared" si="13"/>
        <v>37</v>
      </c>
      <c r="G165" s="8">
        <f t="shared" si="14"/>
        <v>23</v>
      </c>
      <c r="H165" s="10">
        <f t="shared" si="15"/>
        <v>2243</v>
      </c>
      <c r="I165" s="6" t="s">
        <v>23</v>
      </c>
      <c r="J165" s="6" t="s">
        <v>206</v>
      </c>
      <c r="K165" s="6">
        <v>26422</v>
      </c>
      <c r="L165" s="6">
        <v>1100</v>
      </c>
      <c r="M165" s="10">
        <f t="shared" si="16"/>
        <v>416.31973355537053</v>
      </c>
      <c r="N165" s="6">
        <v>63</v>
      </c>
      <c r="O165" s="6">
        <f t="shared" si="17"/>
        <v>24</v>
      </c>
      <c r="P165" s="10">
        <v>370000</v>
      </c>
      <c r="Q165" s="9">
        <v>44839</v>
      </c>
      <c r="R165" s="9">
        <v>44054</v>
      </c>
      <c r="S165" s="6" t="s">
        <v>38</v>
      </c>
      <c r="T165" s="6" t="s">
        <v>63</v>
      </c>
      <c r="U165" s="10">
        <v>24025472</v>
      </c>
      <c r="V165" s="6">
        <v>10</v>
      </c>
      <c r="W165" s="29">
        <v>10</v>
      </c>
      <c r="X165" s="6" t="s">
        <v>52</v>
      </c>
      <c r="Y165" s="6" t="s">
        <v>52</v>
      </c>
      <c r="Z165" s="6" t="s">
        <v>28</v>
      </c>
      <c r="AA165" s="6" t="s">
        <v>3621</v>
      </c>
    </row>
    <row r="166" spans="1:27" x14ac:dyDescent="0.3">
      <c r="A166" s="6" t="s">
        <v>962</v>
      </c>
      <c r="B166" s="6" t="s">
        <v>963</v>
      </c>
      <c r="C166" s="6" t="s">
        <v>964</v>
      </c>
      <c r="D166" s="7">
        <v>2.0335648148148148E-2</v>
      </c>
      <c r="E166" s="8">
        <f t="shared" si="12"/>
        <v>0</v>
      </c>
      <c r="F166" s="8">
        <f t="shared" si="13"/>
        <v>29</v>
      </c>
      <c r="G166" s="8">
        <f t="shared" si="14"/>
        <v>17</v>
      </c>
      <c r="H166" s="10">
        <f t="shared" si="15"/>
        <v>1757</v>
      </c>
      <c r="I166" s="6" t="s">
        <v>23</v>
      </c>
      <c r="J166" s="6" t="s">
        <v>95</v>
      </c>
      <c r="K166" s="10">
        <v>433240</v>
      </c>
      <c r="L166" s="10">
        <v>9200</v>
      </c>
      <c r="M166" s="10">
        <f t="shared" si="16"/>
        <v>212.3534299695319</v>
      </c>
      <c r="N166" s="6">
        <v>718</v>
      </c>
      <c r="O166" s="6">
        <f t="shared" si="17"/>
        <v>17</v>
      </c>
      <c r="P166" s="10">
        <v>125000</v>
      </c>
      <c r="Q166" s="9">
        <v>44559</v>
      </c>
      <c r="R166" s="9">
        <v>42268</v>
      </c>
      <c r="S166" s="6" t="s">
        <v>75</v>
      </c>
      <c r="T166" s="6" t="s">
        <v>63</v>
      </c>
      <c r="U166" s="10">
        <v>22463944</v>
      </c>
      <c r="V166" s="6">
        <v>7</v>
      </c>
      <c r="W166" s="29">
        <v>8</v>
      </c>
      <c r="X166" s="6" t="s">
        <v>52</v>
      </c>
      <c r="Y166" s="6" t="s">
        <v>52</v>
      </c>
      <c r="Z166" s="6" t="s">
        <v>28</v>
      </c>
      <c r="AA166" s="6" t="s">
        <v>781</v>
      </c>
    </row>
    <row r="167" spans="1:27" x14ac:dyDescent="0.3">
      <c r="A167" s="6" t="s">
        <v>2666</v>
      </c>
      <c r="B167" s="6" t="s">
        <v>2667</v>
      </c>
      <c r="C167" s="6" t="s">
        <v>2668</v>
      </c>
      <c r="D167" s="7">
        <v>9.6296296296296303E-3</v>
      </c>
      <c r="E167" s="8">
        <f t="shared" si="12"/>
        <v>0</v>
      </c>
      <c r="F167" s="8">
        <f t="shared" si="13"/>
        <v>13</v>
      </c>
      <c r="G167" s="8">
        <f t="shared" si="14"/>
        <v>52</v>
      </c>
      <c r="H167" s="10">
        <f t="shared" si="15"/>
        <v>832</v>
      </c>
      <c r="I167" s="6" t="s">
        <v>23</v>
      </c>
      <c r="J167" s="6" t="s">
        <v>38</v>
      </c>
      <c r="K167" s="6">
        <v>1392665</v>
      </c>
      <c r="L167" s="6">
        <v>19000</v>
      </c>
      <c r="M167" s="10">
        <f t="shared" si="16"/>
        <v>136.42907662646795</v>
      </c>
      <c r="N167" s="6">
        <v>3000</v>
      </c>
      <c r="O167" s="6">
        <f t="shared" si="17"/>
        <v>22</v>
      </c>
      <c r="P167" s="10">
        <v>39200</v>
      </c>
      <c r="Q167" s="9">
        <v>43121</v>
      </c>
      <c r="R167" s="9">
        <v>40324</v>
      </c>
      <c r="S167" s="6" t="s">
        <v>38</v>
      </c>
      <c r="T167" s="6" t="s">
        <v>63</v>
      </c>
      <c r="U167" s="10">
        <v>13008506</v>
      </c>
      <c r="V167" s="6">
        <v>7</v>
      </c>
      <c r="W167" s="29">
        <v>7</v>
      </c>
      <c r="X167" s="6" t="s">
        <v>26</v>
      </c>
      <c r="Y167" s="6" t="s">
        <v>27</v>
      </c>
      <c r="Z167" s="6" t="s">
        <v>28</v>
      </c>
      <c r="AA167" s="6" t="s">
        <v>2539</v>
      </c>
    </row>
    <row r="168" spans="1:27" x14ac:dyDescent="0.3">
      <c r="A168" s="6" t="s">
        <v>1430</v>
      </c>
      <c r="B168" s="6" t="s">
        <v>1431</v>
      </c>
      <c r="C168" s="6" t="s">
        <v>1432</v>
      </c>
      <c r="D168" s="7">
        <v>1.423611111111111E-3</v>
      </c>
      <c r="E168" s="8">
        <f t="shared" si="12"/>
        <v>0</v>
      </c>
      <c r="F168" s="8">
        <f t="shared" si="13"/>
        <v>2</v>
      </c>
      <c r="G168" s="8">
        <f t="shared" si="14"/>
        <v>3</v>
      </c>
      <c r="H168" s="10">
        <f t="shared" si="15"/>
        <v>123</v>
      </c>
      <c r="I168" s="6" t="s">
        <v>23</v>
      </c>
      <c r="J168" s="6" t="s">
        <v>38</v>
      </c>
      <c r="K168" s="10">
        <v>14602533</v>
      </c>
      <c r="L168" s="6">
        <v>250000</v>
      </c>
      <c r="M168" s="10">
        <f t="shared" si="16"/>
        <v>171.20317413424095</v>
      </c>
      <c r="N168" s="10">
        <v>13970</v>
      </c>
      <c r="O168" s="6">
        <f t="shared" si="17"/>
        <v>10</v>
      </c>
      <c r="P168" s="10">
        <v>2970000</v>
      </c>
      <c r="Q168" s="9">
        <v>43301</v>
      </c>
      <c r="R168" s="9">
        <v>42808</v>
      </c>
      <c r="S168" s="6" t="s">
        <v>95</v>
      </c>
      <c r="T168" s="6" t="s">
        <v>25</v>
      </c>
      <c r="U168" s="10">
        <v>274602782</v>
      </c>
      <c r="V168" s="6">
        <v>8</v>
      </c>
      <c r="W168" s="29">
        <v>8</v>
      </c>
      <c r="X168" s="6" t="s">
        <v>26</v>
      </c>
      <c r="Y168" s="6" t="s">
        <v>27</v>
      </c>
      <c r="Z168" s="6" t="s">
        <v>28</v>
      </c>
      <c r="AA168" s="6" t="s">
        <v>1180</v>
      </c>
    </row>
    <row r="169" spans="1:27" x14ac:dyDescent="0.3">
      <c r="A169" s="6" t="s">
        <v>2557</v>
      </c>
      <c r="B169" s="6" t="s">
        <v>2558</v>
      </c>
      <c r="C169" s="6" t="s">
        <v>2559</v>
      </c>
      <c r="D169" s="7">
        <v>2.3958333333333336E-3</v>
      </c>
      <c r="E169" s="8">
        <f t="shared" si="12"/>
        <v>0</v>
      </c>
      <c r="F169" s="8">
        <f t="shared" si="13"/>
        <v>3</v>
      </c>
      <c r="G169" s="8">
        <f t="shared" si="14"/>
        <v>27</v>
      </c>
      <c r="H169" s="10">
        <f t="shared" si="15"/>
        <v>207</v>
      </c>
      <c r="I169" s="6" t="s">
        <v>23</v>
      </c>
      <c r="J169" s="6" t="s">
        <v>38</v>
      </c>
      <c r="K169" s="6">
        <v>421446943</v>
      </c>
      <c r="L169" s="6">
        <v>649000</v>
      </c>
      <c r="M169" s="10">
        <f t="shared" si="16"/>
        <v>15.3993286884513</v>
      </c>
      <c r="N169" s="6">
        <v>14642</v>
      </c>
      <c r="O169" s="6">
        <f t="shared" si="17"/>
        <v>0</v>
      </c>
      <c r="P169" s="10">
        <v>770000</v>
      </c>
      <c r="Q169" s="9">
        <v>42560</v>
      </c>
      <c r="R169" s="9">
        <v>41132</v>
      </c>
      <c r="S169" s="6" t="s">
        <v>24</v>
      </c>
      <c r="T169" s="6" t="s">
        <v>63</v>
      </c>
      <c r="U169" s="10">
        <v>120179203</v>
      </c>
      <c r="V169" s="6">
        <v>8</v>
      </c>
      <c r="W169" s="29">
        <v>8</v>
      </c>
      <c r="X169" s="6" t="s">
        <v>52</v>
      </c>
      <c r="Y169" s="6" t="s">
        <v>52</v>
      </c>
      <c r="Z169" s="6" t="s">
        <v>28</v>
      </c>
      <c r="AA169" s="6" t="s">
        <v>2539</v>
      </c>
    </row>
    <row r="170" spans="1:27" x14ac:dyDescent="0.3">
      <c r="A170" s="6" t="s">
        <v>2557</v>
      </c>
      <c r="B170" s="6" t="s">
        <v>3534</v>
      </c>
      <c r="D170" s="7">
        <v>0.20347222222222219</v>
      </c>
      <c r="E170" s="8">
        <f t="shared" si="12"/>
        <v>4</v>
      </c>
      <c r="F170" s="8">
        <f t="shared" si="13"/>
        <v>53</v>
      </c>
      <c r="G170" s="8">
        <f t="shared" si="14"/>
        <v>0</v>
      </c>
      <c r="H170" s="10">
        <f t="shared" si="15"/>
        <v>17580</v>
      </c>
      <c r="I170" s="6" t="s">
        <v>23</v>
      </c>
      <c r="J170" s="6" t="s">
        <v>24</v>
      </c>
      <c r="K170" s="10">
        <v>10015931</v>
      </c>
      <c r="L170" s="6">
        <v>211000</v>
      </c>
      <c r="M170" s="10">
        <f t="shared" si="16"/>
        <v>210.66439055939983</v>
      </c>
      <c r="N170" s="6">
        <v>4729</v>
      </c>
      <c r="O170" s="6">
        <f t="shared" si="17"/>
        <v>5</v>
      </c>
      <c r="P170" s="10">
        <v>780</v>
      </c>
      <c r="Q170" s="9">
        <v>43667</v>
      </c>
      <c r="R170" s="9">
        <v>41132</v>
      </c>
      <c r="S170" s="6" t="s">
        <v>24</v>
      </c>
      <c r="T170" s="6" t="s">
        <v>63</v>
      </c>
      <c r="U170" s="10">
        <v>122416511</v>
      </c>
      <c r="V170" s="6">
        <v>6</v>
      </c>
      <c r="W170" s="29">
        <v>8</v>
      </c>
      <c r="X170" s="6" t="s">
        <v>52</v>
      </c>
      <c r="Y170" s="6" t="s">
        <v>52</v>
      </c>
      <c r="Z170" s="6" t="s">
        <v>28</v>
      </c>
      <c r="AA170" s="6" t="s">
        <v>3465</v>
      </c>
    </row>
    <row r="171" spans="1:27" x14ac:dyDescent="0.3">
      <c r="A171" s="6" t="s">
        <v>216</v>
      </c>
      <c r="B171" s="6" t="s">
        <v>1010</v>
      </c>
      <c r="C171" s="6" t="s">
        <v>1011</v>
      </c>
      <c r="D171" s="7">
        <v>1.5277777777777777E-2</v>
      </c>
      <c r="E171" s="8">
        <f t="shared" si="12"/>
        <v>0</v>
      </c>
      <c r="F171" s="8">
        <f t="shared" si="13"/>
        <v>22</v>
      </c>
      <c r="G171" s="8">
        <f t="shared" si="14"/>
        <v>0</v>
      </c>
      <c r="H171" s="10">
        <f t="shared" si="15"/>
        <v>1320</v>
      </c>
      <c r="I171" s="6" t="s">
        <v>23</v>
      </c>
      <c r="J171" s="6" t="s">
        <v>206</v>
      </c>
      <c r="K171" s="10">
        <v>4113079</v>
      </c>
      <c r="L171" s="10">
        <v>143000</v>
      </c>
      <c r="M171" s="10">
        <f t="shared" si="16"/>
        <v>347.67141598787674</v>
      </c>
      <c r="N171" s="10">
        <v>9700</v>
      </c>
      <c r="O171" s="6">
        <f t="shared" si="17"/>
        <v>24</v>
      </c>
      <c r="P171" s="10">
        <v>2790000</v>
      </c>
      <c r="Q171" s="9">
        <v>44057</v>
      </c>
      <c r="R171" s="9">
        <v>44048</v>
      </c>
      <c r="S171" s="6" t="s">
        <v>206</v>
      </c>
      <c r="T171" s="6" t="s">
        <v>63</v>
      </c>
      <c r="U171" s="10">
        <v>353991228</v>
      </c>
      <c r="V171" s="6">
        <v>8</v>
      </c>
      <c r="W171" s="29">
        <v>9</v>
      </c>
      <c r="X171" s="6" t="s">
        <v>52</v>
      </c>
      <c r="Y171" s="6" t="s">
        <v>52</v>
      </c>
      <c r="Z171" s="6" t="s">
        <v>28</v>
      </c>
      <c r="AA171" s="6" t="s">
        <v>781</v>
      </c>
    </row>
    <row r="172" spans="1:27" x14ac:dyDescent="0.3">
      <c r="A172" s="6" t="s">
        <v>216</v>
      </c>
      <c r="B172" s="6" t="s">
        <v>601</v>
      </c>
      <c r="C172" s="6" t="s">
        <v>602</v>
      </c>
      <c r="D172" s="7">
        <v>8.7488425925925928E-2</v>
      </c>
      <c r="E172" s="8">
        <f t="shared" si="12"/>
        <v>2</v>
      </c>
      <c r="F172" s="8">
        <f t="shared" si="13"/>
        <v>5</v>
      </c>
      <c r="G172" s="8">
        <f t="shared" si="14"/>
        <v>59</v>
      </c>
      <c r="H172" s="10">
        <f t="shared" si="15"/>
        <v>7559</v>
      </c>
      <c r="I172" s="6" t="s">
        <v>23</v>
      </c>
      <c r="J172" s="6" t="s">
        <v>206</v>
      </c>
      <c r="K172" s="10">
        <v>3309903</v>
      </c>
      <c r="L172" s="10">
        <v>100000</v>
      </c>
      <c r="M172" s="10">
        <f t="shared" si="16"/>
        <v>302.12365740023199</v>
      </c>
      <c r="N172" s="10">
        <v>6534</v>
      </c>
      <c r="O172" s="6">
        <f t="shared" si="17"/>
        <v>20</v>
      </c>
      <c r="P172" s="10">
        <v>280000</v>
      </c>
      <c r="Q172" s="9">
        <v>44257</v>
      </c>
      <c r="R172" s="9">
        <v>44048</v>
      </c>
      <c r="S172" s="6" t="s">
        <v>219</v>
      </c>
      <c r="T172" s="6" t="s">
        <v>265</v>
      </c>
      <c r="U172" s="10">
        <v>355309854</v>
      </c>
      <c r="V172" s="6">
        <v>10</v>
      </c>
      <c r="W172" s="29">
        <v>10</v>
      </c>
      <c r="X172" s="6" t="s">
        <v>26</v>
      </c>
      <c r="Y172" s="6" t="s">
        <v>27</v>
      </c>
      <c r="Z172" s="6" t="s">
        <v>28</v>
      </c>
      <c r="AA172" s="6" t="s">
        <v>575</v>
      </c>
    </row>
    <row r="173" spans="1:27" ht="14.4" x14ac:dyDescent="0.3">
      <c r="A173" s="6" t="s">
        <v>216</v>
      </c>
      <c r="B173" t="s">
        <v>4051</v>
      </c>
      <c r="C173" s="20" t="s">
        <v>4052</v>
      </c>
      <c r="D173" s="1">
        <v>7.8009259259259256E-3</v>
      </c>
      <c r="E173" s="8">
        <f t="shared" si="12"/>
        <v>0</v>
      </c>
      <c r="F173" s="8">
        <f t="shared" si="13"/>
        <v>11</v>
      </c>
      <c r="G173" s="8">
        <f t="shared" si="14"/>
        <v>14</v>
      </c>
      <c r="H173" s="10">
        <f t="shared" si="15"/>
        <v>674</v>
      </c>
      <c r="I173" s="6" t="s">
        <v>23</v>
      </c>
      <c r="J173" t="s">
        <v>206</v>
      </c>
      <c r="K173" s="3">
        <v>2902911</v>
      </c>
      <c r="L173" s="3">
        <v>142000</v>
      </c>
      <c r="M173" s="10">
        <f t="shared" si="16"/>
        <v>489.16415281074757</v>
      </c>
      <c r="N173" s="3">
        <v>2800</v>
      </c>
      <c r="O173" s="6">
        <f t="shared" si="17"/>
        <v>10</v>
      </c>
      <c r="P173" s="3">
        <v>2820000</v>
      </c>
      <c r="Q173" s="2">
        <v>44586</v>
      </c>
      <c r="R173" s="2">
        <v>44079</v>
      </c>
      <c r="S173" t="s">
        <v>206</v>
      </c>
      <c r="T173" s="6" t="s">
        <v>63</v>
      </c>
      <c r="U173" s="3">
        <v>358481900</v>
      </c>
      <c r="V173">
        <v>7</v>
      </c>
      <c r="W173" s="29">
        <v>8</v>
      </c>
      <c r="X173" s="6" t="s">
        <v>52</v>
      </c>
      <c r="Y173" s="6" t="s">
        <v>52</v>
      </c>
      <c r="Z173" t="s">
        <v>28</v>
      </c>
      <c r="AA173" s="6" t="s">
        <v>4101</v>
      </c>
    </row>
    <row r="174" spans="1:27" x14ac:dyDescent="0.3">
      <c r="A174" s="6" t="s">
        <v>216</v>
      </c>
      <c r="B174" s="6" t="s">
        <v>1449</v>
      </c>
      <c r="C174" s="6" t="s">
        <v>1450</v>
      </c>
      <c r="D174" s="7">
        <v>0.43895833333333334</v>
      </c>
      <c r="E174" s="8">
        <f t="shared" si="12"/>
        <v>10</v>
      </c>
      <c r="F174" s="8">
        <f t="shared" si="13"/>
        <v>32</v>
      </c>
      <c r="G174" s="8">
        <f t="shared" si="14"/>
        <v>6</v>
      </c>
      <c r="H174" s="10">
        <f t="shared" si="15"/>
        <v>37926</v>
      </c>
      <c r="I174" s="6" t="s">
        <v>23</v>
      </c>
      <c r="J174" s="6" t="s">
        <v>206</v>
      </c>
      <c r="K174" s="6">
        <v>8001888</v>
      </c>
      <c r="L174" s="6">
        <v>177000</v>
      </c>
      <c r="M174" s="10">
        <f t="shared" si="16"/>
        <v>221.19779731983252</v>
      </c>
      <c r="N174" s="6">
        <v>10988</v>
      </c>
      <c r="O174" s="6">
        <f t="shared" si="17"/>
        <v>14</v>
      </c>
      <c r="P174" s="10">
        <v>2810000</v>
      </c>
      <c r="Q174" s="9">
        <v>44715</v>
      </c>
      <c r="R174" s="9">
        <v>43959</v>
      </c>
      <c r="S174" s="6" t="s">
        <v>206</v>
      </c>
      <c r="T174" s="6" t="s">
        <v>42</v>
      </c>
      <c r="U174" s="10">
        <v>356835554</v>
      </c>
      <c r="V174" s="6">
        <v>10</v>
      </c>
      <c r="W174" s="29">
        <v>10</v>
      </c>
      <c r="X174" s="6" t="s">
        <v>26</v>
      </c>
      <c r="Y174" s="6" t="s">
        <v>27</v>
      </c>
      <c r="Z174" s="6" t="s">
        <v>28</v>
      </c>
      <c r="AA174" s="6" t="s">
        <v>1443</v>
      </c>
    </row>
    <row r="175" spans="1:27" x14ac:dyDescent="0.3">
      <c r="A175" s="6" t="s">
        <v>216</v>
      </c>
      <c r="B175" s="6" t="s">
        <v>3576</v>
      </c>
      <c r="C175" s="6" t="s">
        <v>3577</v>
      </c>
      <c r="D175" s="7">
        <v>0.25763888888888892</v>
      </c>
      <c r="E175" s="8">
        <f t="shared" si="12"/>
        <v>6</v>
      </c>
      <c r="F175" s="8">
        <f t="shared" si="13"/>
        <v>11</v>
      </c>
      <c r="G175" s="8">
        <f t="shared" si="14"/>
        <v>0</v>
      </c>
      <c r="H175" s="10">
        <f t="shared" si="15"/>
        <v>22260</v>
      </c>
      <c r="I175" s="6" t="s">
        <v>23</v>
      </c>
      <c r="J175" s="6" t="s">
        <v>206</v>
      </c>
      <c r="K175" s="10">
        <v>525555</v>
      </c>
      <c r="L175" s="6">
        <v>23000</v>
      </c>
      <c r="M175" s="10">
        <f t="shared" si="16"/>
        <v>437.63259792029379</v>
      </c>
      <c r="N175" s="6">
        <v>1474</v>
      </c>
      <c r="O175" s="6">
        <f t="shared" si="17"/>
        <v>28</v>
      </c>
      <c r="P175" s="6">
        <v>285000</v>
      </c>
      <c r="Q175" s="9">
        <v>44754</v>
      </c>
      <c r="R175" s="9">
        <v>44048</v>
      </c>
      <c r="S175" s="6" t="s">
        <v>206</v>
      </c>
      <c r="T175" s="6" t="s">
        <v>63</v>
      </c>
      <c r="U175" s="10">
        <v>365407313</v>
      </c>
      <c r="V175" s="6">
        <v>7</v>
      </c>
      <c r="W175" s="29">
        <v>8</v>
      </c>
      <c r="X175" s="6" t="s">
        <v>52</v>
      </c>
      <c r="Y175" s="6" t="s">
        <v>52</v>
      </c>
      <c r="Z175" s="6" t="s">
        <v>28</v>
      </c>
      <c r="AA175" s="6" t="s">
        <v>3465</v>
      </c>
    </row>
    <row r="176" spans="1:27" x14ac:dyDescent="0.3">
      <c r="A176" s="6" t="s">
        <v>216</v>
      </c>
      <c r="B176" s="6" t="s">
        <v>226</v>
      </c>
      <c r="C176" s="6" t="s">
        <v>227</v>
      </c>
      <c r="D176" s="7">
        <v>1.689814814814815E-3</v>
      </c>
      <c r="E176" s="8">
        <f t="shared" si="12"/>
        <v>0</v>
      </c>
      <c r="F176" s="8">
        <f t="shared" si="13"/>
        <v>2</v>
      </c>
      <c r="G176" s="8">
        <f t="shared" si="14"/>
        <v>26</v>
      </c>
      <c r="H176" s="10">
        <f t="shared" si="15"/>
        <v>146</v>
      </c>
      <c r="I176" s="6" t="s">
        <v>23</v>
      </c>
      <c r="J176" s="6" t="s">
        <v>219</v>
      </c>
      <c r="K176" s="8">
        <v>439354</v>
      </c>
      <c r="L176" s="8">
        <v>27000</v>
      </c>
      <c r="M176" s="10">
        <f t="shared" si="16"/>
        <v>614.53861806197278</v>
      </c>
      <c r="N176" s="8">
        <v>1900</v>
      </c>
      <c r="O176" s="6">
        <f t="shared" si="17"/>
        <v>43</v>
      </c>
      <c r="P176" s="8">
        <v>2810000</v>
      </c>
      <c r="Q176" s="9">
        <v>44841</v>
      </c>
      <c r="R176" s="9">
        <v>44048</v>
      </c>
      <c r="S176" s="6" t="s">
        <v>206</v>
      </c>
      <c r="T176" s="6" t="s">
        <v>42</v>
      </c>
      <c r="U176" s="10">
        <v>357875778</v>
      </c>
      <c r="V176" s="6">
        <v>9</v>
      </c>
      <c r="W176" s="29">
        <v>8</v>
      </c>
      <c r="X176" s="6" t="s">
        <v>52</v>
      </c>
      <c r="Y176" s="6" t="s">
        <v>52</v>
      </c>
      <c r="Z176" s="6" t="s">
        <v>28</v>
      </c>
      <c r="AA176" s="6" t="s">
        <v>29</v>
      </c>
    </row>
    <row r="177" spans="1:27" x14ac:dyDescent="0.3">
      <c r="A177" s="6" t="s">
        <v>216</v>
      </c>
      <c r="B177" s="6" t="s">
        <v>224</v>
      </c>
      <c r="C177" s="6" t="s">
        <v>225</v>
      </c>
      <c r="D177" s="7">
        <v>2.3148148148148146E-4</v>
      </c>
      <c r="E177" s="8">
        <f t="shared" si="12"/>
        <v>0</v>
      </c>
      <c r="F177" s="8">
        <f t="shared" si="13"/>
        <v>0</v>
      </c>
      <c r="G177" s="8">
        <f t="shared" si="14"/>
        <v>20</v>
      </c>
      <c r="H177" s="10">
        <f t="shared" si="15"/>
        <v>20</v>
      </c>
      <c r="I177" s="6" t="s">
        <v>23</v>
      </c>
      <c r="J177" s="6" t="s">
        <v>219</v>
      </c>
      <c r="K177" s="8">
        <v>164865</v>
      </c>
      <c r="L177" s="8">
        <v>8800</v>
      </c>
      <c r="M177" s="10">
        <f t="shared" si="16"/>
        <v>533.77005428684072</v>
      </c>
      <c r="N177" s="6">
        <v>516</v>
      </c>
      <c r="O177" s="6">
        <f t="shared" si="17"/>
        <v>31</v>
      </c>
      <c r="P177" s="8">
        <v>2810000</v>
      </c>
      <c r="Q177" s="9">
        <v>44845</v>
      </c>
      <c r="R177" s="9">
        <v>44048</v>
      </c>
      <c r="S177" s="6" t="s">
        <v>206</v>
      </c>
      <c r="T177" s="6" t="s">
        <v>42</v>
      </c>
      <c r="U177" s="10">
        <v>357875778</v>
      </c>
      <c r="V177" s="6">
        <v>9</v>
      </c>
      <c r="W177" s="29">
        <v>8</v>
      </c>
      <c r="X177" s="6" t="s">
        <v>52</v>
      </c>
      <c r="Y177" s="6" t="s">
        <v>52</v>
      </c>
      <c r="Z177" s="6" t="s">
        <v>28</v>
      </c>
      <c r="AA177" s="6" t="s">
        <v>29</v>
      </c>
    </row>
    <row r="178" spans="1:27" x14ac:dyDescent="0.3">
      <c r="A178" s="6" t="s">
        <v>216</v>
      </c>
      <c r="B178" s="6" t="s">
        <v>222</v>
      </c>
      <c r="C178" s="6" t="s">
        <v>223</v>
      </c>
      <c r="D178" s="7">
        <v>1.5439814814814816E-2</v>
      </c>
      <c r="E178" s="8">
        <f t="shared" si="12"/>
        <v>0</v>
      </c>
      <c r="F178" s="8">
        <f t="shared" si="13"/>
        <v>22</v>
      </c>
      <c r="G178" s="8">
        <f t="shared" si="14"/>
        <v>14</v>
      </c>
      <c r="H178" s="10">
        <f t="shared" si="15"/>
        <v>1334</v>
      </c>
      <c r="I178" s="6" t="s">
        <v>23</v>
      </c>
      <c r="J178" s="6" t="s">
        <v>219</v>
      </c>
      <c r="K178" s="8">
        <v>638926</v>
      </c>
      <c r="L178" s="8">
        <v>37000</v>
      </c>
      <c r="M178" s="10">
        <f t="shared" si="16"/>
        <v>579.09679681215039</v>
      </c>
      <c r="N178" s="8">
        <v>3000</v>
      </c>
      <c r="O178" s="6">
        <f t="shared" si="17"/>
        <v>47</v>
      </c>
      <c r="P178" s="8">
        <v>2810000</v>
      </c>
      <c r="Q178" s="9">
        <v>44846</v>
      </c>
      <c r="R178" s="9">
        <v>44048</v>
      </c>
      <c r="S178" s="6" t="s">
        <v>206</v>
      </c>
      <c r="T178" s="6" t="s">
        <v>42</v>
      </c>
      <c r="U178" s="10">
        <v>357875778</v>
      </c>
      <c r="V178" s="6">
        <v>9</v>
      </c>
      <c r="W178" s="29">
        <v>8</v>
      </c>
      <c r="X178" s="6" t="s">
        <v>52</v>
      </c>
      <c r="Y178" s="6" t="s">
        <v>52</v>
      </c>
      <c r="Z178" s="6" t="s">
        <v>28</v>
      </c>
      <c r="AA178" s="6" t="s">
        <v>29</v>
      </c>
    </row>
    <row r="179" spans="1:27" x14ac:dyDescent="0.3">
      <c r="A179" s="6" t="s">
        <v>216</v>
      </c>
      <c r="B179" s="6" t="s">
        <v>217</v>
      </c>
      <c r="C179" s="6" t="s">
        <v>218</v>
      </c>
      <c r="D179" s="7">
        <v>1.4305555555555557E-2</v>
      </c>
      <c r="E179" s="8">
        <f t="shared" si="12"/>
        <v>0</v>
      </c>
      <c r="F179" s="8">
        <f t="shared" si="13"/>
        <v>20</v>
      </c>
      <c r="G179" s="8">
        <f t="shared" si="14"/>
        <v>36</v>
      </c>
      <c r="H179" s="10">
        <f t="shared" si="15"/>
        <v>1236</v>
      </c>
      <c r="I179" s="6" t="s">
        <v>23</v>
      </c>
      <c r="J179" s="6" t="s">
        <v>219</v>
      </c>
      <c r="K179" s="8">
        <v>159902</v>
      </c>
      <c r="L179" s="8">
        <v>8800</v>
      </c>
      <c r="M179" s="10">
        <f t="shared" si="16"/>
        <v>550.33708146239576</v>
      </c>
      <c r="N179" s="6">
        <v>871</v>
      </c>
      <c r="O179" s="6">
        <f t="shared" si="17"/>
        <v>54</v>
      </c>
      <c r="P179" s="8">
        <v>2810000</v>
      </c>
      <c r="Q179" s="9">
        <v>44848</v>
      </c>
      <c r="R179" s="9">
        <v>44048</v>
      </c>
      <c r="S179" s="6" t="s">
        <v>206</v>
      </c>
      <c r="T179" s="6" t="s">
        <v>42</v>
      </c>
      <c r="U179" s="10">
        <v>357875778</v>
      </c>
      <c r="V179" s="6">
        <v>9</v>
      </c>
      <c r="W179" s="29">
        <v>8</v>
      </c>
      <c r="X179" s="6" t="s">
        <v>52</v>
      </c>
      <c r="Y179" s="6" t="s">
        <v>52</v>
      </c>
      <c r="Z179" s="6" t="s">
        <v>28</v>
      </c>
      <c r="AA179" s="6" t="s">
        <v>29</v>
      </c>
    </row>
    <row r="180" spans="1:27" x14ac:dyDescent="0.3">
      <c r="A180" s="6" t="s">
        <v>216</v>
      </c>
      <c r="B180" s="6" t="s">
        <v>220</v>
      </c>
      <c r="C180" s="6" t="s">
        <v>221</v>
      </c>
      <c r="D180" s="7">
        <v>1.7060185185185185E-2</v>
      </c>
      <c r="E180" s="8">
        <f t="shared" si="12"/>
        <v>0</v>
      </c>
      <c r="F180" s="8">
        <f t="shared" si="13"/>
        <v>24</v>
      </c>
      <c r="G180" s="8">
        <f t="shared" si="14"/>
        <v>34</v>
      </c>
      <c r="H180" s="10">
        <f t="shared" si="15"/>
        <v>1474</v>
      </c>
      <c r="I180" s="6" t="s">
        <v>23</v>
      </c>
      <c r="J180" s="6" t="s">
        <v>219</v>
      </c>
      <c r="K180" s="8">
        <v>464751</v>
      </c>
      <c r="L180" s="8">
        <v>30000</v>
      </c>
      <c r="M180" s="10">
        <f t="shared" si="16"/>
        <v>645.50694888230475</v>
      </c>
      <c r="N180" s="8">
        <v>3700</v>
      </c>
      <c r="O180" s="6">
        <f t="shared" si="17"/>
        <v>80</v>
      </c>
      <c r="P180" s="8">
        <v>2810000</v>
      </c>
      <c r="Q180" s="9">
        <v>44848</v>
      </c>
      <c r="R180" s="9">
        <v>44048</v>
      </c>
      <c r="S180" s="6" t="s">
        <v>206</v>
      </c>
      <c r="T180" s="6" t="s">
        <v>42</v>
      </c>
      <c r="U180" s="10">
        <v>357875778</v>
      </c>
      <c r="V180" s="6">
        <v>9</v>
      </c>
      <c r="W180" s="29">
        <v>9</v>
      </c>
      <c r="X180" s="6" t="s">
        <v>52</v>
      </c>
      <c r="Y180" s="6" t="s">
        <v>52</v>
      </c>
      <c r="Z180" s="6" t="s">
        <v>28</v>
      </c>
      <c r="AA180" s="6" t="s">
        <v>29</v>
      </c>
    </row>
    <row r="181" spans="1:27" ht="14.4" x14ac:dyDescent="0.3">
      <c r="A181" s="6" t="s">
        <v>216</v>
      </c>
      <c r="B181" s="24" t="s">
        <v>3578</v>
      </c>
      <c r="C181" s="6" t="s">
        <v>3579</v>
      </c>
      <c r="D181" s="7">
        <v>0.14652777777777778</v>
      </c>
      <c r="E181" s="8">
        <f t="shared" si="12"/>
        <v>3</v>
      </c>
      <c r="F181" s="8">
        <f t="shared" si="13"/>
        <v>31</v>
      </c>
      <c r="G181" s="8">
        <f t="shared" si="14"/>
        <v>0</v>
      </c>
      <c r="H181" s="10">
        <f t="shared" si="15"/>
        <v>12660</v>
      </c>
      <c r="I181" s="6" t="s">
        <v>23</v>
      </c>
      <c r="J181" s="6" t="s">
        <v>38</v>
      </c>
      <c r="K181" s="6">
        <v>72531</v>
      </c>
      <c r="L181" s="6">
        <v>5500</v>
      </c>
      <c r="M181" s="10">
        <f t="shared" si="16"/>
        <v>758.29645255132289</v>
      </c>
      <c r="N181" s="6">
        <v>464</v>
      </c>
      <c r="O181" s="6">
        <f t="shared" si="17"/>
        <v>64</v>
      </c>
      <c r="P181" s="6">
        <v>285000</v>
      </c>
      <c r="Q181" s="9">
        <v>44858</v>
      </c>
      <c r="R181" s="9">
        <v>44049</v>
      </c>
      <c r="S181" s="6" t="s">
        <v>206</v>
      </c>
      <c r="T181" s="6" t="s">
        <v>63</v>
      </c>
      <c r="U181" s="10">
        <v>365407313</v>
      </c>
      <c r="V181" s="6">
        <v>7</v>
      </c>
      <c r="W181" s="29">
        <v>8</v>
      </c>
      <c r="X181" s="6" t="s">
        <v>52</v>
      </c>
      <c r="Y181" s="6" t="s">
        <v>52</v>
      </c>
      <c r="Z181" s="6" t="s">
        <v>28</v>
      </c>
      <c r="AA181" s="6" t="s">
        <v>3465</v>
      </c>
    </row>
    <row r="182" spans="1:27" x14ac:dyDescent="0.3">
      <c r="A182" s="6" t="s">
        <v>2583</v>
      </c>
      <c r="B182" s="6" t="s">
        <v>2584</v>
      </c>
      <c r="C182" s="6" t="s">
        <v>2585</v>
      </c>
      <c r="D182" s="7">
        <v>7.9976851851851858E-3</v>
      </c>
      <c r="E182" s="8">
        <f t="shared" si="12"/>
        <v>0</v>
      </c>
      <c r="F182" s="8">
        <f t="shared" si="13"/>
        <v>11</v>
      </c>
      <c r="G182" s="8">
        <f t="shared" si="14"/>
        <v>31</v>
      </c>
      <c r="H182" s="10">
        <f t="shared" si="15"/>
        <v>691</v>
      </c>
      <c r="I182" s="6" t="s">
        <v>23</v>
      </c>
      <c r="J182" s="6" t="s">
        <v>206</v>
      </c>
      <c r="K182" s="6">
        <v>2668776</v>
      </c>
      <c r="L182" s="6">
        <v>14000</v>
      </c>
      <c r="M182" s="10">
        <f t="shared" si="16"/>
        <v>52.458505322290065</v>
      </c>
      <c r="N182" s="6">
        <v>1277</v>
      </c>
      <c r="O182" s="6">
        <f t="shared" si="17"/>
        <v>5</v>
      </c>
      <c r="P182" s="10">
        <v>1590000</v>
      </c>
      <c r="Q182" s="9">
        <v>43998</v>
      </c>
      <c r="R182" s="9">
        <v>43196</v>
      </c>
      <c r="S182" s="6" t="s">
        <v>206</v>
      </c>
      <c r="T182" s="6" t="s">
        <v>63</v>
      </c>
      <c r="U182" s="10">
        <v>193239383</v>
      </c>
      <c r="V182" s="6">
        <v>8</v>
      </c>
      <c r="W182" s="29">
        <v>8</v>
      </c>
      <c r="X182" s="6" t="s">
        <v>52</v>
      </c>
      <c r="Y182" s="6" t="s">
        <v>52</v>
      </c>
      <c r="Z182" s="6" t="s">
        <v>28</v>
      </c>
      <c r="AA182" s="6" t="s">
        <v>2539</v>
      </c>
    </row>
    <row r="183" spans="1:27" x14ac:dyDescent="0.3">
      <c r="A183" s="6" t="s">
        <v>1889</v>
      </c>
      <c r="B183" s="6" t="s">
        <v>1890</v>
      </c>
      <c r="C183" s="6" t="s">
        <v>1891</v>
      </c>
      <c r="D183" s="7">
        <v>3.0671296296296297E-3</v>
      </c>
      <c r="E183" s="8">
        <f t="shared" si="12"/>
        <v>0</v>
      </c>
      <c r="F183" s="8">
        <f t="shared" si="13"/>
        <v>4</v>
      </c>
      <c r="G183" s="8">
        <f t="shared" si="14"/>
        <v>25</v>
      </c>
      <c r="H183" s="10">
        <f t="shared" si="15"/>
        <v>265</v>
      </c>
      <c r="I183" s="6" t="s">
        <v>23</v>
      </c>
      <c r="J183" s="6" t="s">
        <v>299</v>
      </c>
      <c r="K183" s="6">
        <v>74</v>
      </c>
      <c r="L183" s="6">
        <v>1</v>
      </c>
      <c r="M183" s="10">
        <f t="shared" si="16"/>
        <v>135.13513513513513</v>
      </c>
      <c r="N183" s="6">
        <v>2</v>
      </c>
      <c r="O183" s="6">
        <f t="shared" si="17"/>
        <v>270</v>
      </c>
      <c r="P183" s="10">
        <v>24000</v>
      </c>
      <c r="Q183" s="9">
        <v>44844</v>
      </c>
      <c r="R183" s="9">
        <v>40941</v>
      </c>
      <c r="S183" s="6" t="s">
        <v>299</v>
      </c>
      <c r="T183" s="6" t="s">
        <v>63</v>
      </c>
      <c r="U183" s="10">
        <v>4162780</v>
      </c>
      <c r="V183" s="6">
        <v>10</v>
      </c>
      <c r="W183" s="29">
        <v>10</v>
      </c>
      <c r="X183" s="6" t="s">
        <v>26</v>
      </c>
      <c r="Y183" s="6" t="s">
        <v>27</v>
      </c>
      <c r="Z183" s="6" t="s">
        <v>28</v>
      </c>
      <c r="AA183" s="6" t="s">
        <v>1875</v>
      </c>
    </row>
    <row r="184" spans="1:27" x14ac:dyDescent="0.3">
      <c r="A184" s="6" t="s">
        <v>1221</v>
      </c>
      <c r="B184" s="6" t="s">
        <v>1222</v>
      </c>
      <c r="C184" s="6" t="s">
        <v>1223</v>
      </c>
      <c r="D184" s="7">
        <v>7.4768518518518526E-3</v>
      </c>
      <c r="E184" s="8">
        <f t="shared" si="12"/>
        <v>0</v>
      </c>
      <c r="F184" s="8">
        <f t="shared" si="13"/>
        <v>10</v>
      </c>
      <c r="G184" s="8">
        <f t="shared" si="14"/>
        <v>46</v>
      </c>
      <c r="H184" s="10">
        <f t="shared" si="15"/>
        <v>646</v>
      </c>
      <c r="I184" s="6" t="s">
        <v>23</v>
      </c>
      <c r="J184" s="6" t="s">
        <v>206</v>
      </c>
      <c r="K184" s="10">
        <v>2421846</v>
      </c>
      <c r="L184" s="6">
        <v>86000</v>
      </c>
      <c r="M184" s="10">
        <f t="shared" si="16"/>
        <v>355.10102624196583</v>
      </c>
      <c r="N184" s="10">
        <v>5070</v>
      </c>
      <c r="O184" s="6">
        <f t="shared" si="17"/>
        <v>21</v>
      </c>
      <c r="P184" s="10">
        <v>695000</v>
      </c>
      <c r="Q184" s="9">
        <v>43375</v>
      </c>
      <c r="R184" s="9">
        <v>40792</v>
      </c>
      <c r="S184" s="6" t="s">
        <v>206</v>
      </c>
      <c r="T184" s="6" t="s">
        <v>450</v>
      </c>
      <c r="U184" s="10">
        <v>80569524</v>
      </c>
      <c r="V184" s="6">
        <v>8</v>
      </c>
      <c r="W184" s="29">
        <v>8</v>
      </c>
      <c r="X184" s="6" t="s">
        <v>26</v>
      </c>
      <c r="Y184" s="6" t="s">
        <v>27</v>
      </c>
      <c r="Z184" s="6" t="s">
        <v>28</v>
      </c>
      <c r="AA184" s="6" t="s">
        <v>1180</v>
      </c>
    </row>
    <row r="185" spans="1:27" x14ac:dyDescent="0.3">
      <c r="A185" s="6" t="s">
        <v>2978</v>
      </c>
      <c r="B185" s="6" t="s">
        <v>2979</v>
      </c>
      <c r="C185" s="6" t="s">
        <v>2980</v>
      </c>
      <c r="D185" s="7">
        <v>3.1018518518518522E-3</v>
      </c>
      <c r="E185" s="8">
        <f t="shared" si="12"/>
        <v>0</v>
      </c>
      <c r="F185" s="8">
        <f t="shared" si="13"/>
        <v>4</v>
      </c>
      <c r="G185" s="8">
        <f t="shared" si="14"/>
        <v>28</v>
      </c>
      <c r="H185" s="10">
        <f t="shared" si="15"/>
        <v>268</v>
      </c>
      <c r="I185" s="6" t="s">
        <v>23</v>
      </c>
      <c r="J185" s="6" t="s">
        <v>38</v>
      </c>
      <c r="K185" s="10">
        <v>1255318</v>
      </c>
      <c r="L185" s="10">
        <v>9600</v>
      </c>
      <c r="M185" s="10">
        <f t="shared" si="16"/>
        <v>76.474646264930485</v>
      </c>
      <c r="N185" s="6">
        <v>104</v>
      </c>
      <c r="O185" s="6">
        <f t="shared" si="17"/>
        <v>1</v>
      </c>
      <c r="P185" s="10">
        <v>200000</v>
      </c>
      <c r="Q185" s="9">
        <v>44243</v>
      </c>
      <c r="R185" s="9">
        <v>43256</v>
      </c>
      <c r="S185" s="6" t="s">
        <v>38</v>
      </c>
      <c r="T185" s="6" t="s">
        <v>63</v>
      </c>
      <c r="U185" s="10">
        <v>152924062</v>
      </c>
      <c r="V185" s="6">
        <v>6</v>
      </c>
      <c r="W185" s="29">
        <v>6</v>
      </c>
      <c r="X185" s="6" t="s">
        <v>52</v>
      </c>
      <c r="Y185" s="6" t="s">
        <v>52</v>
      </c>
      <c r="Z185" s="6" t="s">
        <v>96</v>
      </c>
      <c r="AA185" s="6" t="s">
        <v>2884</v>
      </c>
    </row>
    <row r="186" spans="1:27" x14ac:dyDescent="0.3">
      <c r="A186" s="6" t="s">
        <v>631</v>
      </c>
      <c r="B186" s="6" t="s">
        <v>632</v>
      </c>
      <c r="C186" s="6" t="s">
        <v>633</v>
      </c>
      <c r="D186" s="7">
        <v>7.0949074074074074E-3</v>
      </c>
      <c r="E186" s="8">
        <f t="shared" si="12"/>
        <v>0</v>
      </c>
      <c r="F186" s="8">
        <f t="shared" si="13"/>
        <v>10</v>
      </c>
      <c r="G186" s="8">
        <f t="shared" si="14"/>
        <v>13</v>
      </c>
      <c r="H186" s="10">
        <f t="shared" si="15"/>
        <v>613</v>
      </c>
      <c r="I186" s="6" t="s">
        <v>579</v>
      </c>
      <c r="J186" s="6" t="s">
        <v>127</v>
      </c>
      <c r="K186" s="10">
        <v>96855</v>
      </c>
      <c r="L186" s="10">
        <v>27000</v>
      </c>
      <c r="M186" s="10">
        <f t="shared" si="16"/>
        <v>2787.6722936348151</v>
      </c>
      <c r="N186" s="6">
        <v>237</v>
      </c>
      <c r="O186" s="6">
        <f t="shared" si="17"/>
        <v>24</v>
      </c>
      <c r="P186" s="10">
        <v>291000</v>
      </c>
      <c r="Q186" s="9">
        <v>44482</v>
      </c>
      <c r="R186" s="9">
        <v>41465</v>
      </c>
      <c r="S186" s="6" t="s">
        <v>119</v>
      </c>
      <c r="T186" s="6" t="s">
        <v>231</v>
      </c>
      <c r="U186" s="10">
        <v>5444967</v>
      </c>
      <c r="V186" s="6">
        <v>7</v>
      </c>
      <c r="W186" s="29">
        <v>8</v>
      </c>
      <c r="X186" s="6" t="s">
        <v>52</v>
      </c>
      <c r="Y186" s="6" t="s">
        <v>52</v>
      </c>
      <c r="Z186" s="6" t="s">
        <v>96</v>
      </c>
      <c r="AA186" s="6" t="s">
        <v>575</v>
      </c>
    </row>
    <row r="187" spans="1:27" x14ac:dyDescent="0.3">
      <c r="A187" s="6" t="s">
        <v>3152</v>
      </c>
      <c r="B187" s="6" t="s">
        <v>3153</v>
      </c>
      <c r="C187" s="6" t="s">
        <v>3154</v>
      </c>
      <c r="D187" s="7">
        <v>1.4756944444444446E-2</v>
      </c>
      <c r="E187" s="8">
        <f t="shared" si="12"/>
        <v>0</v>
      </c>
      <c r="F187" s="8">
        <f t="shared" si="13"/>
        <v>21</v>
      </c>
      <c r="G187" s="8">
        <f t="shared" si="14"/>
        <v>15</v>
      </c>
      <c r="H187" s="10">
        <f t="shared" si="15"/>
        <v>1275</v>
      </c>
      <c r="I187" s="6" t="s">
        <v>3155</v>
      </c>
      <c r="J187" s="6" t="s">
        <v>75</v>
      </c>
      <c r="K187" s="6">
        <v>34623</v>
      </c>
      <c r="L187" s="6">
        <v>3800</v>
      </c>
      <c r="M187" s="10">
        <f t="shared" si="16"/>
        <v>1097.5363197874246</v>
      </c>
      <c r="N187" s="6">
        <v>262</v>
      </c>
      <c r="O187" s="6">
        <f t="shared" si="17"/>
        <v>76</v>
      </c>
      <c r="P187" s="6">
        <v>138000</v>
      </c>
      <c r="Q187" s="9">
        <v>44851</v>
      </c>
      <c r="R187" s="9">
        <v>43628</v>
      </c>
      <c r="S187" s="6" t="s">
        <v>300</v>
      </c>
      <c r="T187" s="6" t="s">
        <v>63</v>
      </c>
      <c r="U187" s="10">
        <v>32324762</v>
      </c>
      <c r="V187" s="6">
        <v>2</v>
      </c>
      <c r="W187" s="29">
        <v>5</v>
      </c>
      <c r="X187" s="6" t="s">
        <v>26</v>
      </c>
      <c r="Y187" s="6" t="s">
        <v>27</v>
      </c>
      <c r="Z187" s="6" t="s">
        <v>28</v>
      </c>
      <c r="AA187" s="6" t="s">
        <v>3139</v>
      </c>
    </row>
    <row r="188" spans="1:27" x14ac:dyDescent="0.3">
      <c r="A188" s="6" t="s">
        <v>1895</v>
      </c>
      <c r="B188" s="6" t="s">
        <v>1896</v>
      </c>
      <c r="C188" s="6" t="s">
        <v>1897</v>
      </c>
      <c r="D188" s="7">
        <v>1.7361111111111112E-2</v>
      </c>
      <c r="E188" s="8">
        <f t="shared" si="12"/>
        <v>0</v>
      </c>
      <c r="F188" s="8">
        <f t="shared" si="13"/>
        <v>25</v>
      </c>
      <c r="G188" s="8">
        <f t="shared" si="14"/>
        <v>0</v>
      </c>
      <c r="H188" s="10">
        <f t="shared" si="15"/>
        <v>1500</v>
      </c>
      <c r="I188" s="6" t="s">
        <v>23</v>
      </c>
      <c r="J188" s="6" t="s">
        <v>95</v>
      </c>
      <c r="K188" s="10">
        <v>1240214</v>
      </c>
      <c r="L188" s="10">
        <v>51000</v>
      </c>
      <c r="M188" s="10">
        <f t="shared" si="16"/>
        <v>411.21935407921535</v>
      </c>
      <c r="N188" s="10">
        <v>2532</v>
      </c>
      <c r="O188" s="6">
        <f t="shared" si="17"/>
        <v>20</v>
      </c>
      <c r="P188" s="10">
        <v>2540000</v>
      </c>
      <c r="Q188" s="9">
        <v>44684</v>
      </c>
      <c r="R188" s="9">
        <v>43278</v>
      </c>
      <c r="S188" s="6" t="s">
        <v>95</v>
      </c>
      <c r="T188" s="6" t="s">
        <v>63</v>
      </c>
      <c r="U188" s="10">
        <v>180950617</v>
      </c>
      <c r="V188" s="6">
        <v>10</v>
      </c>
      <c r="W188" s="29">
        <v>10</v>
      </c>
      <c r="X188" s="6" t="s">
        <v>52</v>
      </c>
      <c r="Y188" s="6" t="s">
        <v>52</v>
      </c>
      <c r="Z188" s="6" t="s">
        <v>28</v>
      </c>
      <c r="AA188" s="6" t="s">
        <v>1875</v>
      </c>
    </row>
    <row r="189" spans="1:27" ht="14.4" x14ac:dyDescent="0.3">
      <c r="A189" s="6" t="s">
        <v>1622</v>
      </c>
      <c r="B189" s="6" t="s">
        <v>1623</v>
      </c>
      <c r="C189" s="6" t="s">
        <v>1624</v>
      </c>
      <c r="D189" s="7">
        <v>1.3703703703703704E-2</v>
      </c>
      <c r="E189" s="8">
        <f t="shared" si="12"/>
        <v>0</v>
      </c>
      <c r="F189" s="8">
        <f t="shared" si="13"/>
        <v>19</v>
      </c>
      <c r="G189" s="8">
        <f t="shared" si="14"/>
        <v>44</v>
      </c>
      <c r="H189" s="10">
        <f t="shared" si="15"/>
        <v>1184</v>
      </c>
      <c r="I189" s="6" t="s">
        <v>23</v>
      </c>
      <c r="J189" s="6" t="s">
        <v>75</v>
      </c>
      <c r="K189" s="6">
        <v>4266812</v>
      </c>
      <c r="L189" s="6">
        <v>201000</v>
      </c>
      <c r="M189" s="10">
        <f t="shared" si="16"/>
        <v>471.07770391571034</v>
      </c>
      <c r="N189" s="6">
        <v>27555</v>
      </c>
      <c r="O189" s="6">
        <f t="shared" si="17"/>
        <v>65</v>
      </c>
      <c r="P189" s="10">
        <v>201000</v>
      </c>
      <c r="Q189" s="9">
        <v>44740</v>
      </c>
      <c r="R189" s="9">
        <v>44598</v>
      </c>
      <c r="S189" s="6" t="s">
        <v>75</v>
      </c>
      <c r="T189" s="3" t="s">
        <v>3873</v>
      </c>
      <c r="U189" s="10">
        <v>24237885</v>
      </c>
      <c r="V189" s="6">
        <v>10</v>
      </c>
      <c r="W189" s="29">
        <v>10</v>
      </c>
      <c r="X189" s="6" t="s">
        <v>26</v>
      </c>
      <c r="Y189" s="6" t="s">
        <v>27</v>
      </c>
      <c r="Z189" s="6" t="s">
        <v>28</v>
      </c>
      <c r="AA189" s="6" t="s">
        <v>1443</v>
      </c>
    </row>
    <row r="190" spans="1:27" x14ac:dyDescent="0.3">
      <c r="A190" s="6" t="s">
        <v>640</v>
      </c>
      <c r="B190" s="6" t="s">
        <v>641</v>
      </c>
      <c r="C190" s="6" t="s">
        <v>642</v>
      </c>
      <c r="D190" s="7">
        <v>9.4907407407407406E-3</v>
      </c>
      <c r="E190" s="8">
        <f t="shared" si="12"/>
        <v>0</v>
      </c>
      <c r="F190" s="8">
        <f t="shared" si="13"/>
        <v>13</v>
      </c>
      <c r="G190" s="8">
        <f t="shared" si="14"/>
        <v>40</v>
      </c>
      <c r="H190" s="10">
        <f t="shared" si="15"/>
        <v>820</v>
      </c>
      <c r="I190" s="6" t="s">
        <v>23</v>
      </c>
      <c r="J190" s="6" t="s">
        <v>127</v>
      </c>
      <c r="K190" s="10">
        <v>511301</v>
      </c>
      <c r="L190" s="10">
        <v>12000</v>
      </c>
      <c r="M190" s="10">
        <f t="shared" si="16"/>
        <v>234.69541424718511</v>
      </c>
      <c r="N190" s="6">
        <v>571</v>
      </c>
      <c r="O190" s="6">
        <f t="shared" si="17"/>
        <v>11</v>
      </c>
      <c r="P190" s="10">
        <v>635000</v>
      </c>
      <c r="Q190" s="9">
        <v>44622</v>
      </c>
      <c r="R190" s="9">
        <v>43041</v>
      </c>
      <c r="S190" s="6" t="s">
        <v>119</v>
      </c>
      <c r="T190" s="6" t="s">
        <v>63</v>
      </c>
      <c r="U190" s="10">
        <v>10058549</v>
      </c>
      <c r="V190" s="6">
        <v>8</v>
      </c>
      <c r="W190" s="29">
        <v>8</v>
      </c>
      <c r="X190" s="6" t="s">
        <v>26</v>
      </c>
      <c r="Y190" s="6" t="s">
        <v>27</v>
      </c>
      <c r="Z190" s="6" t="s">
        <v>28</v>
      </c>
      <c r="AA190" s="6" t="s">
        <v>575</v>
      </c>
    </row>
    <row r="191" spans="1:27" x14ac:dyDescent="0.3">
      <c r="A191" s="6" t="s">
        <v>706</v>
      </c>
      <c r="B191" s="6" t="s">
        <v>707</v>
      </c>
      <c r="C191" s="6" t="s">
        <v>708</v>
      </c>
      <c r="D191" s="7">
        <v>3.3333333333333333E-2</v>
      </c>
      <c r="E191" s="8">
        <f t="shared" si="12"/>
        <v>0</v>
      </c>
      <c r="F191" s="8">
        <f t="shared" si="13"/>
        <v>48</v>
      </c>
      <c r="G191" s="8">
        <f t="shared" si="14"/>
        <v>0</v>
      </c>
      <c r="H191" s="10">
        <f t="shared" si="15"/>
        <v>2880</v>
      </c>
      <c r="I191" s="6" t="s">
        <v>23</v>
      </c>
      <c r="J191" s="6" t="s">
        <v>24</v>
      </c>
      <c r="K191" s="10">
        <v>411702</v>
      </c>
      <c r="L191" s="6">
        <v>3100</v>
      </c>
      <c r="M191" s="10">
        <f t="shared" si="16"/>
        <v>75.297180970702115</v>
      </c>
      <c r="N191" s="10">
        <v>0</v>
      </c>
      <c r="O191" s="6">
        <f t="shared" si="17"/>
        <v>0</v>
      </c>
      <c r="P191" s="10">
        <v>121000</v>
      </c>
      <c r="Q191" s="9">
        <v>44905</v>
      </c>
      <c r="R191" s="9">
        <v>44818</v>
      </c>
      <c r="S191" s="6" t="s">
        <v>24</v>
      </c>
      <c r="T191" s="6" t="s">
        <v>63</v>
      </c>
      <c r="U191" s="10">
        <v>170604</v>
      </c>
      <c r="V191" s="6">
        <v>8</v>
      </c>
      <c r="W191" s="29">
        <v>9</v>
      </c>
      <c r="X191" s="6" t="s">
        <v>26</v>
      </c>
      <c r="Y191" s="6" t="s">
        <v>27</v>
      </c>
      <c r="Z191" s="6" t="s">
        <v>28</v>
      </c>
      <c r="AA191" s="6" t="s">
        <v>575</v>
      </c>
    </row>
    <row r="192" spans="1:27" x14ac:dyDescent="0.3">
      <c r="A192" s="6" t="s">
        <v>3179</v>
      </c>
      <c r="B192" s="6" t="s">
        <v>3180</v>
      </c>
      <c r="C192" s="6" t="s">
        <v>3181</v>
      </c>
      <c r="D192" s="7">
        <v>1.0138888888888888E-2</v>
      </c>
      <c r="E192" s="8">
        <f t="shared" si="12"/>
        <v>0</v>
      </c>
      <c r="F192" s="8">
        <f t="shared" si="13"/>
        <v>14</v>
      </c>
      <c r="G192" s="8">
        <f t="shared" si="14"/>
        <v>36</v>
      </c>
      <c r="H192" s="10">
        <f t="shared" si="15"/>
        <v>876</v>
      </c>
      <c r="I192" s="6" t="s">
        <v>23</v>
      </c>
      <c r="J192" s="6" t="s">
        <v>75</v>
      </c>
      <c r="K192" s="10">
        <v>6136154</v>
      </c>
      <c r="L192" s="6">
        <v>188000</v>
      </c>
      <c r="M192" s="10">
        <f t="shared" si="16"/>
        <v>306.38083724756581</v>
      </c>
      <c r="N192" s="6">
        <v>8751</v>
      </c>
      <c r="O192" s="6">
        <f t="shared" si="17"/>
        <v>14</v>
      </c>
      <c r="P192" s="6">
        <v>1760000</v>
      </c>
      <c r="Q192" s="9">
        <v>44725</v>
      </c>
      <c r="R192" s="9">
        <v>43898</v>
      </c>
      <c r="S192" s="6" t="s">
        <v>300</v>
      </c>
      <c r="T192" s="6" t="s">
        <v>63</v>
      </c>
      <c r="U192" s="10">
        <v>701052791</v>
      </c>
      <c r="V192" s="6">
        <v>6</v>
      </c>
      <c r="W192" s="29">
        <v>5</v>
      </c>
      <c r="X192" s="6" t="s">
        <v>26</v>
      </c>
      <c r="Y192" s="6" t="s">
        <v>27</v>
      </c>
      <c r="Z192" s="6" t="s">
        <v>28</v>
      </c>
      <c r="AA192" s="6" t="s">
        <v>3139</v>
      </c>
    </row>
    <row r="193" spans="1:27" x14ac:dyDescent="0.3">
      <c r="A193" s="6" t="s">
        <v>1950</v>
      </c>
      <c r="B193" s="6" t="s">
        <v>1951</v>
      </c>
      <c r="C193" s="6" t="s">
        <v>1952</v>
      </c>
      <c r="D193" s="7">
        <v>4.0393518518518521E-3</v>
      </c>
      <c r="E193" s="8">
        <f t="shared" si="12"/>
        <v>0</v>
      </c>
      <c r="F193" s="8">
        <f t="shared" si="13"/>
        <v>5</v>
      </c>
      <c r="G193" s="8">
        <f t="shared" si="14"/>
        <v>49</v>
      </c>
      <c r="H193" s="10">
        <f t="shared" si="15"/>
        <v>349</v>
      </c>
      <c r="I193" s="6" t="s">
        <v>23</v>
      </c>
      <c r="J193" s="6" t="s">
        <v>38</v>
      </c>
      <c r="K193" s="10">
        <v>1470</v>
      </c>
      <c r="L193" s="6">
        <v>64</v>
      </c>
      <c r="M193" s="10">
        <f t="shared" si="16"/>
        <v>435.37414965986392</v>
      </c>
      <c r="N193" s="6">
        <v>2</v>
      </c>
      <c r="O193" s="6">
        <f t="shared" si="17"/>
        <v>14</v>
      </c>
      <c r="P193" s="10">
        <v>4130000</v>
      </c>
      <c r="Q193" s="9">
        <v>44851</v>
      </c>
      <c r="R193" s="9">
        <v>42638</v>
      </c>
      <c r="S193" s="6" t="s">
        <v>95</v>
      </c>
      <c r="T193" s="6" t="s">
        <v>63</v>
      </c>
      <c r="U193" s="10">
        <v>837641289</v>
      </c>
      <c r="V193" s="6">
        <v>8</v>
      </c>
      <c r="W193" s="29">
        <v>10</v>
      </c>
      <c r="X193" s="6" t="s">
        <v>26</v>
      </c>
      <c r="Y193" s="6" t="s">
        <v>27</v>
      </c>
      <c r="Z193" s="6" t="s">
        <v>28</v>
      </c>
      <c r="AA193" s="6" t="s">
        <v>1875</v>
      </c>
    </row>
    <row r="194" spans="1:27" x14ac:dyDescent="0.3">
      <c r="A194" s="6" t="s">
        <v>2650</v>
      </c>
      <c r="B194" s="6" t="s">
        <v>2651</v>
      </c>
      <c r="C194" s="6" t="s">
        <v>2652</v>
      </c>
      <c r="D194" s="7">
        <v>9.3171296296296283E-3</v>
      </c>
      <c r="E194" s="8">
        <f t="shared" ref="E194:E257" si="18">HOUR(D194)</f>
        <v>0</v>
      </c>
      <c r="F194" s="8">
        <f t="shared" ref="F194:F257" si="19">MINUTE(D194)</f>
        <v>13</v>
      </c>
      <c r="G194" s="8">
        <f t="shared" ref="G194:G257" si="20">SECOND(D194)</f>
        <v>25</v>
      </c>
      <c r="H194" s="10">
        <f t="shared" ref="H194:H257" si="21">G194+(F194*60)+(E194*60*60)</f>
        <v>805</v>
      </c>
      <c r="I194" s="6" t="s">
        <v>23</v>
      </c>
      <c r="J194" s="6" t="s">
        <v>38</v>
      </c>
      <c r="K194" s="6">
        <v>7547010</v>
      </c>
      <c r="L194" s="6">
        <v>291841</v>
      </c>
      <c r="M194" s="10">
        <f t="shared" ref="M194:M257" si="22">10000*L194/K194</f>
        <v>386.69751331984457</v>
      </c>
      <c r="N194" s="6">
        <v>18000</v>
      </c>
      <c r="O194" s="6">
        <f t="shared" ref="O194:O257" si="23">ROUND(10000*N194/K194,0)</f>
        <v>24</v>
      </c>
      <c r="P194" s="10">
        <v>12300000</v>
      </c>
      <c r="Q194" s="9">
        <v>44754</v>
      </c>
      <c r="R194" s="9">
        <v>40788</v>
      </c>
      <c r="S194" s="6" t="s">
        <v>38</v>
      </c>
      <c r="T194" s="6" t="s">
        <v>63</v>
      </c>
      <c r="U194" s="10">
        <v>1877848720</v>
      </c>
      <c r="V194" s="6">
        <v>9</v>
      </c>
      <c r="W194" s="29">
        <v>9</v>
      </c>
      <c r="X194" s="6" t="s">
        <v>26</v>
      </c>
      <c r="Y194" s="6" t="s">
        <v>27</v>
      </c>
      <c r="Z194" s="6" t="s">
        <v>28</v>
      </c>
      <c r="AA194" s="6" t="s">
        <v>2539</v>
      </c>
    </row>
    <row r="195" spans="1:27" x14ac:dyDescent="0.3">
      <c r="A195" s="6" t="s">
        <v>1037</v>
      </c>
      <c r="B195" s="6" t="s">
        <v>1038</v>
      </c>
      <c r="C195" s="6" t="s">
        <v>1039</v>
      </c>
      <c r="D195" s="7">
        <v>1.8993055555555558E-2</v>
      </c>
      <c r="E195" s="8">
        <f t="shared" si="18"/>
        <v>0</v>
      </c>
      <c r="F195" s="8">
        <f t="shared" si="19"/>
        <v>27</v>
      </c>
      <c r="G195" s="8">
        <f t="shared" si="20"/>
        <v>21</v>
      </c>
      <c r="H195" s="10">
        <f t="shared" si="21"/>
        <v>1641</v>
      </c>
      <c r="I195" s="6" t="s">
        <v>1040</v>
      </c>
      <c r="J195" s="6" t="s">
        <v>38</v>
      </c>
      <c r="K195" s="10">
        <v>5956</v>
      </c>
      <c r="L195" s="6">
        <v>159</v>
      </c>
      <c r="M195" s="10">
        <f t="shared" si="22"/>
        <v>266.95768972464742</v>
      </c>
      <c r="N195" s="6">
        <v>20</v>
      </c>
      <c r="O195" s="6">
        <f t="shared" si="23"/>
        <v>34</v>
      </c>
      <c r="P195" s="10">
        <v>168000</v>
      </c>
      <c r="Q195" s="9">
        <v>43855</v>
      </c>
      <c r="R195" s="9">
        <v>42905</v>
      </c>
      <c r="S195" s="6" t="s">
        <v>219</v>
      </c>
      <c r="T195" s="6" t="s">
        <v>63</v>
      </c>
      <c r="U195" s="10">
        <v>21430101</v>
      </c>
      <c r="V195" s="6">
        <v>5</v>
      </c>
      <c r="W195" s="29">
        <v>7</v>
      </c>
      <c r="X195" s="6" t="s">
        <v>52</v>
      </c>
      <c r="Y195" s="6" t="s">
        <v>52</v>
      </c>
      <c r="Z195" s="6" t="s">
        <v>28</v>
      </c>
      <c r="AA195" s="6" t="s">
        <v>781</v>
      </c>
    </row>
    <row r="196" spans="1:27" x14ac:dyDescent="0.3">
      <c r="A196" s="6" t="s">
        <v>2879</v>
      </c>
      <c r="B196" s="6" t="s">
        <v>2880</v>
      </c>
      <c r="C196" s="6" t="s">
        <v>2881</v>
      </c>
      <c r="D196" s="7">
        <v>1.579861111111111E-2</v>
      </c>
      <c r="E196" s="8">
        <f t="shared" si="18"/>
        <v>0</v>
      </c>
      <c r="F196" s="8">
        <f t="shared" si="19"/>
        <v>22</v>
      </c>
      <c r="G196" s="8">
        <f t="shared" si="20"/>
        <v>45</v>
      </c>
      <c r="H196" s="10">
        <f t="shared" si="21"/>
        <v>1365</v>
      </c>
      <c r="I196" s="6" t="s">
        <v>2777</v>
      </c>
      <c r="J196" s="6" t="s">
        <v>75</v>
      </c>
      <c r="K196" s="10">
        <v>326720</v>
      </c>
      <c r="L196" s="6">
        <v>2700</v>
      </c>
      <c r="M196" s="10">
        <f t="shared" si="22"/>
        <v>82.639569049951035</v>
      </c>
      <c r="N196" s="6">
        <v>146</v>
      </c>
      <c r="O196" s="6">
        <f t="shared" si="23"/>
        <v>4</v>
      </c>
      <c r="P196" s="10">
        <v>128000</v>
      </c>
      <c r="Q196" s="9">
        <v>44826</v>
      </c>
      <c r="R196" s="9">
        <v>41530</v>
      </c>
      <c r="S196" s="6" t="s">
        <v>75</v>
      </c>
      <c r="T196" s="6" t="s">
        <v>63</v>
      </c>
      <c r="U196" s="10">
        <v>20064947</v>
      </c>
      <c r="V196" s="6">
        <v>8</v>
      </c>
      <c r="W196" s="29">
        <v>7</v>
      </c>
      <c r="X196" s="6" t="s">
        <v>26</v>
      </c>
      <c r="Y196" s="6" t="s">
        <v>27</v>
      </c>
      <c r="Z196" s="6" t="s">
        <v>96</v>
      </c>
      <c r="AA196" s="6" t="s">
        <v>2778</v>
      </c>
    </row>
    <row r="197" spans="1:27" x14ac:dyDescent="0.3">
      <c r="A197" s="6" t="s">
        <v>1604</v>
      </c>
      <c r="B197" s="6" t="s">
        <v>1605</v>
      </c>
      <c r="C197" s="6" t="s">
        <v>1606</v>
      </c>
      <c r="D197" s="7">
        <v>5.5439814814814822E-3</v>
      </c>
      <c r="E197" s="8">
        <f t="shared" si="18"/>
        <v>0</v>
      </c>
      <c r="F197" s="8">
        <f t="shared" si="19"/>
        <v>7</v>
      </c>
      <c r="G197" s="8">
        <f t="shared" si="20"/>
        <v>59</v>
      </c>
      <c r="H197" s="10">
        <f t="shared" si="21"/>
        <v>479</v>
      </c>
      <c r="I197" s="6" t="s">
        <v>23</v>
      </c>
      <c r="J197" s="6" t="s">
        <v>75</v>
      </c>
      <c r="K197" s="6">
        <v>3421830</v>
      </c>
      <c r="L197" s="6">
        <v>132000</v>
      </c>
      <c r="M197" s="10">
        <f t="shared" si="22"/>
        <v>385.75849764599644</v>
      </c>
      <c r="N197" s="6">
        <v>1758</v>
      </c>
      <c r="O197" s="6">
        <f t="shared" si="23"/>
        <v>5</v>
      </c>
      <c r="P197" s="10">
        <v>837000</v>
      </c>
      <c r="Q197" s="9">
        <v>43813</v>
      </c>
      <c r="R197" s="9">
        <v>42743</v>
      </c>
      <c r="S197" s="6" t="s">
        <v>75</v>
      </c>
      <c r="T197" s="6" t="s">
        <v>42</v>
      </c>
      <c r="U197" s="10">
        <v>160326156</v>
      </c>
      <c r="V197" s="6">
        <v>10</v>
      </c>
      <c r="W197" s="29">
        <v>10</v>
      </c>
      <c r="X197" s="6" t="s">
        <v>26</v>
      </c>
      <c r="Y197" s="6" t="s">
        <v>27</v>
      </c>
      <c r="Z197" s="6" t="s">
        <v>28</v>
      </c>
      <c r="AA197" s="6" t="s">
        <v>1443</v>
      </c>
    </row>
    <row r="198" spans="1:27" x14ac:dyDescent="0.3">
      <c r="A198" s="6" t="s">
        <v>333</v>
      </c>
      <c r="B198" s="6" t="s">
        <v>334</v>
      </c>
      <c r="C198" s="6" t="s">
        <v>335</v>
      </c>
      <c r="D198" s="7">
        <v>5.0578703703703706E-3</v>
      </c>
      <c r="E198" s="8">
        <f t="shared" si="18"/>
        <v>0</v>
      </c>
      <c r="F198" s="8">
        <f t="shared" si="19"/>
        <v>7</v>
      </c>
      <c r="G198" s="8">
        <f t="shared" si="20"/>
        <v>17</v>
      </c>
      <c r="H198" s="10">
        <f t="shared" si="21"/>
        <v>437</v>
      </c>
      <c r="I198" s="6" t="s">
        <v>23</v>
      </c>
      <c r="J198" s="6" t="s">
        <v>38</v>
      </c>
      <c r="K198" s="10">
        <v>24479893</v>
      </c>
      <c r="L198" s="10">
        <v>1400000</v>
      </c>
      <c r="M198" s="10">
        <f t="shared" si="22"/>
        <v>571.8979245538369</v>
      </c>
      <c r="N198" s="10">
        <v>67357</v>
      </c>
      <c r="O198" s="6">
        <f t="shared" si="23"/>
        <v>28</v>
      </c>
      <c r="P198" s="10">
        <v>28800000</v>
      </c>
      <c r="Q198" s="9">
        <v>43117</v>
      </c>
      <c r="R198" s="9">
        <v>40001</v>
      </c>
      <c r="S198" s="6" t="s">
        <v>38</v>
      </c>
      <c r="T198" s="6" t="s">
        <v>25</v>
      </c>
      <c r="U198" s="10">
        <v>4125478164</v>
      </c>
      <c r="V198" s="6">
        <v>9</v>
      </c>
      <c r="W198" s="29">
        <v>10</v>
      </c>
      <c r="X198" s="6" t="s">
        <v>52</v>
      </c>
      <c r="Y198" s="6" t="s">
        <v>52</v>
      </c>
      <c r="Z198" s="6" t="s">
        <v>28</v>
      </c>
      <c r="AA198" s="6" t="s">
        <v>253</v>
      </c>
    </row>
    <row r="199" spans="1:27" x14ac:dyDescent="0.3">
      <c r="A199" s="6" t="s">
        <v>333</v>
      </c>
      <c r="B199" s="6" t="s">
        <v>1456</v>
      </c>
      <c r="C199" s="6" t="s">
        <v>1457</v>
      </c>
      <c r="D199" s="7">
        <v>9.5486111111111101E-3</v>
      </c>
      <c r="E199" s="8">
        <f t="shared" si="18"/>
        <v>0</v>
      </c>
      <c r="F199" s="8">
        <f t="shared" si="19"/>
        <v>13</v>
      </c>
      <c r="G199" s="8">
        <f t="shared" si="20"/>
        <v>45</v>
      </c>
      <c r="H199" s="10">
        <f t="shared" si="21"/>
        <v>825</v>
      </c>
      <c r="I199" s="6" t="s">
        <v>23</v>
      </c>
      <c r="J199" s="6" t="s">
        <v>38</v>
      </c>
      <c r="K199" s="6">
        <v>34678217</v>
      </c>
      <c r="L199" s="6">
        <v>5100000</v>
      </c>
      <c r="M199" s="10">
        <f t="shared" si="22"/>
        <v>1470.6638464140183</v>
      </c>
      <c r="N199" s="6">
        <v>130978</v>
      </c>
      <c r="O199" s="6">
        <f t="shared" si="23"/>
        <v>38</v>
      </c>
      <c r="P199" s="10">
        <v>28700000</v>
      </c>
      <c r="Q199" s="9">
        <v>43463</v>
      </c>
      <c r="R199" s="9">
        <v>43246</v>
      </c>
      <c r="S199" s="6" t="s">
        <v>38</v>
      </c>
      <c r="T199" s="6" t="s">
        <v>63</v>
      </c>
      <c r="U199" s="10">
        <v>4104120507</v>
      </c>
      <c r="V199" s="6">
        <v>5</v>
      </c>
      <c r="W199" s="29">
        <v>5</v>
      </c>
      <c r="X199" s="6" t="s">
        <v>26</v>
      </c>
      <c r="Y199" s="6" t="s">
        <v>27</v>
      </c>
      <c r="Z199" s="6" t="s">
        <v>96</v>
      </c>
      <c r="AA199" s="6" t="s">
        <v>2539</v>
      </c>
    </row>
    <row r="200" spans="1:27" x14ac:dyDescent="0.3">
      <c r="A200" s="6" t="s">
        <v>333</v>
      </c>
      <c r="B200" s="6" t="s">
        <v>2131</v>
      </c>
      <c r="C200" s="6" t="s">
        <v>2694</v>
      </c>
      <c r="D200" s="7">
        <v>1.383101851851852E-2</v>
      </c>
      <c r="E200" s="8">
        <f t="shared" si="18"/>
        <v>0</v>
      </c>
      <c r="F200" s="8">
        <f t="shared" si="19"/>
        <v>19</v>
      </c>
      <c r="G200" s="8">
        <f t="shared" si="20"/>
        <v>55</v>
      </c>
      <c r="H200" s="10">
        <f t="shared" si="21"/>
        <v>1195</v>
      </c>
      <c r="I200" s="6" t="s">
        <v>23</v>
      </c>
      <c r="J200" s="6" t="s">
        <v>38</v>
      </c>
      <c r="K200" s="6">
        <v>23568907</v>
      </c>
      <c r="L200" s="6">
        <v>3700000</v>
      </c>
      <c r="M200" s="10">
        <f t="shared" si="22"/>
        <v>1569.8649071847074</v>
      </c>
      <c r="N200" s="6">
        <v>202482</v>
      </c>
      <c r="O200" s="6">
        <f t="shared" si="23"/>
        <v>86</v>
      </c>
      <c r="P200" s="10">
        <v>28700000</v>
      </c>
      <c r="Q200" s="9">
        <v>44181</v>
      </c>
      <c r="R200" s="9">
        <v>42760</v>
      </c>
      <c r="S200" s="6" t="s">
        <v>38</v>
      </c>
      <c r="T200" s="6" t="s">
        <v>63</v>
      </c>
      <c r="U200" s="10">
        <v>4104120507</v>
      </c>
      <c r="V200" s="6">
        <v>6</v>
      </c>
      <c r="W200" s="29">
        <v>6</v>
      </c>
      <c r="X200" s="6" t="s">
        <v>26</v>
      </c>
      <c r="Y200" s="6" t="s">
        <v>27</v>
      </c>
      <c r="Z200" s="6" t="s">
        <v>96</v>
      </c>
      <c r="AA200" s="6" t="s">
        <v>2539</v>
      </c>
    </row>
    <row r="201" spans="1:27" x14ac:dyDescent="0.3">
      <c r="A201" s="6" t="s">
        <v>333</v>
      </c>
      <c r="B201" s="6" t="s">
        <v>2692</v>
      </c>
      <c r="C201" s="6" t="s">
        <v>2693</v>
      </c>
      <c r="D201" s="7">
        <v>1.230324074074074E-2</v>
      </c>
      <c r="E201" s="8">
        <f t="shared" si="18"/>
        <v>0</v>
      </c>
      <c r="F201" s="8">
        <f t="shared" si="19"/>
        <v>17</v>
      </c>
      <c r="G201" s="8">
        <f t="shared" si="20"/>
        <v>43</v>
      </c>
      <c r="H201" s="10">
        <f t="shared" si="21"/>
        <v>1063</v>
      </c>
      <c r="I201" s="6" t="s">
        <v>23</v>
      </c>
      <c r="J201" s="6" t="s">
        <v>38</v>
      </c>
      <c r="K201" s="6">
        <v>56890439</v>
      </c>
      <c r="L201" s="6">
        <v>2000000</v>
      </c>
      <c r="M201" s="10">
        <f t="shared" si="22"/>
        <v>351.55292086953312</v>
      </c>
      <c r="N201" s="6">
        <v>49215</v>
      </c>
      <c r="O201" s="6">
        <f t="shared" si="23"/>
        <v>9</v>
      </c>
      <c r="P201" s="10">
        <v>28700000</v>
      </c>
      <c r="Q201" s="9">
        <v>44545</v>
      </c>
      <c r="R201" s="9">
        <v>43667</v>
      </c>
      <c r="S201" s="6" t="s">
        <v>38</v>
      </c>
      <c r="T201" s="6" t="s">
        <v>63</v>
      </c>
      <c r="U201" s="10">
        <v>4104120507</v>
      </c>
      <c r="V201" s="6">
        <v>8</v>
      </c>
      <c r="W201" s="29">
        <v>8</v>
      </c>
      <c r="X201" s="6" t="s">
        <v>26</v>
      </c>
      <c r="Y201" s="6" t="s">
        <v>27</v>
      </c>
      <c r="Z201" s="6" t="s">
        <v>96</v>
      </c>
      <c r="AA201" s="6" t="s">
        <v>2539</v>
      </c>
    </row>
    <row r="202" spans="1:27" x14ac:dyDescent="0.3">
      <c r="A202" s="6" t="s">
        <v>333</v>
      </c>
      <c r="B202" s="6" t="s">
        <v>2616</v>
      </c>
      <c r="C202" s="6" t="s">
        <v>2617</v>
      </c>
      <c r="D202" s="7">
        <v>2.2592592592592591E-2</v>
      </c>
      <c r="E202" s="8">
        <f t="shared" si="18"/>
        <v>0</v>
      </c>
      <c r="F202" s="8">
        <f t="shared" si="19"/>
        <v>32</v>
      </c>
      <c r="G202" s="8">
        <f t="shared" si="20"/>
        <v>32</v>
      </c>
      <c r="H202" s="10">
        <f t="shared" si="21"/>
        <v>1952</v>
      </c>
      <c r="I202" s="6" t="s">
        <v>23</v>
      </c>
      <c r="J202" s="6" t="s">
        <v>38</v>
      </c>
      <c r="K202" s="6">
        <v>54159747</v>
      </c>
      <c r="L202" s="6">
        <v>3400000</v>
      </c>
      <c r="M202" s="10">
        <f t="shared" si="22"/>
        <v>627.77250418101107</v>
      </c>
      <c r="N202" s="6">
        <v>117600</v>
      </c>
      <c r="O202" s="6">
        <f t="shared" si="23"/>
        <v>22</v>
      </c>
      <c r="P202" s="6">
        <v>28800000</v>
      </c>
      <c r="Q202" s="9">
        <v>44636</v>
      </c>
      <c r="R202" s="9">
        <v>40001</v>
      </c>
      <c r="S202" s="6" t="s">
        <v>95</v>
      </c>
      <c r="T202" s="6" t="s">
        <v>63</v>
      </c>
      <c r="U202" s="10">
        <v>4128523923</v>
      </c>
      <c r="V202" s="6">
        <v>8</v>
      </c>
      <c r="W202" s="29">
        <v>8</v>
      </c>
      <c r="X202" s="6" t="s">
        <v>26</v>
      </c>
      <c r="Y202" s="6" t="s">
        <v>27</v>
      </c>
      <c r="Z202" s="6" t="s">
        <v>28</v>
      </c>
      <c r="AA202" s="6" t="s">
        <v>3213</v>
      </c>
    </row>
    <row r="203" spans="1:27" ht="14.4" x14ac:dyDescent="0.3">
      <c r="A203" s="6" t="s">
        <v>333</v>
      </c>
      <c r="B203" t="s">
        <v>4012</v>
      </c>
      <c r="C203" s="20" t="s">
        <v>4013</v>
      </c>
      <c r="D203" s="1">
        <v>4.3287037037037035E-3</v>
      </c>
      <c r="E203" s="8">
        <f t="shared" si="18"/>
        <v>0</v>
      </c>
      <c r="F203" s="8">
        <f t="shared" si="19"/>
        <v>6</v>
      </c>
      <c r="G203" s="8">
        <f t="shared" si="20"/>
        <v>14</v>
      </c>
      <c r="H203" s="10">
        <f t="shared" si="21"/>
        <v>374</v>
      </c>
      <c r="I203" s="6" t="s">
        <v>23</v>
      </c>
      <c r="J203" s="6" t="s">
        <v>38</v>
      </c>
      <c r="K203" s="3">
        <v>58336850</v>
      </c>
      <c r="L203" s="3">
        <v>1700000</v>
      </c>
      <c r="M203" s="10">
        <f t="shared" si="22"/>
        <v>291.4110035080742</v>
      </c>
      <c r="N203" s="3">
        <v>30000</v>
      </c>
      <c r="O203" s="6">
        <f t="shared" si="23"/>
        <v>5</v>
      </c>
      <c r="P203" s="3">
        <v>28800000</v>
      </c>
      <c r="Q203" s="2">
        <v>43026</v>
      </c>
      <c r="R203" s="2">
        <v>40001</v>
      </c>
      <c r="S203" t="s">
        <v>38</v>
      </c>
      <c r="T203" t="s">
        <v>63</v>
      </c>
      <c r="U203" s="3">
        <v>4128119626</v>
      </c>
      <c r="V203">
        <v>6</v>
      </c>
      <c r="W203" s="29">
        <v>6</v>
      </c>
      <c r="X203" s="6" t="s">
        <v>26</v>
      </c>
      <c r="Y203" s="6" t="s">
        <v>27</v>
      </c>
      <c r="Z203" t="s">
        <v>28</v>
      </c>
      <c r="AA203" s="6" t="s">
        <v>4101</v>
      </c>
    </row>
    <row r="204" spans="1:27" x14ac:dyDescent="0.3">
      <c r="A204" s="6" t="s">
        <v>333</v>
      </c>
      <c r="B204" s="6" t="s">
        <v>2127</v>
      </c>
      <c r="C204" s="6" t="s">
        <v>2128</v>
      </c>
      <c r="D204" s="7">
        <v>9.4097222222222238E-3</v>
      </c>
      <c r="E204" s="8">
        <f t="shared" si="18"/>
        <v>0</v>
      </c>
      <c r="F204" s="8">
        <f t="shared" si="19"/>
        <v>13</v>
      </c>
      <c r="G204" s="8">
        <f t="shared" si="20"/>
        <v>33</v>
      </c>
      <c r="H204" s="10">
        <f t="shared" si="21"/>
        <v>813</v>
      </c>
      <c r="I204" s="6" t="s">
        <v>23</v>
      </c>
      <c r="J204" s="6" t="s">
        <v>38</v>
      </c>
      <c r="K204" s="10">
        <v>17583060</v>
      </c>
      <c r="L204" s="10">
        <v>1400000</v>
      </c>
      <c r="M204" s="10">
        <f t="shared" si="22"/>
        <v>796.22090807857103</v>
      </c>
      <c r="N204" s="10">
        <v>96188</v>
      </c>
      <c r="O204" s="6">
        <f t="shared" si="23"/>
        <v>55</v>
      </c>
      <c r="P204" s="10">
        <v>28800000</v>
      </c>
      <c r="Q204" s="9">
        <v>43870</v>
      </c>
      <c r="R204" s="9">
        <v>40001</v>
      </c>
      <c r="S204" s="6" t="s">
        <v>38</v>
      </c>
      <c r="T204" s="6" t="s">
        <v>25</v>
      </c>
      <c r="U204" s="10">
        <v>4128119626</v>
      </c>
      <c r="V204" s="6">
        <v>7</v>
      </c>
      <c r="W204" s="29">
        <v>7</v>
      </c>
      <c r="X204" s="6" t="s">
        <v>26</v>
      </c>
      <c r="Y204" s="6" t="s">
        <v>27</v>
      </c>
      <c r="Z204" s="6" t="s">
        <v>28</v>
      </c>
      <c r="AA204" s="6" t="s">
        <v>2016</v>
      </c>
    </row>
    <row r="205" spans="1:27" x14ac:dyDescent="0.3">
      <c r="A205" s="6" t="s">
        <v>333</v>
      </c>
      <c r="B205" s="6" t="s">
        <v>2129</v>
      </c>
      <c r="C205" s="6" t="s">
        <v>2130</v>
      </c>
      <c r="D205" s="7">
        <v>1.045138888888889E-2</v>
      </c>
      <c r="E205" s="8">
        <f t="shared" si="18"/>
        <v>0</v>
      </c>
      <c r="F205" s="8">
        <f t="shared" si="19"/>
        <v>15</v>
      </c>
      <c r="G205" s="8">
        <f t="shared" si="20"/>
        <v>3</v>
      </c>
      <c r="H205" s="10">
        <f t="shared" si="21"/>
        <v>903</v>
      </c>
      <c r="I205" s="6" t="s">
        <v>23</v>
      </c>
      <c r="J205" s="6" t="s">
        <v>38</v>
      </c>
      <c r="K205" s="10">
        <v>48749868</v>
      </c>
      <c r="L205" s="10">
        <v>4500000</v>
      </c>
      <c r="M205" s="10">
        <f t="shared" si="22"/>
        <v>923.0794224919747</v>
      </c>
      <c r="N205" s="10">
        <v>114884</v>
      </c>
      <c r="O205" s="6">
        <f t="shared" si="23"/>
        <v>24</v>
      </c>
      <c r="P205" s="10">
        <v>28800000</v>
      </c>
      <c r="Q205" s="9">
        <v>44044</v>
      </c>
      <c r="R205" s="9">
        <v>40001</v>
      </c>
      <c r="S205" s="6" t="s">
        <v>38</v>
      </c>
      <c r="T205" s="6" t="s">
        <v>25</v>
      </c>
      <c r="U205" s="10">
        <v>4128119626</v>
      </c>
      <c r="V205" s="6">
        <v>7</v>
      </c>
      <c r="W205" s="29">
        <v>7</v>
      </c>
      <c r="X205" s="6" t="s">
        <v>26</v>
      </c>
      <c r="Y205" s="6" t="s">
        <v>27</v>
      </c>
      <c r="Z205" s="6" t="s">
        <v>28</v>
      </c>
      <c r="AA205" s="6" t="s">
        <v>2016</v>
      </c>
    </row>
    <row r="206" spans="1:27" x14ac:dyDescent="0.3">
      <c r="A206" s="6" t="s">
        <v>333</v>
      </c>
      <c r="B206" s="6" t="s">
        <v>2125</v>
      </c>
      <c r="C206" s="6" t="s">
        <v>2126</v>
      </c>
      <c r="D206" s="7">
        <v>9.5486111111111101E-3</v>
      </c>
      <c r="E206" s="8">
        <f t="shared" si="18"/>
        <v>0</v>
      </c>
      <c r="F206" s="8">
        <f t="shared" si="19"/>
        <v>13</v>
      </c>
      <c r="G206" s="8">
        <f t="shared" si="20"/>
        <v>45</v>
      </c>
      <c r="H206" s="10">
        <f t="shared" si="21"/>
        <v>825</v>
      </c>
      <c r="I206" s="6" t="s">
        <v>23</v>
      </c>
      <c r="J206" s="6" t="s">
        <v>38</v>
      </c>
      <c r="K206" s="10">
        <v>49046238</v>
      </c>
      <c r="L206" s="10">
        <v>3200000</v>
      </c>
      <c r="M206" s="10">
        <f t="shared" si="22"/>
        <v>652.44555555922557</v>
      </c>
      <c r="N206" s="10">
        <v>112998</v>
      </c>
      <c r="O206" s="6">
        <f t="shared" si="23"/>
        <v>23</v>
      </c>
      <c r="P206" s="10">
        <v>28800000</v>
      </c>
      <c r="Q206" s="9">
        <v>44345</v>
      </c>
      <c r="R206" s="9">
        <v>40001</v>
      </c>
      <c r="S206" s="6" t="s">
        <v>38</v>
      </c>
      <c r="T206" s="6" t="s">
        <v>25</v>
      </c>
      <c r="U206" s="10">
        <v>4128119626</v>
      </c>
      <c r="V206" s="6">
        <v>7</v>
      </c>
      <c r="W206" s="29">
        <v>7</v>
      </c>
      <c r="X206" s="6" t="s">
        <v>26</v>
      </c>
      <c r="Y206" s="6" t="s">
        <v>27</v>
      </c>
      <c r="Z206" s="6" t="s">
        <v>28</v>
      </c>
      <c r="AA206" s="6" t="s">
        <v>2016</v>
      </c>
    </row>
    <row r="207" spans="1:27" x14ac:dyDescent="0.3">
      <c r="A207" s="6" t="s">
        <v>333</v>
      </c>
      <c r="B207" s="6" t="s">
        <v>2123</v>
      </c>
      <c r="C207" s="6" t="s">
        <v>2124</v>
      </c>
      <c r="D207" s="7">
        <v>4.0081018518518523E-2</v>
      </c>
      <c r="E207" s="8">
        <f t="shared" si="18"/>
        <v>0</v>
      </c>
      <c r="F207" s="8">
        <f t="shared" si="19"/>
        <v>57</v>
      </c>
      <c r="G207" s="8">
        <f t="shared" si="20"/>
        <v>43</v>
      </c>
      <c r="H207" s="10">
        <f t="shared" si="21"/>
        <v>3463</v>
      </c>
      <c r="I207" s="6" t="s">
        <v>23</v>
      </c>
      <c r="J207" s="6" t="s">
        <v>38</v>
      </c>
      <c r="K207" s="10">
        <v>45818370</v>
      </c>
      <c r="L207" s="10">
        <v>3100000</v>
      </c>
      <c r="M207" s="10">
        <f t="shared" si="22"/>
        <v>676.58452275801164</v>
      </c>
      <c r="N207" s="10">
        <v>226690</v>
      </c>
      <c r="O207" s="6">
        <f t="shared" si="23"/>
        <v>49</v>
      </c>
      <c r="P207" s="10">
        <v>28800000</v>
      </c>
      <c r="Q207" s="9">
        <v>44439</v>
      </c>
      <c r="R207" s="9">
        <v>40001</v>
      </c>
      <c r="S207" s="6" t="s">
        <v>38</v>
      </c>
      <c r="T207" s="6" t="s">
        <v>25</v>
      </c>
      <c r="U207" s="10">
        <v>4128119626</v>
      </c>
      <c r="V207" s="6">
        <v>7</v>
      </c>
      <c r="W207" s="29">
        <v>7</v>
      </c>
      <c r="X207" s="6" t="s">
        <v>26</v>
      </c>
      <c r="Y207" s="6" t="s">
        <v>27</v>
      </c>
      <c r="Z207" s="6" t="s">
        <v>28</v>
      </c>
      <c r="AA207" s="6" t="s">
        <v>2016</v>
      </c>
    </row>
    <row r="208" spans="1:27" x14ac:dyDescent="0.3">
      <c r="A208" s="6" t="s">
        <v>894</v>
      </c>
      <c r="B208" s="6" t="s">
        <v>895</v>
      </c>
      <c r="C208" s="6" t="s">
        <v>896</v>
      </c>
      <c r="D208" s="7">
        <v>9.5370370370370366E-3</v>
      </c>
      <c r="E208" s="8">
        <f t="shared" si="18"/>
        <v>0</v>
      </c>
      <c r="F208" s="8">
        <f t="shared" si="19"/>
        <v>13</v>
      </c>
      <c r="G208" s="8">
        <f t="shared" si="20"/>
        <v>44</v>
      </c>
      <c r="H208" s="10">
        <f t="shared" si="21"/>
        <v>824</v>
      </c>
      <c r="I208" s="6" t="s">
        <v>477</v>
      </c>
      <c r="J208" s="6" t="s">
        <v>38</v>
      </c>
      <c r="K208" s="10">
        <v>1575204</v>
      </c>
      <c r="L208" s="10">
        <v>42000</v>
      </c>
      <c r="M208" s="10">
        <f t="shared" si="22"/>
        <v>266.63213145725888</v>
      </c>
      <c r="N208" s="10">
        <v>1100</v>
      </c>
      <c r="O208" s="6">
        <f t="shared" si="23"/>
        <v>7</v>
      </c>
      <c r="P208" s="10">
        <v>240000</v>
      </c>
      <c r="Q208" s="9">
        <v>44537</v>
      </c>
      <c r="R208" s="9">
        <v>44056</v>
      </c>
      <c r="S208" s="6" t="s">
        <v>38</v>
      </c>
      <c r="T208" s="6" t="s">
        <v>63</v>
      </c>
      <c r="U208" s="10">
        <v>25515945</v>
      </c>
      <c r="V208" s="6">
        <v>7</v>
      </c>
      <c r="W208" s="29">
        <v>8</v>
      </c>
      <c r="X208" s="6" t="s">
        <v>52</v>
      </c>
      <c r="Y208" s="6" t="s">
        <v>52</v>
      </c>
      <c r="Z208" s="6" t="s">
        <v>28</v>
      </c>
      <c r="AA208" s="6" t="s">
        <v>781</v>
      </c>
    </row>
    <row r="209" spans="1:27" ht="14.4" x14ac:dyDescent="0.3">
      <c r="A209" t="s">
        <v>3754</v>
      </c>
      <c r="B209" t="s">
        <v>3755</v>
      </c>
      <c r="C209" t="s">
        <v>3756</v>
      </c>
      <c r="D209" s="1">
        <v>5.9027777777777776E-3</v>
      </c>
      <c r="E209" s="8">
        <f t="shared" si="18"/>
        <v>0</v>
      </c>
      <c r="F209" s="8">
        <f t="shared" si="19"/>
        <v>8</v>
      </c>
      <c r="G209" s="8">
        <f t="shared" si="20"/>
        <v>30</v>
      </c>
      <c r="H209" s="10">
        <f t="shared" si="21"/>
        <v>510</v>
      </c>
      <c r="I209" s="6" t="s">
        <v>23</v>
      </c>
      <c r="J209" t="s">
        <v>219</v>
      </c>
      <c r="K209" s="12">
        <v>74672</v>
      </c>
      <c r="L209" s="12">
        <v>1900</v>
      </c>
      <c r="M209" s="10">
        <f t="shared" si="22"/>
        <v>254.44611099207199</v>
      </c>
      <c r="N209" s="13">
        <v>130</v>
      </c>
      <c r="O209" s="6">
        <f t="shared" si="23"/>
        <v>17</v>
      </c>
      <c r="P209" s="12">
        <v>35800</v>
      </c>
      <c r="Q209" s="2">
        <v>44385</v>
      </c>
      <c r="R209" s="2">
        <v>43757</v>
      </c>
      <c r="S209" t="s">
        <v>219</v>
      </c>
      <c r="T209" s="3" t="s">
        <v>25</v>
      </c>
      <c r="U209" s="27">
        <v>4218770</v>
      </c>
      <c r="V209">
        <v>6</v>
      </c>
      <c r="W209" s="29">
        <v>6</v>
      </c>
      <c r="X209" s="6" t="s">
        <v>26</v>
      </c>
      <c r="Y209" s="6" t="s">
        <v>52</v>
      </c>
      <c r="Z209" t="s">
        <v>28</v>
      </c>
      <c r="AA209" s="6" t="s">
        <v>3889</v>
      </c>
    </row>
    <row r="210" spans="1:27" ht="14.4" x14ac:dyDescent="0.3">
      <c r="A210" t="s">
        <v>3754</v>
      </c>
      <c r="B210" t="s">
        <v>3782</v>
      </c>
      <c r="C210" t="s">
        <v>3783</v>
      </c>
      <c r="D210" s="1">
        <v>4.8958333333333328E-3</v>
      </c>
      <c r="E210" s="8">
        <f t="shared" si="18"/>
        <v>0</v>
      </c>
      <c r="F210" s="8">
        <f t="shared" si="19"/>
        <v>7</v>
      </c>
      <c r="G210" s="8">
        <f t="shared" si="20"/>
        <v>3</v>
      </c>
      <c r="H210" s="10">
        <f t="shared" si="21"/>
        <v>423</v>
      </c>
      <c r="I210" s="6" t="s">
        <v>23</v>
      </c>
      <c r="J210" t="s">
        <v>219</v>
      </c>
      <c r="K210" s="12">
        <v>1891</v>
      </c>
      <c r="L210" s="12">
        <v>36</v>
      </c>
      <c r="M210" s="10">
        <f t="shared" si="22"/>
        <v>190.37546271813855</v>
      </c>
      <c r="N210" s="12">
        <v>18</v>
      </c>
      <c r="O210" s="6">
        <f t="shared" si="23"/>
        <v>95</v>
      </c>
      <c r="P210" s="27">
        <v>35800</v>
      </c>
      <c r="Q210" s="2">
        <v>44722</v>
      </c>
      <c r="R210" s="2">
        <v>43757</v>
      </c>
      <c r="S210" t="s">
        <v>219</v>
      </c>
      <c r="T210" s="6" t="s">
        <v>25</v>
      </c>
      <c r="U210" s="27">
        <v>4218770</v>
      </c>
      <c r="V210">
        <v>8</v>
      </c>
      <c r="W210" s="29">
        <v>8</v>
      </c>
      <c r="X210" s="6" t="s">
        <v>52</v>
      </c>
      <c r="Y210" s="6" t="s">
        <v>52</v>
      </c>
      <c r="Z210" s="6" t="s">
        <v>96</v>
      </c>
      <c r="AA210" s="6" t="s">
        <v>3889</v>
      </c>
    </row>
    <row r="211" spans="1:27" ht="14.4" x14ac:dyDescent="0.3">
      <c r="A211" t="s">
        <v>3754</v>
      </c>
      <c r="B211" t="s">
        <v>3768</v>
      </c>
      <c r="C211" t="s">
        <v>3769</v>
      </c>
      <c r="D211" s="1">
        <v>4.0509259259259257E-3</v>
      </c>
      <c r="E211" s="8">
        <f t="shared" si="18"/>
        <v>0</v>
      </c>
      <c r="F211" s="8">
        <f t="shared" si="19"/>
        <v>5</v>
      </c>
      <c r="G211" s="8">
        <f t="shared" si="20"/>
        <v>50</v>
      </c>
      <c r="H211" s="10">
        <f t="shared" si="21"/>
        <v>350</v>
      </c>
      <c r="I211" s="6" t="s">
        <v>23</v>
      </c>
      <c r="J211" t="s">
        <v>219</v>
      </c>
      <c r="K211" s="12">
        <v>2901</v>
      </c>
      <c r="L211" s="12">
        <v>62</v>
      </c>
      <c r="M211" s="10">
        <f t="shared" si="22"/>
        <v>213.71940710099966</v>
      </c>
      <c r="N211" s="13">
        <v>6</v>
      </c>
      <c r="O211" s="6">
        <f t="shared" si="23"/>
        <v>21</v>
      </c>
      <c r="P211" s="27">
        <v>35800</v>
      </c>
      <c r="Q211" s="2">
        <v>44813</v>
      </c>
      <c r="R211" s="2">
        <v>43757</v>
      </c>
      <c r="S211" t="s">
        <v>219</v>
      </c>
      <c r="T211" s="6" t="s">
        <v>25</v>
      </c>
      <c r="U211" s="27">
        <v>4218770</v>
      </c>
      <c r="V211" s="3">
        <v>7</v>
      </c>
      <c r="W211" s="29">
        <v>7</v>
      </c>
      <c r="X211" s="6" t="s">
        <v>52</v>
      </c>
      <c r="Y211" s="6" t="s">
        <v>52</v>
      </c>
      <c r="Z211" s="6" t="s">
        <v>96</v>
      </c>
      <c r="AA211" s="6" t="s">
        <v>3889</v>
      </c>
    </row>
    <row r="212" spans="1:27" ht="14.4" x14ac:dyDescent="0.3">
      <c r="A212" t="s">
        <v>3754</v>
      </c>
      <c r="B212" t="s">
        <v>3762</v>
      </c>
      <c r="C212" t="s">
        <v>3763</v>
      </c>
      <c r="D212" s="1">
        <v>3.4375E-3</v>
      </c>
      <c r="E212" s="8">
        <f t="shared" si="18"/>
        <v>0</v>
      </c>
      <c r="F212" s="8">
        <f t="shared" si="19"/>
        <v>4</v>
      </c>
      <c r="G212" s="8">
        <f t="shared" si="20"/>
        <v>57</v>
      </c>
      <c r="H212" s="10">
        <f t="shared" si="21"/>
        <v>297</v>
      </c>
      <c r="I212" s="6" t="s">
        <v>23</v>
      </c>
      <c r="J212" t="s">
        <v>219</v>
      </c>
      <c r="K212" s="12">
        <v>1711</v>
      </c>
      <c r="L212" s="12">
        <v>32</v>
      </c>
      <c r="M212" s="10">
        <f t="shared" si="22"/>
        <v>187.02513150204558</v>
      </c>
      <c r="N212" s="13">
        <v>20</v>
      </c>
      <c r="O212" s="6">
        <f t="shared" si="23"/>
        <v>117</v>
      </c>
      <c r="P212" s="27">
        <v>35800</v>
      </c>
      <c r="Q212" s="2">
        <v>44820</v>
      </c>
      <c r="R212" s="2">
        <v>43757</v>
      </c>
      <c r="S212" t="s">
        <v>219</v>
      </c>
      <c r="T212" s="6" t="s">
        <v>25</v>
      </c>
      <c r="U212" s="27">
        <v>4218770</v>
      </c>
      <c r="V212" s="3">
        <v>5</v>
      </c>
      <c r="W212" s="13">
        <v>5</v>
      </c>
      <c r="X212" s="6" t="s">
        <v>52</v>
      </c>
      <c r="Y212" s="6" t="s">
        <v>52</v>
      </c>
      <c r="Z212" s="6" t="s">
        <v>96</v>
      </c>
      <c r="AA212" s="6" t="s">
        <v>3889</v>
      </c>
    </row>
    <row r="213" spans="1:27" ht="14.4" x14ac:dyDescent="0.3">
      <c r="A213" t="s">
        <v>3754</v>
      </c>
      <c r="B213" t="s">
        <v>3766</v>
      </c>
      <c r="C213" t="s">
        <v>3767</v>
      </c>
      <c r="D213" s="1">
        <v>2.7430555555555559E-3</v>
      </c>
      <c r="E213" s="8">
        <f t="shared" si="18"/>
        <v>0</v>
      </c>
      <c r="F213" s="8">
        <f t="shared" si="19"/>
        <v>3</v>
      </c>
      <c r="G213" s="8">
        <f t="shared" si="20"/>
        <v>57</v>
      </c>
      <c r="H213" s="10">
        <f t="shared" si="21"/>
        <v>237</v>
      </c>
      <c r="I213" s="6" t="s">
        <v>23</v>
      </c>
      <c r="J213" t="s">
        <v>219</v>
      </c>
      <c r="K213" s="12">
        <v>1297</v>
      </c>
      <c r="L213" s="12">
        <v>27</v>
      </c>
      <c r="M213" s="10">
        <f t="shared" si="22"/>
        <v>208.17270624518119</v>
      </c>
      <c r="N213" s="13">
        <v>4</v>
      </c>
      <c r="O213" s="6">
        <f t="shared" si="23"/>
        <v>31</v>
      </c>
      <c r="P213" s="27">
        <v>35800</v>
      </c>
      <c r="Q213" s="2">
        <v>44827</v>
      </c>
      <c r="R213" s="2">
        <v>43757</v>
      </c>
      <c r="S213" t="s">
        <v>219</v>
      </c>
      <c r="T213" s="6" t="s">
        <v>25</v>
      </c>
      <c r="U213" s="27">
        <v>4218770</v>
      </c>
      <c r="V213" s="3">
        <v>7</v>
      </c>
      <c r="W213" s="29">
        <v>7</v>
      </c>
      <c r="X213" s="6" t="s">
        <v>52</v>
      </c>
      <c r="Y213" s="6" t="s">
        <v>52</v>
      </c>
      <c r="Z213" s="6" t="s">
        <v>96</v>
      </c>
      <c r="AA213" s="6" t="s">
        <v>3889</v>
      </c>
    </row>
    <row r="214" spans="1:27" ht="14.4" x14ac:dyDescent="0.3">
      <c r="A214" t="s">
        <v>3754</v>
      </c>
      <c r="B214" t="s">
        <v>3764</v>
      </c>
      <c r="C214" t="s">
        <v>3765</v>
      </c>
      <c r="D214" s="1">
        <v>2.9282407407407412E-3</v>
      </c>
      <c r="E214" s="8">
        <f t="shared" si="18"/>
        <v>0</v>
      </c>
      <c r="F214" s="8">
        <f t="shared" si="19"/>
        <v>4</v>
      </c>
      <c r="G214" s="8">
        <f t="shared" si="20"/>
        <v>13</v>
      </c>
      <c r="H214" s="10">
        <f t="shared" si="21"/>
        <v>253</v>
      </c>
      <c r="I214" s="6" t="s">
        <v>23</v>
      </c>
      <c r="J214" t="s">
        <v>219</v>
      </c>
      <c r="K214" s="12">
        <v>1833</v>
      </c>
      <c r="L214" s="12">
        <v>42</v>
      </c>
      <c r="M214" s="10">
        <f t="shared" si="22"/>
        <v>229.13256955810147</v>
      </c>
      <c r="N214" s="13">
        <v>4</v>
      </c>
      <c r="O214" s="6">
        <f t="shared" si="23"/>
        <v>22</v>
      </c>
      <c r="P214" s="27">
        <v>35800</v>
      </c>
      <c r="Q214" s="2">
        <v>44829</v>
      </c>
      <c r="R214" s="2">
        <v>43757</v>
      </c>
      <c r="S214" t="s">
        <v>219</v>
      </c>
      <c r="T214" s="6" t="s">
        <v>25</v>
      </c>
      <c r="U214" s="27">
        <v>4218770</v>
      </c>
      <c r="V214" s="3">
        <v>7</v>
      </c>
      <c r="W214" s="29">
        <v>7</v>
      </c>
      <c r="X214" s="6" t="s">
        <v>52</v>
      </c>
      <c r="Y214" s="6" t="s">
        <v>52</v>
      </c>
      <c r="Z214" s="6" t="s">
        <v>96</v>
      </c>
      <c r="AA214" s="6" t="s">
        <v>3889</v>
      </c>
    </row>
    <row r="215" spans="1:27" ht="14.4" x14ac:dyDescent="0.3">
      <c r="A215" t="s">
        <v>3754</v>
      </c>
      <c r="B215" t="s">
        <v>3760</v>
      </c>
      <c r="C215" t="s">
        <v>3761</v>
      </c>
      <c r="D215" s="1">
        <v>3.9467592592592592E-3</v>
      </c>
      <c r="E215" s="8">
        <f t="shared" si="18"/>
        <v>0</v>
      </c>
      <c r="F215" s="8">
        <f t="shared" si="19"/>
        <v>5</v>
      </c>
      <c r="G215" s="8">
        <f t="shared" si="20"/>
        <v>41</v>
      </c>
      <c r="H215" s="10">
        <f t="shared" si="21"/>
        <v>341</v>
      </c>
      <c r="I215" s="6" t="s">
        <v>23</v>
      </c>
      <c r="J215" t="s">
        <v>219</v>
      </c>
      <c r="K215" s="12">
        <v>1475</v>
      </c>
      <c r="L215" s="12">
        <v>35</v>
      </c>
      <c r="M215" s="10">
        <f t="shared" si="22"/>
        <v>237.28813559322035</v>
      </c>
      <c r="N215" s="13">
        <v>21</v>
      </c>
      <c r="O215" s="6">
        <f t="shared" si="23"/>
        <v>142</v>
      </c>
      <c r="P215" s="27">
        <v>35800</v>
      </c>
      <c r="Q215" s="2">
        <v>44845</v>
      </c>
      <c r="R215" s="2">
        <v>43757</v>
      </c>
      <c r="S215" t="s">
        <v>219</v>
      </c>
      <c r="T215" s="6" t="s">
        <v>25</v>
      </c>
      <c r="U215" s="27">
        <v>4218770</v>
      </c>
      <c r="V215" s="3">
        <v>5</v>
      </c>
      <c r="W215" s="13">
        <v>5</v>
      </c>
      <c r="X215" s="6" t="s">
        <v>52</v>
      </c>
      <c r="Y215" s="6" t="s">
        <v>27</v>
      </c>
      <c r="Z215" s="6" t="s">
        <v>96</v>
      </c>
      <c r="AA215" s="6" t="s">
        <v>3889</v>
      </c>
    </row>
    <row r="216" spans="1:27" ht="14.4" x14ac:dyDescent="0.3">
      <c r="A216" t="s">
        <v>3754</v>
      </c>
      <c r="B216" t="s">
        <v>3956</v>
      </c>
      <c r="C216" t="s">
        <v>3757</v>
      </c>
      <c r="D216" s="1">
        <v>8.611111111111111E-3</v>
      </c>
      <c r="E216" s="8">
        <f t="shared" si="18"/>
        <v>0</v>
      </c>
      <c r="F216" s="8">
        <f t="shared" si="19"/>
        <v>12</v>
      </c>
      <c r="G216" s="8">
        <f t="shared" si="20"/>
        <v>24</v>
      </c>
      <c r="H216" s="10">
        <f t="shared" si="21"/>
        <v>744</v>
      </c>
      <c r="I216" s="6" t="s">
        <v>23</v>
      </c>
      <c r="J216" t="s">
        <v>219</v>
      </c>
      <c r="K216" s="12">
        <v>4113</v>
      </c>
      <c r="L216" s="12">
        <v>220</v>
      </c>
      <c r="M216" s="10">
        <f t="shared" si="22"/>
        <v>534.88937515195721</v>
      </c>
      <c r="N216" s="13">
        <v>33</v>
      </c>
      <c r="O216" s="6">
        <f t="shared" si="23"/>
        <v>80</v>
      </c>
      <c r="P216" s="27">
        <v>35800</v>
      </c>
      <c r="Q216" s="2">
        <v>44847</v>
      </c>
      <c r="R216" s="2">
        <v>43757</v>
      </c>
      <c r="S216" t="s">
        <v>219</v>
      </c>
      <c r="T216" s="6" t="s">
        <v>25</v>
      </c>
      <c r="U216" s="27">
        <v>4218770</v>
      </c>
      <c r="V216" s="3">
        <v>5</v>
      </c>
      <c r="W216" s="13">
        <v>5</v>
      </c>
      <c r="X216" s="6" t="s">
        <v>52</v>
      </c>
      <c r="Y216" s="6" t="s">
        <v>27</v>
      </c>
      <c r="Z216" s="6" t="s">
        <v>96</v>
      </c>
      <c r="AA216" s="6" t="s">
        <v>3889</v>
      </c>
    </row>
    <row r="217" spans="1:27" ht="14.4" x14ac:dyDescent="0.3">
      <c r="A217" t="s">
        <v>3754</v>
      </c>
      <c r="B217" t="s">
        <v>3758</v>
      </c>
      <c r="C217" t="s">
        <v>3759</v>
      </c>
      <c r="D217" s="1">
        <v>1.7245370370370372E-3</v>
      </c>
      <c r="E217" s="8">
        <f t="shared" si="18"/>
        <v>0</v>
      </c>
      <c r="F217" s="8">
        <f t="shared" si="19"/>
        <v>2</v>
      </c>
      <c r="G217" s="8">
        <f t="shared" si="20"/>
        <v>29</v>
      </c>
      <c r="H217" s="10">
        <f t="shared" si="21"/>
        <v>149</v>
      </c>
      <c r="I217" s="6" t="s">
        <v>23</v>
      </c>
      <c r="J217" t="s">
        <v>219</v>
      </c>
      <c r="K217" s="12">
        <v>1036</v>
      </c>
      <c r="L217" s="12">
        <v>22</v>
      </c>
      <c r="M217" s="10">
        <f t="shared" si="22"/>
        <v>212.35521235521236</v>
      </c>
      <c r="N217" s="13">
        <v>19</v>
      </c>
      <c r="O217" s="6">
        <f t="shared" si="23"/>
        <v>183</v>
      </c>
      <c r="P217" s="27">
        <v>35800</v>
      </c>
      <c r="Q217" s="2">
        <v>44848</v>
      </c>
      <c r="R217" s="2">
        <v>43757</v>
      </c>
      <c r="S217" t="s">
        <v>219</v>
      </c>
      <c r="T217" s="6" t="s">
        <v>25</v>
      </c>
      <c r="U217" s="27">
        <v>4218770</v>
      </c>
      <c r="V217" s="3">
        <v>5</v>
      </c>
      <c r="W217" s="13">
        <v>5</v>
      </c>
      <c r="X217" s="6" t="s">
        <v>52</v>
      </c>
      <c r="Y217" s="6" t="s">
        <v>27</v>
      </c>
      <c r="Z217" s="6" t="s">
        <v>96</v>
      </c>
      <c r="AA217" s="6" t="s">
        <v>3889</v>
      </c>
    </row>
    <row r="218" spans="1:27" x14ac:dyDescent="0.3">
      <c r="A218" s="6" t="s">
        <v>2669</v>
      </c>
      <c r="B218" s="6" t="s">
        <v>2670</v>
      </c>
      <c r="C218" s="6" t="s">
        <v>2671</v>
      </c>
      <c r="D218" s="7">
        <v>1.6435185185185188E-2</v>
      </c>
      <c r="E218" s="8">
        <f t="shared" si="18"/>
        <v>0</v>
      </c>
      <c r="F218" s="8">
        <f t="shared" si="19"/>
        <v>23</v>
      </c>
      <c r="G218" s="8">
        <f t="shared" si="20"/>
        <v>40</v>
      </c>
      <c r="H218" s="10">
        <f t="shared" si="21"/>
        <v>1420</v>
      </c>
      <c r="I218" s="6" t="s">
        <v>23</v>
      </c>
      <c r="J218" s="6" t="s">
        <v>38</v>
      </c>
      <c r="K218" s="34">
        <v>6843355</v>
      </c>
      <c r="L218" s="6">
        <v>192000</v>
      </c>
      <c r="M218" s="10">
        <f t="shared" si="22"/>
        <v>280.5641384963954</v>
      </c>
      <c r="N218" s="6">
        <v>6100</v>
      </c>
      <c r="O218" s="6">
        <f t="shared" si="23"/>
        <v>9</v>
      </c>
      <c r="P218" s="10">
        <v>3390000</v>
      </c>
      <c r="Q218" s="9">
        <v>43876</v>
      </c>
      <c r="R218" s="9">
        <v>42927</v>
      </c>
      <c r="S218" s="6" t="s">
        <v>38</v>
      </c>
      <c r="T218" s="6" t="s">
        <v>63</v>
      </c>
      <c r="U218" s="10">
        <v>199745416</v>
      </c>
      <c r="V218" s="6">
        <v>6</v>
      </c>
      <c r="W218" s="29">
        <v>6</v>
      </c>
      <c r="X218" s="6" t="s">
        <v>26</v>
      </c>
      <c r="Y218" s="6" t="s">
        <v>27</v>
      </c>
      <c r="Z218" s="6" t="s">
        <v>28</v>
      </c>
      <c r="AA218" s="6" t="s">
        <v>2539</v>
      </c>
    </row>
    <row r="219" spans="1:27" ht="14.4" x14ac:dyDescent="0.3">
      <c r="A219" s="6" t="s">
        <v>2618</v>
      </c>
      <c r="B219" t="s">
        <v>3955</v>
      </c>
      <c r="C219" s="6" t="s">
        <v>2619</v>
      </c>
      <c r="D219" s="7">
        <v>4.8148148148148152E-3</v>
      </c>
      <c r="E219" s="8">
        <f t="shared" si="18"/>
        <v>0</v>
      </c>
      <c r="F219" s="8">
        <f t="shared" si="19"/>
        <v>6</v>
      </c>
      <c r="G219" s="8">
        <f t="shared" si="20"/>
        <v>56</v>
      </c>
      <c r="H219" s="10">
        <f t="shared" si="21"/>
        <v>416</v>
      </c>
      <c r="I219" s="6" t="s">
        <v>23</v>
      </c>
      <c r="J219" s="6" t="s">
        <v>206</v>
      </c>
      <c r="K219" s="6">
        <v>56291776</v>
      </c>
      <c r="L219" s="6">
        <v>880000</v>
      </c>
      <c r="M219" s="10">
        <f t="shared" si="22"/>
        <v>156.32834181675136</v>
      </c>
      <c r="N219" s="6">
        <v>49714</v>
      </c>
      <c r="O219" s="6">
        <f t="shared" si="23"/>
        <v>9</v>
      </c>
      <c r="P219" s="6">
        <v>13200000</v>
      </c>
      <c r="Q219" s="9">
        <v>43749</v>
      </c>
      <c r="R219" s="9">
        <v>41858</v>
      </c>
      <c r="S219" s="6" t="s">
        <v>219</v>
      </c>
      <c r="T219" s="6" t="s">
        <v>63</v>
      </c>
      <c r="U219" s="10">
        <v>3416920219</v>
      </c>
      <c r="V219" s="6">
        <v>8</v>
      </c>
      <c r="W219" s="29">
        <v>8</v>
      </c>
      <c r="X219" s="6" t="s">
        <v>52</v>
      </c>
      <c r="Y219" s="6" t="s">
        <v>52</v>
      </c>
      <c r="Z219" s="6" t="s">
        <v>28</v>
      </c>
      <c r="AA219" s="6" t="s">
        <v>2539</v>
      </c>
    </row>
    <row r="220" spans="1:27" x14ac:dyDescent="0.3">
      <c r="A220" s="6" t="s">
        <v>3351</v>
      </c>
      <c r="B220" s="6" t="s">
        <v>3352</v>
      </c>
      <c r="C220" s="6" t="s">
        <v>3353</v>
      </c>
      <c r="D220" s="7">
        <v>0.3215277777777778</v>
      </c>
      <c r="E220" s="8">
        <f t="shared" si="18"/>
        <v>7</v>
      </c>
      <c r="F220" s="8">
        <f t="shared" si="19"/>
        <v>43</v>
      </c>
      <c r="G220" s="8">
        <f t="shared" si="20"/>
        <v>0</v>
      </c>
      <c r="H220" s="10">
        <f t="shared" si="21"/>
        <v>27780</v>
      </c>
      <c r="I220" s="6" t="s">
        <v>187</v>
      </c>
      <c r="J220" s="6" t="s">
        <v>127</v>
      </c>
      <c r="K220" s="6">
        <v>11000</v>
      </c>
      <c r="L220" s="6">
        <v>476</v>
      </c>
      <c r="M220" s="10">
        <f t="shared" si="22"/>
        <v>432.72727272727275</v>
      </c>
      <c r="N220" s="6">
        <v>32</v>
      </c>
      <c r="O220" s="6">
        <f t="shared" si="23"/>
        <v>29</v>
      </c>
      <c r="P220" s="6">
        <v>2120000</v>
      </c>
      <c r="Q220" s="9">
        <v>44849</v>
      </c>
      <c r="R220" s="9">
        <v>40401</v>
      </c>
      <c r="S220" s="6" t="s">
        <v>127</v>
      </c>
      <c r="T220" s="6" t="s">
        <v>25</v>
      </c>
      <c r="U220" s="10">
        <v>773066115</v>
      </c>
      <c r="V220" s="6">
        <v>10</v>
      </c>
      <c r="W220" s="29">
        <v>10</v>
      </c>
      <c r="X220" s="6" t="s">
        <v>52</v>
      </c>
      <c r="Y220" s="6" t="s">
        <v>52</v>
      </c>
      <c r="Z220" s="6" t="s">
        <v>28</v>
      </c>
      <c r="AA220" s="6" t="s">
        <v>3326</v>
      </c>
    </row>
    <row r="221" spans="1:27" x14ac:dyDescent="0.3">
      <c r="A221" s="6" t="s">
        <v>603</v>
      </c>
      <c r="B221" s="6" t="s">
        <v>604</v>
      </c>
      <c r="C221" s="6" t="s">
        <v>605</v>
      </c>
      <c r="D221" s="7">
        <v>9.7222222222222224E-3</v>
      </c>
      <c r="E221" s="8">
        <f t="shared" si="18"/>
        <v>0</v>
      </c>
      <c r="F221" s="8">
        <f t="shared" si="19"/>
        <v>14</v>
      </c>
      <c r="G221" s="8">
        <f t="shared" si="20"/>
        <v>0</v>
      </c>
      <c r="H221" s="10">
        <f t="shared" si="21"/>
        <v>840</v>
      </c>
      <c r="I221" s="6" t="s">
        <v>187</v>
      </c>
      <c r="J221" s="6" t="s">
        <v>127</v>
      </c>
      <c r="K221" s="10">
        <v>2791810</v>
      </c>
      <c r="L221" s="10">
        <v>23000</v>
      </c>
      <c r="M221" s="10">
        <f t="shared" si="22"/>
        <v>82.383829845154224</v>
      </c>
      <c r="N221" s="10">
        <v>1232</v>
      </c>
      <c r="O221" s="6">
        <f t="shared" si="23"/>
        <v>4</v>
      </c>
      <c r="P221" s="10">
        <v>2120000</v>
      </c>
      <c r="Q221" s="9">
        <v>43686</v>
      </c>
      <c r="R221" s="9">
        <v>40401</v>
      </c>
      <c r="S221" s="6" t="s">
        <v>127</v>
      </c>
      <c r="T221" s="6" t="s">
        <v>25</v>
      </c>
      <c r="U221" s="10">
        <v>772760378</v>
      </c>
      <c r="V221" s="6">
        <v>10</v>
      </c>
      <c r="W221" s="29">
        <v>10</v>
      </c>
      <c r="X221" s="6" t="s">
        <v>26</v>
      </c>
      <c r="Y221" s="6" t="s">
        <v>27</v>
      </c>
      <c r="Z221" s="6" t="s">
        <v>28</v>
      </c>
      <c r="AA221" s="6" t="s">
        <v>575</v>
      </c>
    </row>
    <row r="222" spans="1:27" x14ac:dyDescent="0.3">
      <c r="A222" s="6" t="s">
        <v>1625</v>
      </c>
      <c r="B222" s="6" t="s">
        <v>1626</v>
      </c>
      <c r="C222" s="6" t="s">
        <v>1627</v>
      </c>
      <c r="D222" s="7">
        <v>1.8287037037037037E-3</v>
      </c>
      <c r="E222" s="8">
        <f t="shared" si="18"/>
        <v>0</v>
      </c>
      <c r="F222" s="8">
        <f t="shared" si="19"/>
        <v>2</v>
      </c>
      <c r="G222" s="8">
        <f t="shared" si="20"/>
        <v>38</v>
      </c>
      <c r="H222" s="10">
        <f t="shared" si="21"/>
        <v>158</v>
      </c>
      <c r="I222" s="6" t="s">
        <v>23</v>
      </c>
      <c r="J222" s="6" t="s">
        <v>38</v>
      </c>
      <c r="K222" s="6">
        <v>81913617</v>
      </c>
      <c r="L222" s="6">
        <v>1400000</v>
      </c>
      <c r="M222" s="10">
        <f t="shared" si="22"/>
        <v>170.91175451329417</v>
      </c>
      <c r="N222" s="6">
        <v>13221</v>
      </c>
      <c r="O222" s="6">
        <f t="shared" si="23"/>
        <v>2</v>
      </c>
      <c r="P222" s="10">
        <v>9590000</v>
      </c>
      <c r="Q222" s="9">
        <v>43847</v>
      </c>
      <c r="R222" s="9">
        <v>41898</v>
      </c>
      <c r="S222" s="6" t="s">
        <v>75</v>
      </c>
      <c r="T222" s="6" t="s">
        <v>25</v>
      </c>
      <c r="U222" s="10">
        <v>4560746163</v>
      </c>
      <c r="V222" s="6">
        <v>10</v>
      </c>
      <c r="W222" s="29">
        <v>10</v>
      </c>
      <c r="X222" s="6" t="s">
        <v>26</v>
      </c>
      <c r="Y222" s="6" t="s">
        <v>27</v>
      </c>
      <c r="Z222" s="6" t="s">
        <v>28</v>
      </c>
      <c r="AA222" s="6" t="s">
        <v>1443</v>
      </c>
    </row>
    <row r="223" spans="1:27" ht="14.4" x14ac:dyDescent="0.3">
      <c r="A223" t="s">
        <v>3327</v>
      </c>
      <c r="B223" t="s">
        <v>4010</v>
      </c>
      <c r="C223" s="20" t="s">
        <v>4011</v>
      </c>
      <c r="D223" s="1">
        <v>6.3888888888888884E-3</v>
      </c>
      <c r="E223" s="8">
        <f t="shared" si="18"/>
        <v>0</v>
      </c>
      <c r="F223" s="8">
        <f t="shared" si="19"/>
        <v>9</v>
      </c>
      <c r="G223" s="8">
        <f t="shared" si="20"/>
        <v>12</v>
      </c>
      <c r="H223" s="10">
        <f t="shared" si="21"/>
        <v>552</v>
      </c>
      <c r="I223" t="s">
        <v>477</v>
      </c>
      <c r="J223" t="s">
        <v>95</v>
      </c>
      <c r="K223" s="3">
        <v>127575</v>
      </c>
      <c r="L223" s="3">
        <v>9100</v>
      </c>
      <c r="M223" s="10">
        <f t="shared" si="22"/>
        <v>713.30589849108367</v>
      </c>
      <c r="N223" s="3">
        <v>900</v>
      </c>
      <c r="O223" s="6">
        <f t="shared" si="23"/>
        <v>71</v>
      </c>
      <c r="P223" s="3">
        <v>919000</v>
      </c>
      <c r="Q223" s="2">
        <v>44379</v>
      </c>
      <c r="R223" s="2">
        <v>43957</v>
      </c>
      <c r="S223" t="s">
        <v>95</v>
      </c>
      <c r="T223" s="6" t="s">
        <v>63</v>
      </c>
      <c r="U223" s="3">
        <v>242492922</v>
      </c>
      <c r="V223">
        <v>6</v>
      </c>
      <c r="W223" s="13">
        <v>5</v>
      </c>
      <c r="X223" s="6" t="s">
        <v>52</v>
      </c>
      <c r="Y223" s="6" t="s">
        <v>52</v>
      </c>
      <c r="Z223" t="s">
        <v>28</v>
      </c>
      <c r="AA223" s="6" t="s">
        <v>4101</v>
      </c>
    </row>
    <row r="224" spans="1:27" ht="14.4" x14ac:dyDescent="0.3">
      <c r="A224" s="6" t="s">
        <v>3327</v>
      </c>
      <c r="B224" s="6" t="s">
        <v>3328</v>
      </c>
      <c r="C224" s="6" t="s">
        <v>3329</v>
      </c>
      <c r="D224" s="7">
        <v>0.22291666666666665</v>
      </c>
      <c r="E224" s="8">
        <f t="shared" si="18"/>
        <v>5</v>
      </c>
      <c r="F224" s="8">
        <f t="shared" si="19"/>
        <v>21</v>
      </c>
      <c r="G224" s="8">
        <f t="shared" si="20"/>
        <v>0</v>
      </c>
      <c r="H224" s="10">
        <f t="shared" si="21"/>
        <v>19260</v>
      </c>
      <c r="I224" s="6" t="s">
        <v>477</v>
      </c>
      <c r="J224" s="6" t="s">
        <v>95</v>
      </c>
      <c r="K224" s="6">
        <v>39400</v>
      </c>
      <c r="L224" s="6">
        <v>5841</v>
      </c>
      <c r="M224" s="10">
        <f t="shared" si="22"/>
        <v>1482.4873096446699</v>
      </c>
      <c r="N224" s="6">
        <v>260</v>
      </c>
      <c r="O224" s="6">
        <f t="shared" si="23"/>
        <v>66</v>
      </c>
      <c r="P224" s="10">
        <v>912000</v>
      </c>
      <c r="Q224" s="9">
        <v>44848</v>
      </c>
      <c r="R224" s="9">
        <v>43957</v>
      </c>
      <c r="S224" s="6" t="s">
        <v>95</v>
      </c>
      <c r="T224" s="3" t="s">
        <v>207</v>
      </c>
      <c r="U224" s="10">
        <v>24000000</v>
      </c>
      <c r="V224" s="6">
        <v>8</v>
      </c>
      <c r="W224" s="29">
        <v>6</v>
      </c>
      <c r="X224" s="6" t="s">
        <v>52</v>
      </c>
      <c r="Y224" s="6" t="s">
        <v>27</v>
      </c>
      <c r="Z224" s="6" t="s">
        <v>28</v>
      </c>
      <c r="AA224" s="6" t="s">
        <v>3326</v>
      </c>
    </row>
    <row r="225" spans="1:27" ht="14.4" x14ac:dyDescent="0.3">
      <c r="A225" s="6" t="s">
        <v>3583</v>
      </c>
      <c r="B225" s="24" t="s">
        <v>3584</v>
      </c>
      <c r="C225" s="6" t="s">
        <v>3585</v>
      </c>
      <c r="D225" s="7">
        <v>3.9583333333333331E-2</v>
      </c>
      <c r="E225" s="8">
        <f t="shared" si="18"/>
        <v>0</v>
      </c>
      <c r="F225" s="8">
        <f t="shared" si="19"/>
        <v>57</v>
      </c>
      <c r="G225" s="8">
        <f t="shared" si="20"/>
        <v>0</v>
      </c>
      <c r="H225" s="10">
        <f t="shared" si="21"/>
        <v>3420</v>
      </c>
      <c r="I225" s="6" t="s">
        <v>23</v>
      </c>
      <c r="J225" s="6" t="s">
        <v>3468</v>
      </c>
      <c r="K225" s="6">
        <v>2013</v>
      </c>
      <c r="L225" s="6">
        <v>119</v>
      </c>
      <c r="M225" s="10">
        <f t="shared" si="22"/>
        <v>591.15747640337804</v>
      </c>
      <c r="N225" s="6">
        <v>4</v>
      </c>
      <c r="O225" s="6">
        <f t="shared" si="23"/>
        <v>20</v>
      </c>
      <c r="P225" s="10">
        <v>15200</v>
      </c>
      <c r="Q225" s="9">
        <v>44761</v>
      </c>
      <c r="R225" s="9">
        <v>40930</v>
      </c>
      <c r="S225" s="6" t="s">
        <v>95</v>
      </c>
      <c r="T225" s="6" t="s">
        <v>63</v>
      </c>
      <c r="U225" s="10">
        <v>849172</v>
      </c>
      <c r="V225" s="6">
        <v>6</v>
      </c>
      <c r="W225" s="29">
        <v>7</v>
      </c>
      <c r="X225" s="6" t="s">
        <v>52</v>
      </c>
      <c r="Y225" s="6" t="s">
        <v>52</v>
      </c>
      <c r="Z225" s="6" t="s">
        <v>28</v>
      </c>
      <c r="AA225" s="6" t="s">
        <v>3465</v>
      </c>
    </row>
    <row r="226" spans="1:27" x14ac:dyDescent="0.3">
      <c r="A226" s="6" t="s">
        <v>3583</v>
      </c>
      <c r="B226" s="6" t="s">
        <v>3586</v>
      </c>
      <c r="C226" s="6" t="s">
        <v>3587</v>
      </c>
      <c r="D226" s="7">
        <v>4.4444444444444446E-2</v>
      </c>
      <c r="E226" s="8">
        <f t="shared" si="18"/>
        <v>1</v>
      </c>
      <c r="F226" s="8">
        <f t="shared" si="19"/>
        <v>4</v>
      </c>
      <c r="G226" s="8">
        <f t="shared" si="20"/>
        <v>0</v>
      </c>
      <c r="H226" s="10">
        <f t="shared" si="21"/>
        <v>3840</v>
      </c>
      <c r="I226" s="6" t="s">
        <v>23</v>
      </c>
      <c r="J226" s="6" t="s">
        <v>3468</v>
      </c>
      <c r="K226" s="6">
        <v>2596</v>
      </c>
      <c r="L226" s="6">
        <v>93</v>
      </c>
      <c r="M226" s="10">
        <f t="shared" si="22"/>
        <v>358.24345146379045</v>
      </c>
      <c r="N226" s="6">
        <v>9</v>
      </c>
      <c r="O226" s="6">
        <f t="shared" si="23"/>
        <v>35</v>
      </c>
      <c r="P226" s="10">
        <v>15200</v>
      </c>
      <c r="Q226" s="9">
        <v>44832</v>
      </c>
      <c r="R226" s="9">
        <v>40930</v>
      </c>
      <c r="S226" s="6" t="s">
        <v>95</v>
      </c>
      <c r="T226" s="6" t="s">
        <v>63</v>
      </c>
      <c r="U226" s="10">
        <v>849172</v>
      </c>
      <c r="V226" s="6">
        <v>6</v>
      </c>
      <c r="W226" s="29">
        <v>7</v>
      </c>
      <c r="X226" s="6" t="s">
        <v>52</v>
      </c>
      <c r="Y226" s="6" t="s">
        <v>52</v>
      </c>
      <c r="Z226" s="6" t="s">
        <v>28</v>
      </c>
      <c r="AA226" s="6" t="s">
        <v>3465</v>
      </c>
    </row>
    <row r="227" spans="1:27" x14ac:dyDescent="0.3">
      <c r="A227" s="6" t="s">
        <v>2911</v>
      </c>
      <c r="B227" s="6" t="s">
        <v>2912</v>
      </c>
      <c r="C227" s="6" t="s">
        <v>2913</v>
      </c>
      <c r="D227" s="7">
        <v>4.9537037037037041E-3</v>
      </c>
      <c r="E227" s="8">
        <f t="shared" si="18"/>
        <v>0</v>
      </c>
      <c r="F227" s="8">
        <f t="shared" si="19"/>
        <v>7</v>
      </c>
      <c r="G227" s="8">
        <f t="shared" si="20"/>
        <v>8</v>
      </c>
      <c r="H227" s="10">
        <f t="shared" si="21"/>
        <v>428</v>
      </c>
      <c r="I227" s="6" t="s">
        <v>187</v>
      </c>
      <c r="J227" s="6" t="s">
        <v>206</v>
      </c>
      <c r="K227" s="10">
        <v>15098</v>
      </c>
      <c r="L227" s="6">
        <v>741</v>
      </c>
      <c r="M227" s="10">
        <f t="shared" si="22"/>
        <v>490.79348258047423</v>
      </c>
      <c r="N227" s="6">
        <v>202</v>
      </c>
      <c r="O227" s="6">
        <f t="shared" si="23"/>
        <v>134</v>
      </c>
      <c r="P227" s="10">
        <v>22400</v>
      </c>
      <c r="Q227" s="9">
        <v>44845</v>
      </c>
      <c r="R227" s="9">
        <v>44738</v>
      </c>
      <c r="S227" s="6" t="s">
        <v>206</v>
      </c>
      <c r="T227" s="6" t="s">
        <v>63</v>
      </c>
      <c r="U227" s="10">
        <v>460329</v>
      </c>
      <c r="V227" s="6">
        <v>7</v>
      </c>
      <c r="W227" s="29">
        <v>6</v>
      </c>
      <c r="X227" s="6" t="s">
        <v>52</v>
      </c>
      <c r="Y227" s="6" t="s">
        <v>52</v>
      </c>
      <c r="Z227" s="6" t="s">
        <v>28</v>
      </c>
      <c r="AA227" s="6" t="s">
        <v>2884</v>
      </c>
    </row>
    <row r="228" spans="1:27" x14ac:dyDescent="0.3">
      <c r="A228" s="6" t="s">
        <v>4155</v>
      </c>
      <c r="B228" s="6" t="s">
        <v>1341</v>
      </c>
      <c r="C228" s="6" t="s">
        <v>1342</v>
      </c>
      <c r="D228" s="7">
        <v>6.6319444444444446E-3</v>
      </c>
      <c r="E228" s="8">
        <f t="shared" si="18"/>
        <v>0</v>
      </c>
      <c r="F228" s="8">
        <f t="shared" si="19"/>
        <v>9</v>
      </c>
      <c r="G228" s="8">
        <f t="shared" si="20"/>
        <v>33</v>
      </c>
      <c r="H228" s="10">
        <f t="shared" si="21"/>
        <v>573</v>
      </c>
      <c r="I228" s="6" t="s">
        <v>23</v>
      </c>
      <c r="J228" s="6" t="s">
        <v>24</v>
      </c>
      <c r="K228" s="10">
        <v>68906738</v>
      </c>
      <c r="L228" s="6">
        <v>644000</v>
      </c>
      <c r="M228" s="10">
        <f t="shared" si="22"/>
        <v>93.4596555709835</v>
      </c>
      <c r="N228" s="10">
        <v>18651</v>
      </c>
      <c r="O228" s="6">
        <f t="shared" si="23"/>
        <v>3</v>
      </c>
      <c r="P228" s="10">
        <v>1940000</v>
      </c>
      <c r="Q228" s="9">
        <v>43566</v>
      </c>
      <c r="R228" s="9">
        <v>40796</v>
      </c>
      <c r="S228" s="6" t="s">
        <v>38</v>
      </c>
      <c r="T228" s="6" t="s">
        <v>25</v>
      </c>
      <c r="U228" s="10">
        <v>396338522</v>
      </c>
      <c r="V228" s="6">
        <v>7</v>
      </c>
      <c r="W228" s="29">
        <v>7</v>
      </c>
      <c r="X228" s="6" t="s">
        <v>26</v>
      </c>
      <c r="Y228" s="6" t="s">
        <v>27</v>
      </c>
      <c r="Z228" s="6" t="s">
        <v>28</v>
      </c>
      <c r="AA228" s="6" t="s">
        <v>1180</v>
      </c>
    </row>
    <row r="229" spans="1:27" x14ac:dyDescent="0.3">
      <c r="A229" s="6" t="s">
        <v>3143</v>
      </c>
      <c r="B229" s="6" t="s">
        <v>3144</v>
      </c>
      <c r="C229" s="6" t="s">
        <v>3145</v>
      </c>
      <c r="D229" s="7">
        <v>2.9976851851851848E-3</v>
      </c>
      <c r="E229" s="8">
        <f t="shared" si="18"/>
        <v>0</v>
      </c>
      <c r="F229" s="8">
        <f t="shared" si="19"/>
        <v>4</v>
      </c>
      <c r="G229" s="8">
        <f t="shared" si="20"/>
        <v>19</v>
      </c>
      <c r="H229" s="10">
        <f t="shared" si="21"/>
        <v>259</v>
      </c>
      <c r="I229" s="6" t="s">
        <v>23</v>
      </c>
      <c r="J229" s="6" t="s">
        <v>206</v>
      </c>
      <c r="K229" s="6">
        <v>1384</v>
      </c>
      <c r="L229" s="6">
        <v>1</v>
      </c>
      <c r="M229" s="10">
        <f t="shared" si="22"/>
        <v>7.2254335260115603</v>
      </c>
      <c r="N229" s="6">
        <v>16</v>
      </c>
      <c r="O229" s="6">
        <f t="shared" si="23"/>
        <v>116</v>
      </c>
      <c r="P229" s="6">
        <v>5700</v>
      </c>
      <c r="Q229" s="9">
        <v>44820</v>
      </c>
      <c r="R229" s="9">
        <v>44103</v>
      </c>
      <c r="S229" s="6" t="s">
        <v>219</v>
      </c>
      <c r="T229" s="6" t="s">
        <v>63</v>
      </c>
      <c r="U229" s="10">
        <v>616483</v>
      </c>
      <c r="V229" s="6">
        <v>7</v>
      </c>
      <c r="W229" s="29">
        <v>9</v>
      </c>
      <c r="X229" s="6" t="s">
        <v>26</v>
      </c>
      <c r="Y229" s="6" t="s">
        <v>27</v>
      </c>
      <c r="Z229" s="6" t="s">
        <v>28</v>
      </c>
      <c r="AA229" s="6" t="s">
        <v>3139</v>
      </c>
    </row>
    <row r="230" spans="1:27" x14ac:dyDescent="0.3">
      <c r="A230" s="6" t="s">
        <v>2698</v>
      </c>
      <c r="B230" s="6" t="s">
        <v>2699</v>
      </c>
      <c r="C230" s="6" t="s">
        <v>2700</v>
      </c>
      <c r="D230" s="7">
        <v>7.3611111111111108E-3</v>
      </c>
      <c r="E230" s="8">
        <f t="shared" si="18"/>
        <v>0</v>
      </c>
      <c r="F230" s="8">
        <f t="shared" si="19"/>
        <v>10</v>
      </c>
      <c r="G230" s="8">
        <f t="shared" si="20"/>
        <v>36</v>
      </c>
      <c r="H230" s="10">
        <f t="shared" si="21"/>
        <v>636</v>
      </c>
      <c r="I230" s="6" t="s">
        <v>23</v>
      </c>
      <c r="J230" s="6" t="s">
        <v>38</v>
      </c>
      <c r="K230" s="6">
        <v>13678</v>
      </c>
      <c r="L230" s="6">
        <v>11000</v>
      </c>
      <c r="M230" s="10">
        <f t="shared" si="22"/>
        <v>8042.111419798216</v>
      </c>
      <c r="N230" s="6">
        <v>505</v>
      </c>
      <c r="O230" s="6">
        <f t="shared" si="23"/>
        <v>369</v>
      </c>
      <c r="P230" s="10">
        <v>547000</v>
      </c>
      <c r="Q230" s="9">
        <v>44815</v>
      </c>
      <c r="R230" s="9">
        <v>40617</v>
      </c>
      <c r="S230" s="6" t="s">
        <v>38</v>
      </c>
      <c r="T230" s="6" t="s">
        <v>63</v>
      </c>
      <c r="U230" s="10">
        <v>93896257</v>
      </c>
      <c r="V230" s="6">
        <v>6</v>
      </c>
      <c r="W230" s="29">
        <v>6</v>
      </c>
      <c r="X230" s="6" t="s">
        <v>26</v>
      </c>
      <c r="Y230" s="6" t="s">
        <v>27</v>
      </c>
      <c r="Z230" s="6" t="s">
        <v>28</v>
      </c>
      <c r="AA230" s="6" t="s">
        <v>2539</v>
      </c>
    </row>
    <row r="231" spans="1:27" x14ac:dyDescent="0.3">
      <c r="A231" s="6" t="s">
        <v>290</v>
      </c>
      <c r="B231" s="6" t="s">
        <v>1191</v>
      </c>
      <c r="C231" s="6" t="s">
        <v>1192</v>
      </c>
      <c r="D231" s="7">
        <v>4.0972222222222226E-3</v>
      </c>
      <c r="E231" s="8">
        <f t="shared" si="18"/>
        <v>0</v>
      </c>
      <c r="F231" s="8">
        <f t="shared" si="19"/>
        <v>5</v>
      </c>
      <c r="G231" s="8">
        <f t="shared" si="20"/>
        <v>54</v>
      </c>
      <c r="H231" s="10">
        <f t="shared" si="21"/>
        <v>354</v>
      </c>
      <c r="I231" s="6" t="s">
        <v>23</v>
      </c>
      <c r="J231" s="6" t="s">
        <v>38</v>
      </c>
      <c r="K231" s="10">
        <v>69297102</v>
      </c>
      <c r="L231" s="6">
        <v>2000000</v>
      </c>
      <c r="M231" s="10">
        <f t="shared" si="22"/>
        <v>288.61235784434393</v>
      </c>
      <c r="N231" s="10">
        <v>43571</v>
      </c>
      <c r="O231" s="6">
        <f t="shared" si="23"/>
        <v>6</v>
      </c>
      <c r="P231" s="10">
        <v>25600000</v>
      </c>
      <c r="Q231" s="9">
        <v>42858</v>
      </c>
      <c r="R231" s="9">
        <v>42175</v>
      </c>
      <c r="S231" s="6" t="s">
        <v>38</v>
      </c>
      <c r="T231" s="6" t="s">
        <v>42</v>
      </c>
      <c r="U231" s="10">
        <v>4441471590</v>
      </c>
      <c r="V231" s="6">
        <v>8</v>
      </c>
      <c r="W231" s="29">
        <v>8</v>
      </c>
      <c r="X231" s="6" t="s">
        <v>26</v>
      </c>
      <c r="Y231" s="6" t="s">
        <v>27</v>
      </c>
      <c r="Z231" s="6" t="s">
        <v>28</v>
      </c>
      <c r="AA231" s="6" t="s">
        <v>1180</v>
      </c>
    </row>
    <row r="232" spans="1:27" x14ac:dyDescent="0.3">
      <c r="A232" s="6" t="s">
        <v>290</v>
      </c>
      <c r="B232" s="6" t="s">
        <v>291</v>
      </c>
      <c r="C232" s="6" t="s">
        <v>292</v>
      </c>
      <c r="D232" s="7">
        <v>3.9699074074074072E-3</v>
      </c>
      <c r="E232" s="8">
        <f t="shared" si="18"/>
        <v>0</v>
      </c>
      <c r="F232" s="8">
        <f t="shared" si="19"/>
        <v>5</v>
      </c>
      <c r="G232" s="8">
        <f t="shared" si="20"/>
        <v>43</v>
      </c>
      <c r="H232" s="10">
        <f t="shared" si="21"/>
        <v>343</v>
      </c>
      <c r="I232" s="6" t="s">
        <v>23</v>
      </c>
      <c r="J232" s="6" t="s">
        <v>38</v>
      </c>
      <c r="K232" s="10">
        <v>33174518</v>
      </c>
      <c r="L232" s="10">
        <v>1100000</v>
      </c>
      <c r="M232" s="10">
        <f t="shared" si="22"/>
        <v>331.5797986876554</v>
      </c>
      <c r="N232" s="10">
        <v>45941</v>
      </c>
      <c r="O232" s="6">
        <f t="shared" si="23"/>
        <v>14</v>
      </c>
      <c r="P232" s="10">
        <v>25600000</v>
      </c>
      <c r="Q232" s="9">
        <v>43072</v>
      </c>
      <c r="R232" s="9">
        <v>42175</v>
      </c>
      <c r="S232" s="6" t="s">
        <v>38</v>
      </c>
      <c r="T232" s="6" t="s">
        <v>42</v>
      </c>
      <c r="U232" s="10">
        <v>4439340570</v>
      </c>
      <c r="V232" s="6">
        <v>9</v>
      </c>
      <c r="W232" s="29">
        <v>9</v>
      </c>
      <c r="X232" s="6" t="s">
        <v>26</v>
      </c>
      <c r="Y232" s="6" t="s">
        <v>27</v>
      </c>
      <c r="Z232" s="6" t="s">
        <v>28</v>
      </c>
      <c r="AA232" s="6" t="s">
        <v>253</v>
      </c>
    </row>
    <row r="233" spans="1:27" x14ac:dyDescent="0.3">
      <c r="A233" s="6" t="s">
        <v>290</v>
      </c>
      <c r="B233" s="6" t="s">
        <v>2095</v>
      </c>
      <c r="C233" s="6" t="s">
        <v>2096</v>
      </c>
      <c r="D233" s="7">
        <v>4.6296296296296302E-3</v>
      </c>
      <c r="E233" s="8">
        <f t="shared" si="18"/>
        <v>0</v>
      </c>
      <c r="F233" s="8">
        <f t="shared" si="19"/>
        <v>6</v>
      </c>
      <c r="G233" s="8">
        <f t="shared" si="20"/>
        <v>40</v>
      </c>
      <c r="H233" s="10">
        <f t="shared" si="21"/>
        <v>400</v>
      </c>
      <c r="I233" s="6" t="s">
        <v>23</v>
      </c>
      <c r="J233" s="6" t="s">
        <v>38</v>
      </c>
      <c r="K233" s="10">
        <v>52704283</v>
      </c>
      <c r="L233" s="10">
        <v>1900000</v>
      </c>
      <c r="M233" s="10">
        <f t="shared" si="22"/>
        <v>360.50201081380806</v>
      </c>
      <c r="N233" s="10">
        <v>78210</v>
      </c>
      <c r="O233" s="6">
        <f t="shared" si="23"/>
        <v>15</v>
      </c>
      <c r="P233" s="10">
        <v>25600000</v>
      </c>
      <c r="Q233" s="9">
        <v>43130</v>
      </c>
      <c r="R233" s="9">
        <v>42175</v>
      </c>
      <c r="S233" s="6" t="s">
        <v>38</v>
      </c>
      <c r="T233" s="6" t="s">
        <v>42</v>
      </c>
      <c r="U233" s="10">
        <v>4440448212</v>
      </c>
      <c r="V233" s="6">
        <v>10</v>
      </c>
      <c r="W233" s="29">
        <v>8</v>
      </c>
      <c r="X233" s="6" t="s">
        <v>26</v>
      </c>
      <c r="Y233" s="6" t="s">
        <v>27</v>
      </c>
      <c r="Z233" s="6" t="s">
        <v>28</v>
      </c>
      <c r="AA233" s="6" t="s">
        <v>2016</v>
      </c>
    </row>
    <row r="234" spans="1:27" x14ac:dyDescent="0.3">
      <c r="A234" s="6" t="s">
        <v>290</v>
      </c>
      <c r="B234" s="6" t="s">
        <v>2101</v>
      </c>
      <c r="C234" s="6" t="s">
        <v>2102</v>
      </c>
      <c r="D234" s="7">
        <v>3.1018518518518522E-3</v>
      </c>
      <c r="E234" s="8">
        <f t="shared" si="18"/>
        <v>0</v>
      </c>
      <c r="F234" s="8">
        <f t="shared" si="19"/>
        <v>4</v>
      </c>
      <c r="G234" s="8">
        <f t="shared" si="20"/>
        <v>28</v>
      </c>
      <c r="H234" s="10">
        <f t="shared" si="21"/>
        <v>268</v>
      </c>
      <c r="I234" s="6" t="s">
        <v>23</v>
      </c>
      <c r="J234" s="6" t="s">
        <v>24</v>
      </c>
      <c r="K234" s="10">
        <v>20269302</v>
      </c>
      <c r="L234" s="10">
        <v>1200000</v>
      </c>
      <c r="M234" s="10">
        <f t="shared" si="22"/>
        <v>592.02828000687941</v>
      </c>
      <c r="N234" s="10">
        <v>69459</v>
      </c>
      <c r="O234" s="6">
        <f t="shared" si="23"/>
        <v>34</v>
      </c>
      <c r="P234" s="10">
        <v>25600000</v>
      </c>
      <c r="Q234" s="9">
        <v>43264</v>
      </c>
      <c r="R234" s="9">
        <v>42175</v>
      </c>
      <c r="S234" s="6" t="s">
        <v>38</v>
      </c>
      <c r="T234" s="6" t="s">
        <v>42</v>
      </c>
      <c r="U234" s="10">
        <v>4440448212</v>
      </c>
      <c r="V234" s="6">
        <v>10</v>
      </c>
      <c r="W234" s="29">
        <v>8</v>
      </c>
      <c r="X234" s="6" t="s">
        <v>26</v>
      </c>
      <c r="Y234" s="6" t="s">
        <v>27</v>
      </c>
      <c r="Z234" s="6" t="s">
        <v>28</v>
      </c>
      <c r="AA234" s="6" t="s">
        <v>2016</v>
      </c>
    </row>
    <row r="235" spans="1:27" x14ac:dyDescent="0.3">
      <c r="A235" s="6" t="s">
        <v>290</v>
      </c>
      <c r="B235" s="6" t="s">
        <v>2099</v>
      </c>
      <c r="C235" s="6" t="s">
        <v>2100</v>
      </c>
      <c r="D235" s="7">
        <v>3.5532407407407405E-3</v>
      </c>
      <c r="E235" s="8">
        <f t="shared" si="18"/>
        <v>0</v>
      </c>
      <c r="F235" s="8">
        <f t="shared" si="19"/>
        <v>5</v>
      </c>
      <c r="G235" s="8">
        <f t="shared" si="20"/>
        <v>7</v>
      </c>
      <c r="H235" s="10">
        <f t="shared" si="21"/>
        <v>307</v>
      </c>
      <c r="I235" s="6" t="s">
        <v>23</v>
      </c>
      <c r="J235" s="6" t="s">
        <v>38</v>
      </c>
      <c r="K235" s="10">
        <v>20522811</v>
      </c>
      <c r="L235" s="10">
        <v>2200000</v>
      </c>
      <c r="M235" s="10">
        <f t="shared" si="22"/>
        <v>1071.9779078996537</v>
      </c>
      <c r="N235" s="10">
        <v>136227</v>
      </c>
      <c r="O235" s="6">
        <f t="shared" si="23"/>
        <v>66</v>
      </c>
      <c r="P235" s="10">
        <v>25600000</v>
      </c>
      <c r="Q235" s="9">
        <v>43595</v>
      </c>
      <c r="R235" s="9">
        <v>42175</v>
      </c>
      <c r="S235" s="6" t="s">
        <v>38</v>
      </c>
      <c r="T235" s="6" t="s">
        <v>42</v>
      </c>
      <c r="U235" s="10">
        <v>4440448212</v>
      </c>
      <c r="V235" s="6">
        <v>10</v>
      </c>
      <c r="W235" s="29">
        <v>8</v>
      </c>
      <c r="X235" s="6" t="s">
        <v>26</v>
      </c>
      <c r="Y235" s="6" t="s">
        <v>27</v>
      </c>
      <c r="Z235" s="6" t="s">
        <v>28</v>
      </c>
      <c r="AA235" s="6" t="s">
        <v>2016</v>
      </c>
    </row>
    <row r="236" spans="1:27" ht="14.4" x14ac:dyDescent="0.3">
      <c r="A236" s="6" t="s">
        <v>290</v>
      </c>
      <c r="B236" t="s">
        <v>2094</v>
      </c>
      <c r="C236" s="19" t="s">
        <v>3997</v>
      </c>
      <c r="D236" s="1">
        <v>4.6527777777777774E-3</v>
      </c>
      <c r="E236" s="8">
        <f t="shared" si="18"/>
        <v>0</v>
      </c>
      <c r="F236" s="8">
        <f t="shared" si="19"/>
        <v>6</v>
      </c>
      <c r="G236" s="8">
        <f t="shared" si="20"/>
        <v>42</v>
      </c>
      <c r="H236" s="10">
        <f t="shared" si="21"/>
        <v>402</v>
      </c>
      <c r="I236" s="6" t="s">
        <v>23</v>
      </c>
      <c r="J236" s="6" t="s">
        <v>38</v>
      </c>
      <c r="K236" s="3">
        <v>56911297</v>
      </c>
      <c r="L236" s="3">
        <v>3100000</v>
      </c>
      <c r="M236" s="10">
        <f t="shared" si="22"/>
        <v>544.70731882986252</v>
      </c>
      <c r="N236" s="3">
        <v>97000</v>
      </c>
      <c r="O236" s="6">
        <f t="shared" si="23"/>
        <v>17</v>
      </c>
      <c r="P236" s="3">
        <v>25600000</v>
      </c>
      <c r="Q236" s="2">
        <v>43937</v>
      </c>
      <c r="R236" s="2">
        <v>42175</v>
      </c>
      <c r="S236" t="s">
        <v>38</v>
      </c>
      <c r="T236" s="6" t="s">
        <v>63</v>
      </c>
      <c r="U236" s="3">
        <v>4441179721</v>
      </c>
      <c r="V236">
        <v>6</v>
      </c>
      <c r="W236" s="29">
        <v>7</v>
      </c>
      <c r="X236" s="6" t="s">
        <v>52</v>
      </c>
      <c r="Y236" s="6" t="s">
        <v>52</v>
      </c>
      <c r="Z236" t="s">
        <v>28</v>
      </c>
      <c r="AA236" s="6" t="s">
        <v>4101</v>
      </c>
    </row>
    <row r="237" spans="1:27" x14ac:dyDescent="0.3">
      <c r="A237" s="6" t="s">
        <v>290</v>
      </c>
      <c r="B237" s="6" t="s">
        <v>91</v>
      </c>
      <c r="C237" s="6" t="s">
        <v>92</v>
      </c>
      <c r="D237" s="7">
        <v>4.6527777777777774E-3</v>
      </c>
      <c r="E237" s="8">
        <f t="shared" si="18"/>
        <v>0</v>
      </c>
      <c r="F237" s="8">
        <f t="shared" si="19"/>
        <v>6</v>
      </c>
      <c r="G237" s="8">
        <f t="shared" si="20"/>
        <v>42</v>
      </c>
      <c r="H237" s="10">
        <f t="shared" si="21"/>
        <v>402</v>
      </c>
      <c r="I237" s="6" t="s">
        <v>23</v>
      </c>
      <c r="J237" s="6" t="s">
        <v>38</v>
      </c>
      <c r="K237" s="8">
        <v>30143698</v>
      </c>
      <c r="L237" s="8">
        <v>2400000</v>
      </c>
      <c r="M237" s="10">
        <f t="shared" si="22"/>
        <v>796.1863206033978</v>
      </c>
      <c r="N237" s="8">
        <v>110000</v>
      </c>
      <c r="O237" s="6">
        <f t="shared" si="23"/>
        <v>36</v>
      </c>
      <c r="P237" s="10">
        <v>25600000</v>
      </c>
      <c r="Q237" s="9">
        <v>44104</v>
      </c>
      <c r="R237" s="9">
        <v>42175</v>
      </c>
      <c r="S237" s="6" t="s">
        <v>38</v>
      </c>
      <c r="T237" s="6" t="s">
        <v>42</v>
      </c>
      <c r="U237" s="10">
        <v>4441901059</v>
      </c>
      <c r="V237" s="6">
        <v>9</v>
      </c>
      <c r="W237" s="29">
        <v>10</v>
      </c>
      <c r="X237" s="6" t="s">
        <v>26</v>
      </c>
      <c r="Y237" s="6" t="s">
        <v>27</v>
      </c>
      <c r="Z237" s="6" t="s">
        <v>28</v>
      </c>
      <c r="AA237" s="6" t="s">
        <v>29</v>
      </c>
    </row>
    <row r="238" spans="1:27" x14ac:dyDescent="0.3">
      <c r="A238" s="6" t="s">
        <v>290</v>
      </c>
      <c r="B238" s="6" t="s">
        <v>89</v>
      </c>
      <c r="C238" s="6" t="s">
        <v>90</v>
      </c>
      <c r="D238" s="7">
        <v>4.4212962962962956E-3</v>
      </c>
      <c r="E238" s="8">
        <f t="shared" si="18"/>
        <v>0</v>
      </c>
      <c r="F238" s="8">
        <f t="shared" si="19"/>
        <v>6</v>
      </c>
      <c r="G238" s="8">
        <f t="shared" si="20"/>
        <v>22</v>
      </c>
      <c r="H238" s="10">
        <f t="shared" si="21"/>
        <v>382</v>
      </c>
      <c r="I238" s="6" t="s">
        <v>23</v>
      </c>
      <c r="J238" s="6" t="s">
        <v>38</v>
      </c>
      <c r="K238" s="8">
        <v>37991652</v>
      </c>
      <c r="L238" s="8">
        <v>2800000</v>
      </c>
      <c r="M238" s="10">
        <f t="shared" si="22"/>
        <v>737.00401340799817</v>
      </c>
      <c r="N238" s="8">
        <v>120000</v>
      </c>
      <c r="O238" s="6">
        <f t="shared" si="23"/>
        <v>32</v>
      </c>
      <c r="P238" s="10">
        <v>25600000</v>
      </c>
      <c r="Q238" s="9">
        <v>44126</v>
      </c>
      <c r="R238" s="9">
        <v>42175</v>
      </c>
      <c r="S238" s="6" t="s">
        <v>38</v>
      </c>
      <c r="T238" s="6" t="s">
        <v>42</v>
      </c>
      <c r="U238" s="10">
        <v>4441901059</v>
      </c>
      <c r="V238" s="6">
        <v>10</v>
      </c>
      <c r="W238" s="29">
        <v>10</v>
      </c>
      <c r="X238" s="6" t="s">
        <v>26</v>
      </c>
      <c r="Y238" s="6" t="s">
        <v>27</v>
      </c>
      <c r="Z238" s="6" t="s">
        <v>28</v>
      </c>
      <c r="AA238" s="6" t="s">
        <v>29</v>
      </c>
    </row>
    <row r="239" spans="1:27" x14ac:dyDescent="0.3">
      <c r="A239" s="6" t="s">
        <v>290</v>
      </c>
      <c r="B239" s="6" t="s">
        <v>87</v>
      </c>
      <c r="C239" s="6" t="s">
        <v>88</v>
      </c>
      <c r="D239" s="7">
        <v>4.6990740740740743E-3</v>
      </c>
      <c r="E239" s="8">
        <f t="shared" si="18"/>
        <v>0</v>
      </c>
      <c r="F239" s="8">
        <f t="shared" si="19"/>
        <v>6</v>
      </c>
      <c r="G239" s="8">
        <f t="shared" si="20"/>
        <v>46</v>
      </c>
      <c r="H239" s="10">
        <f t="shared" si="21"/>
        <v>406</v>
      </c>
      <c r="I239" s="6" t="s">
        <v>23</v>
      </c>
      <c r="J239" s="6" t="s">
        <v>38</v>
      </c>
      <c r="K239" s="8">
        <v>24614988</v>
      </c>
      <c r="L239" s="8">
        <v>2400000</v>
      </c>
      <c r="M239" s="10">
        <f t="shared" si="22"/>
        <v>975.01570994062638</v>
      </c>
      <c r="N239" s="8">
        <v>88000</v>
      </c>
      <c r="O239" s="6">
        <f t="shared" si="23"/>
        <v>36</v>
      </c>
      <c r="P239" s="10">
        <v>25600000</v>
      </c>
      <c r="Q239" s="9">
        <v>44231</v>
      </c>
      <c r="R239" s="9">
        <v>42175</v>
      </c>
      <c r="S239" s="6" t="s">
        <v>38</v>
      </c>
      <c r="T239" s="6" t="s">
        <v>42</v>
      </c>
      <c r="U239" s="10">
        <v>4441901059</v>
      </c>
      <c r="V239" s="6">
        <v>10</v>
      </c>
      <c r="W239" s="29">
        <v>10</v>
      </c>
      <c r="X239" s="6" t="s">
        <v>26</v>
      </c>
      <c r="Y239" s="6" t="s">
        <v>27</v>
      </c>
      <c r="Z239" s="6" t="s">
        <v>28</v>
      </c>
      <c r="AA239" s="6" t="s">
        <v>29</v>
      </c>
    </row>
    <row r="240" spans="1:27" x14ac:dyDescent="0.3">
      <c r="A240" s="6" t="s">
        <v>290</v>
      </c>
      <c r="B240" s="6" t="s">
        <v>2097</v>
      </c>
      <c r="C240" s="6" t="s">
        <v>2098</v>
      </c>
      <c r="D240" s="7">
        <v>1.2118055555555556E-2</v>
      </c>
      <c r="E240" s="8">
        <f t="shared" si="18"/>
        <v>0</v>
      </c>
      <c r="F240" s="8">
        <f t="shared" si="19"/>
        <v>17</v>
      </c>
      <c r="G240" s="8">
        <f t="shared" si="20"/>
        <v>27</v>
      </c>
      <c r="H240" s="10">
        <f t="shared" si="21"/>
        <v>1047</v>
      </c>
      <c r="I240" s="6" t="s">
        <v>23</v>
      </c>
      <c r="J240" s="6" t="s">
        <v>38</v>
      </c>
      <c r="K240" s="10">
        <v>33345527</v>
      </c>
      <c r="L240" s="10">
        <v>2700000</v>
      </c>
      <c r="M240" s="10">
        <f t="shared" si="22"/>
        <v>809.70380225209817</v>
      </c>
      <c r="N240" s="10">
        <v>161267</v>
      </c>
      <c r="O240" s="6">
        <f t="shared" si="23"/>
        <v>48</v>
      </c>
      <c r="P240" s="10">
        <v>25600000</v>
      </c>
      <c r="Q240" s="9">
        <v>44532</v>
      </c>
      <c r="R240" s="9">
        <v>42175</v>
      </c>
      <c r="S240" s="6" t="s">
        <v>38</v>
      </c>
      <c r="T240" s="6" t="s">
        <v>42</v>
      </c>
      <c r="U240" s="10">
        <v>4440448212</v>
      </c>
      <c r="V240" s="6">
        <v>10</v>
      </c>
      <c r="W240" s="29">
        <v>8</v>
      </c>
      <c r="X240" s="6" t="s">
        <v>26</v>
      </c>
      <c r="Y240" s="6" t="s">
        <v>27</v>
      </c>
      <c r="Z240" s="6" t="s">
        <v>28</v>
      </c>
      <c r="AA240" s="6" t="s">
        <v>2016</v>
      </c>
    </row>
    <row r="241" spans="1:27" x14ac:dyDescent="0.3">
      <c r="A241" s="6" t="s">
        <v>290</v>
      </c>
      <c r="B241" s="6" t="s">
        <v>83</v>
      </c>
      <c r="C241" s="6" t="s">
        <v>84</v>
      </c>
      <c r="D241" s="7">
        <v>4.9884259259259265E-3</v>
      </c>
      <c r="E241" s="8">
        <f t="shared" si="18"/>
        <v>0</v>
      </c>
      <c r="F241" s="8">
        <f t="shared" si="19"/>
        <v>7</v>
      </c>
      <c r="G241" s="8">
        <f t="shared" si="20"/>
        <v>11</v>
      </c>
      <c r="H241" s="10">
        <f t="shared" si="21"/>
        <v>431</v>
      </c>
      <c r="I241" s="6" t="s">
        <v>23</v>
      </c>
      <c r="J241" s="6" t="s">
        <v>38</v>
      </c>
      <c r="K241" s="8">
        <v>20454523</v>
      </c>
      <c r="L241" s="8">
        <v>2300000</v>
      </c>
      <c r="M241" s="10">
        <f t="shared" si="22"/>
        <v>1124.445678835923</v>
      </c>
      <c r="N241" s="8">
        <v>120000</v>
      </c>
      <c r="O241" s="6">
        <f t="shared" si="23"/>
        <v>59</v>
      </c>
      <c r="P241" s="10">
        <v>25600000</v>
      </c>
      <c r="Q241" s="9">
        <v>44645</v>
      </c>
      <c r="R241" s="9">
        <v>42175</v>
      </c>
      <c r="S241" s="6" t="s">
        <v>38</v>
      </c>
      <c r="T241" s="6" t="s">
        <v>42</v>
      </c>
      <c r="U241" s="10">
        <v>4441901059</v>
      </c>
      <c r="V241" s="6">
        <v>9</v>
      </c>
      <c r="W241" s="29">
        <v>9</v>
      </c>
      <c r="X241" s="6" t="s">
        <v>26</v>
      </c>
      <c r="Y241" s="6" t="s">
        <v>27</v>
      </c>
      <c r="Z241" s="6" t="s">
        <v>28</v>
      </c>
      <c r="AA241" s="6" t="s">
        <v>29</v>
      </c>
    </row>
    <row r="242" spans="1:27" x14ac:dyDescent="0.3">
      <c r="A242" s="6" t="s">
        <v>290</v>
      </c>
      <c r="B242" s="6" t="s">
        <v>85</v>
      </c>
      <c r="C242" s="6" t="s">
        <v>86</v>
      </c>
      <c r="D242" s="7">
        <v>5.6481481481481478E-3</v>
      </c>
      <c r="E242" s="8">
        <f t="shared" si="18"/>
        <v>0</v>
      </c>
      <c r="F242" s="8">
        <f t="shared" si="19"/>
        <v>8</v>
      </c>
      <c r="G242" s="8">
        <f t="shared" si="20"/>
        <v>8</v>
      </c>
      <c r="H242" s="10">
        <f t="shared" si="21"/>
        <v>488</v>
      </c>
      <c r="I242" s="6" t="s">
        <v>23</v>
      </c>
      <c r="J242" s="6" t="s">
        <v>38</v>
      </c>
      <c r="K242" s="8">
        <v>35850962</v>
      </c>
      <c r="L242" s="8">
        <v>2600000</v>
      </c>
      <c r="M242" s="10">
        <f t="shared" si="22"/>
        <v>725.22461182492123</v>
      </c>
      <c r="N242" s="8">
        <v>90000</v>
      </c>
      <c r="O242" s="6">
        <f t="shared" si="23"/>
        <v>25</v>
      </c>
      <c r="P242" s="10">
        <v>25600000</v>
      </c>
      <c r="Q242" s="9">
        <v>44649</v>
      </c>
      <c r="R242" s="9">
        <v>42175</v>
      </c>
      <c r="S242" s="6" t="s">
        <v>38</v>
      </c>
      <c r="T242" s="6" t="s">
        <v>42</v>
      </c>
      <c r="U242" s="10">
        <v>4441901059</v>
      </c>
      <c r="V242" s="6">
        <v>9</v>
      </c>
      <c r="W242" s="29">
        <v>9</v>
      </c>
      <c r="X242" s="6" t="s">
        <v>26</v>
      </c>
      <c r="Y242" s="6" t="s">
        <v>27</v>
      </c>
      <c r="Z242" s="6" t="s">
        <v>28</v>
      </c>
      <c r="AA242" s="6" t="s">
        <v>29</v>
      </c>
    </row>
    <row r="243" spans="1:27" x14ac:dyDescent="0.3">
      <c r="A243" s="6" t="s">
        <v>290</v>
      </c>
      <c r="B243" s="6" t="s">
        <v>1454</v>
      </c>
      <c r="C243" s="6" t="s">
        <v>1455</v>
      </c>
      <c r="D243" s="7">
        <v>9.7337962962962977E-3</v>
      </c>
      <c r="E243" s="8">
        <f t="shared" si="18"/>
        <v>0</v>
      </c>
      <c r="F243" s="8">
        <f t="shared" si="19"/>
        <v>14</v>
      </c>
      <c r="G243" s="8">
        <f t="shared" si="20"/>
        <v>1</v>
      </c>
      <c r="H243" s="10">
        <f t="shared" si="21"/>
        <v>841</v>
      </c>
      <c r="I243" s="6" t="s">
        <v>23</v>
      </c>
      <c r="J243" s="6" t="s">
        <v>38</v>
      </c>
      <c r="K243" s="10">
        <v>7577914</v>
      </c>
      <c r="L243" s="6">
        <v>923000</v>
      </c>
      <c r="M243" s="10">
        <f t="shared" si="22"/>
        <v>1218.0132949516187</v>
      </c>
      <c r="N243" s="10">
        <v>75062</v>
      </c>
      <c r="O243" s="6">
        <f t="shared" si="23"/>
        <v>99</v>
      </c>
      <c r="P243" s="10">
        <v>25600000</v>
      </c>
      <c r="Q243" s="9">
        <v>44800</v>
      </c>
      <c r="R243" s="9">
        <v>42175</v>
      </c>
      <c r="S243" s="6" t="s">
        <v>38</v>
      </c>
      <c r="T243" s="6" t="s">
        <v>63</v>
      </c>
      <c r="U243" s="10">
        <v>4442646441</v>
      </c>
      <c r="V243" s="6">
        <v>9</v>
      </c>
      <c r="W243" s="29">
        <v>9</v>
      </c>
      <c r="X243" s="6" t="s">
        <v>26</v>
      </c>
      <c r="Y243" s="6" t="s">
        <v>27</v>
      </c>
      <c r="Z243" s="6" t="s">
        <v>28</v>
      </c>
      <c r="AA243" s="6" t="s">
        <v>2539</v>
      </c>
    </row>
    <row r="244" spans="1:27" x14ac:dyDescent="0.3">
      <c r="A244" s="6" t="s">
        <v>2917</v>
      </c>
      <c r="B244" s="6" t="s">
        <v>2940</v>
      </c>
      <c r="C244" s="6" t="s">
        <v>2941</v>
      </c>
      <c r="D244" s="7">
        <v>3.425925925925926E-3</v>
      </c>
      <c r="E244" s="8">
        <f t="shared" si="18"/>
        <v>0</v>
      </c>
      <c r="F244" s="8">
        <f t="shared" si="19"/>
        <v>4</v>
      </c>
      <c r="G244" s="8">
        <f t="shared" si="20"/>
        <v>56</v>
      </c>
      <c r="H244" s="10">
        <f t="shared" si="21"/>
        <v>296</v>
      </c>
      <c r="I244" s="6" t="s">
        <v>23</v>
      </c>
      <c r="J244" s="6" t="s">
        <v>75</v>
      </c>
      <c r="K244" s="10">
        <v>1645255</v>
      </c>
      <c r="L244" s="6">
        <v>0</v>
      </c>
      <c r="M244" s="10">
        <f t="shared" si="22"/>
        <v>0</v>
      </c>
      <c r="N244" s="6">
        <v>493</v>
      </c>
      <c r="O244" s="6">
        <f t="shared" si="23"/>
        <v>3</v>
      </c>
      <c r="P244" s="10">
        <v>15000000</v>
      </c>
      <c r="Q244" s="9">
        <v>40078</v>
      </c>
      <c r="R244" s="9">
        <v>44818</v>
      </c>
      <c r="S244" s="6" t="s">
        <v>300</v>
      </c>
      <c r="T244" s="6" t="s">
        <v>63</v>
      </c>
      <c r="U244" s="10">
        <v>5910905554</v>
      </c>
      <c r="V244" s="6">
        <v>6</v>
      </c>
      <c r="W244" s="29">
        <v>5</v>
      </c>
      <c r="X244" s="6" t="s">
        <v>52</v>
      </c>
      <c r="Y244" s="6" t="s">
        <v>52</v>
      </c>
      <c r="Z244" s="6" t="s">
        <v>28</v>
      </c>
      <c r="AA244" s="6" t="s">
        <v>2884</v>
      </c>
    </row>
    <row r="245" spans="1:27" x14ac:dyDescent="0.3">
      <c r="A245" s="6" t="s">
        <v>2917</v>
      </c>
      <c r="B245" s="6" t="s">
        <v>2918</v>
      </c>
      <c r="C245" s="6" t="s">
        <v>2919</v>
      </c>
      <c r="D245" s="7">
        <v>2.5462962962962961E-3</v>
      </c>
      <c r="E245" s="8">
        <f t="shared" si="18"/>
        <v>0</v>
      </c>
      <c r="F245" s="8">
        <f t="shared" si="19"/>
        <v>3</v>
      </c>
      <c r="G245" s="8">
        <f t="shared" si="20"/>
        <v>40</v>
      </c>
      <c r="H245" s="10">
        <f t="shared" si="21"/>
        <v>220</v>
      </c>
      <c r="I245" s="6" t="s">
        <v>23</v>
      </c>
      <c r="J245" s="6" t="s">
        <v>206</v>
      </c>
      <c r="K245" s="10">
        <v>574749</v>
      </c>
      <c r="L245" s="6">
        <v>0</v>
      </c>
      <c r="M245" s="10">
        <f t="shared" si="22"/>
        <v>0</v>
      </c>
      <c r="N245" s="6">
        <v>134</v>
      </c>
      <c r="O245" s="6">
        <f t="shared" si="23"/>
        <v>2</v>
      </c>
      <c r="P245" s="10">
        <v>15000000</v>
      </c>
      <c r="Q245" s="9">
        <v>44665</v>
      </c>
      <c r="R245" s="9">
        <v>40078</v>
      </c>
      <c r="S245" s="6" t="s">
        <v>300</v>
      </c>
      <c r="T245" s="6" t="s">
        <v>63</v>
      </c>
      <c r="U245" s="10">
        <v>5910905554</v>
      </c>
      <c r="V245" s="6">
        <v>6</v>
      </c>
      <c r="W245" s="29">
        <v>5</v>
      </c>
      <c r="X245" s="6" t="s">
        <v>52</v>
      </c>
      <c r="Y245" s="6" t="s">
        <v>52</v>
      </c>
      <c r="Z245" s="6" t="s">
        <v>28</v>
      </c>
      <c r="AA245" s="6" t="s">
        <v>2884</v>
      </c>
    </row>
    <row r="246" spans="1:27" ht="14.4" x14ac:dyDescent="0.3">
      <c r="A246" s="6" t="s">
        <v>2859</v>
      </c>
      <c r="B246" t="s">
        <v>3961</v>
      </c>
      <c r="C246" s="6" t="s">
        <v>2860</v>
      </c>
      <c r="D246" s="7">
        <v>4.9768518518518521E-3</v>
      </c>
      <c r="E246" s="8">
        <f t="shared" si="18"/>
        <v>0</v>
      </c>
      <c r="F246" s="8">
        <f t="shared" si="19"/>
        <v>7</v>
      </c>
      <c r="G246" s="8">
        <f t="shared" si="20"/>
        <v>10</v>
      </c>
      <c r="H246" s="10">
        <f t="shared" si="21"/>
        <v>430</v>
      </c>
      <c r="I246" s="6" t="s">
        <v>2861</v>
      </c>
      <c r="J246" s="6" t="s">
        <v>75</v>
      </c>
      <c r="K246" s="10">
        <v>70937</v>
      </c>
      <c r="L246" s="6">
        <v>1500</v>
      </c>
      <c r="M246" s="10">
        <f t="shared" si="22"/>
        <v>211.455234926766</v>
      </c>
      <c r="N246" s="6">
        <v>167</v>
      </c>
      <c r="O246" s="6">
        <f t="shared" si="23"/>
        <v>24</v>
      </c>
      <c r="P246" s="10">
        <v>1550000</v>
      </c>
      <c r="Q246" s="9">
        <v>44845</v>
      </c>
      <c r="R246" s="9">
        <v>42033</v>
      </c>
      <c r="S246" s="6" t="s">
        <v>300</v>
      </c>
      <c r="T246" s="6" t="s">
        <v>63</v>
      </c>
      <c r="U246" s="10">
        <v>398098173</v>
      </c>
      <c r="V246" s="6">
        <v>9</v>
      </c>
      <c r="W246" s="29">
        <v>10</v>
      </c>
      <c r="X246" s="6" t="s">
        <v>26</v>
      </c>
      <c r="Y246" s="6" t="s">
        <v>27</v>
      </c>
      <c r="Z246" s="6" t="s">
        <v>28</v>
      </c>
      <c r="AA246" s="6" t="s">
        <v>2778</v>
      </c>
    </row>
    <row r="247" spans="1:27" x14ac:dyDescent="0.3">
      <c r="A247" s="6" t="s">
        <v>3344</v>
      </c>
      <c r="B247" s="6" t="s">
        <v>3345</v>
      </c>
      <c r="C247" s="6" t="s">
        <v>3346</v>
      </c>
      <c r="D247" s="7">
        <v>0.54097222222222219</v>
      </c>
      <c r="E247" s="8">
        <f t="shared" si="18"/>
        <v>12</v>
      </c>
      <c r="F247" s="8">
        <f t="shared" si="19"/>
        <v>59</v>
      </c>
      <c r="G247" s="8">
        <f t="shared" si="20"/>
        <v>0</v>
      </c>
      <c r="H247" s="10">
        <f t="shared" si="21"/>
        <v>46740</v>
      </c>
      <c r="I247" s="6" t="s">
        <v>477</v>
      </c>
      <c r="J247" s="6" t="s">
        <v>300</v>
      </c>
      <c r="K247" s="6">
        <v>185900</v>
      </c>
      <c r="L247" s="6">
        <v>3233</v>
      </c>
      <c r="M247" s="10">
        <f t="shared" si="22"/>
        <v>173.91070467993544</v>
      </c>
      <c r="N247" s="6">
        <v>203</v>
      </c>
      <c r="O247" s="6">
        <f t="shared" si="23"/>
        <v>11</v>
      </c>
      <c r="P247" s="6">
        <v>53260000</v>
      </c>
      <c r="Q247" s="9">
        <v>44847</v>
      </c>
      <c r="R247" s="9">
        <v>42992</v>
      </c>
      <c r="S247" s="6" t="s">
        <v>300</v>
      </c>
      <c r="T247" s="6" t="s">
        <v>482</v>
      </c>
      <c r="U247" s="10">
        <v>532553675</v>
      </c>
      <c r="V247" s="6">
        <v>10</v>
      </c>
      <c r="W247" s="29">
        <v>8</v>
      </c>
      <c r="X247" s="6" t="s">
        <v>52</v>
      </c>
      <c r="Y247" s="6" t="s">
        <v>27</v>
      </c>
      <c r="Z247" s="6" t="s">
        <v>28</v>
      </c>
      <c r="AA247" s="6" t="s">
        <v>3326</v>
      </c>
    </row>
    <row r="248" spans="1:27" x14ac:dyDescent="0.3">
      <c r="A248" s="6" t="s">
        <v>1634</v>
      </c>
      <c r="B248" s="6" t="s">
        <v>1635</v>
      </c>
      <c r="C248" s="6" t="s">
        <v>1636</v>
      </c>
      <c r="D248" s="7">
        <v>2.5231481481481481E-3</v>
      </c>
      <c r="E248" s="8">
        <f t="shared" si="18"/>
        <v>0</v>
      </c>
      <c r="F248" s="8">
        <f t="shared" si="19"/>
        <v>3</v>
      </c>
      <c r="G248" s="8">
        <f t="shared" si="20"/>
        <v>38</v>
      </c>
      <c r="H248" s="10">
        <f t="shared" si="21"/>
        <v>218</v>
      </c>
      <c r="I248" s="6" t="s">
        <v>23</v>
      </c>
      <c r="J248" s="6" t="s">
        <v>38</v>
      </c>
      <c r="K248" s="6">
        <v>17900559</v>
      </c>
      <c r="L248" s="6">
        <v>670000</v>
      </c>
      <c r="M248" s="10">
        <f t="shared" si="22"/>
        <v>374.28998725682254</v>
      </c>
      <c r="N248" s="6">
        <v>6593</v>
      </c>
      <c r="O248" s="6">
        <f t="shared" si="23"/>
        <v>4</v>
      </c>
      <c r="P248" s="10">
        <v>4550000</v>
      </c>
      <c r="Q248" s="9">
        <v>43005</v>
      </c>
      <c r="R248" s="9">
        <v>41877</v>
      </c>
      <c r="S248" s="6" t="s">
        <v>38</v>
      </c>
      <c r="T248" s="6" t="s">
        <v>25</v>
      </c>
      <c r="U248" s="10">
        <v>843595192</v>
      </c>
      <c r="V248" s="6">
        <v>10</v>
      </c>
      <c r="W248" s="29">
        <v>10</v>
      </c>
      <c r="X248" s="6" t="s">
        <v>26</v>
      </c>
      <c r="Y248" s="6" t="s">
        <v>27</v>
      </c>
      <c r="Z248" s="6" t="s">
        <v>28</v>
      </c>
      <c r="AA248" s="6" t="s">
        <v>1443</v>
      </c>
    </row>
    <row r="249" spans="1:27" x14ac:dyDescent="0.3">
      <c r="A249" s="6" t="s">
        <v>1384</v>
      </c>
      <c r="B249" s="6" t="s">
        <v>1385</v>
      </c>
      <c r="C249" s="6" t="s">
        <v>1386</v>
      </c>
      <c r="D249" s="7">
        <v>4.5833333333333334E-3</v>
      </c>
      <c r="E249" s="8">
        <f t="shared" si="18"/>
        <v>0</v>
      </c>
      <c r="F249" s="8">
        <f t="shared" si="19"/>
        <v>6</v>
      </c>
      <c r="G249" s="8">
        <f t="shared" si="20"/>
        <v>36</v>
      </c>
      <c r="H249" s="10">
        <f t="shared" si="21"/>
        <v>396</v>
      </c>
      <c r="I249" s="6" t="s">
        <v>187</v>
      </c>
      <c r="J249" s="6" t="s">
        <v>127</v>
      </c>
      <c r="K249" s="6">
        <v>6530914</v>
      </c>
      <c r="L249" s="6">
        <v>59000</v>
      </c>
      <c r="M249" s="10">
        <f t="shared" si="22"/>
        <v>90.339575746978142</v>
      </c>
      <c r="N249" s="6">
        <v>31000</v>
      </c>
      <c r="O249" s="6">
        <f t="shared" si="23"/>
        <v>47</v>
      </c>
      <c r="P249" s="10">
        <v>2370000</v>
      </c>
      <c r="Q249" s="9">
        <v>43551</v>
      </c>
      <c r="R249" s="9">
        <v>42615</v>
      </c>
      <c r="S249" s="6" t="s">
        <v>127</v>
      </c>
      <c r="T249" s="6" t="s">
        <v>42</v>
      </c>
      <c r="U249" s="10">
        <v>382620276</v>
      </c>
      <c r="V249" s="6">
        <v>10</v>
      </c>
      <c r="W249" s="29">
        <v>10</v>
      </c>
      <c r="X249" s="6" t="s">
        <v>26</v>
      </c>
      <c r="Y249" s="6" t="s">
        <v>27</v>
      </c>
      <c r="Z249" s="6" t="s">
        <v>28</v>
      </c>
      <c r="AA249" s="6" t="s">
        <v>1443</v>
      </c>
    </row>
    <row r="250" spans="1:27" x14ac:dyDescent="0.3">
      <c r="A250" s="6" t="s">
        <v>1384</v>
      </c>
      <c r="B250" s="6" t="s">
        <v>3347</v>
      </c>
      <c r="C250" s="6" t="s">
        <v>3348</v>
      </c>
      <c r="D250" s="7">
        <v>0.38958333333333334</v>
      </c>
      <c r="E250" s="8">
        <f t="shared" si="18"/>
        <v>9</v>
      </c>
      <c r="F250" s="8">
        <f t="shared" si="19"/>
        <v>21</v>
      </c>
      <c r="G250" s="8">
        <f t="shared" si="20"/>
        <v>0</v>
      </c>
      <c r="H250" s="10">
        <f t="shared" si="21"/>
        <v>33660</v>
      </c>
      <c r="I250" s="6" t="s">
        <v>187</v>
      </c>
      <c r="J250" s="6" t="s">
        <v>95</v>
      </c>
      <c r="K250" s="6">
        <v>206500</v>
      </c>
      <c r="L250" s="6">
        <v>9902</v>
      </c>
      <c r="M250" s="10">
        <f t="shared" si="22"/>
        <v>479.51573849878935</v>
      </c>
      <c r="N250" s="6">
        <v>801</v>
      </c>
      <c r="O250" s="6">
        <f t="shared" si="23"/>
        <v>39</v>
      </c>
      <c r="P250" s="6">
        <v>2370000</v>
      </c>
      <c r="Q250" s="9">
        <v>44846</v>
      </c>
      <c r="R250" s="9">
        <v>43505</v>
      </c>
      <c r="S250" s="6" t="s">
        <v>119</v>
      </c>
      <c r="T250" s="6" t="s">
        <v>42</v>
      </c>
      <c r="U250" s="10">
        <v>382289091</v>
      </c>
      <c r="V250" s="6">
        <v>10</v>
      </c>
      <c r="W250" s="29">
        <v>10</v>
      </c>
      <c r="X250" s="6" t="s">
        <v>52</v>
      </c>
      <c r="Y250" s="6" t="s">
        <v>27</v>
      </c>
      <c r="Z250" s="6" t="s">
        <v>28</v>
      </c>
      <c r="AA250" s="6" t="s">
        <v>3326</v>
      </c>
    </row>
    <row r="251" spans="1:27" x14ac:dyDescent="0.3">
      <c r="A251" s="6" t="s">
        <v>1338</v>
      </c>
      <c r="B251" s="6" t="s">
        <v>1339</v>
      </c>
      <c r="C251" s="6" t="s">
        <v>1340</v>
      </c>
      <c r="D251" s="7">
        <v>9.0277777777777787E-3</v>
      </c>
      <c r="E251" s="8">
        <f t="shared" si="18"/>
        <v>0</v>
      </c>
      <c r="F251" s="8">
        <f t="shared" si="19"/>
        <v>13</v>
      </c>
      <c r="G251" s="8">
        <f t="shared" si="20"/>
        <v>0</v>
      </c>
      <c r="H251" s="10">
        <f t="shared" si="21"/>
        <v>780</v>
      </c>
      <c r="I251" s="6" t="s">
        <v>23</v>
      </c>
      <c r="J251" s="6" t="s">
        <v>38</v>
      </c>
      <c r="K251" s="10">
        <v>9411225</v>
      </c>
      <c r="L251" s="6">
        <v>510000</v>
      </c>
      <c r="M251" s="10">
        <f t="shared" si="22"/>
        <v>541.90607492648405</v>
      </c>
      <c r="N251" s="10">
        <v>8699</v>
      </c>
      <c r="O251" s="6">
        <f t="shared" si="23"/>
        <v>9</v>
      </c>
      <c r="P251" s="10">
        <v>4410000</v>
      </c>
      <c r="Q251" s="9">
        <v>43532</v>
      </c>
      <c r="R251" s="9">
        <v>41994</v>
      </c>
      <c r="S251" s="6" t="s">
        <v>38</v>
      </c>
      <c r="T251" s="6" t="s">
        <v>25</v>
      </c>
      <c r="U251" s="10">
        <v>391517083</v>
      </c>
      <c r="V251" s="6">
        <v>6</v>
      </c>
      <c r="W251" s="29">
        <v>6</v>
      </c>
      <c r="X251" s="6" t="s">
        <v>26</v>
      </c>
      <c r="Y251" s="6" t="s">
        <v>27</v>
      </c>
      <c r="Z251" s="6" t="s">
        <v>28</v>
      </c>
      <c r="AA251" s="6" t="s">
        <v>1180</v>
      </c>
    </row>
    <row r="252" spans="1:27" x14ac:dyDescent="0.3">
      <c r="A252" s="6" t="s">
        <v>1338</v>
      </c>
      <c r="B252" s="6" t="s">
        <v>2084</v>
      </c>
      <c r="C252" s="6" t="s">
        <v>2085</v>
      </c>
      <c r="D252" s="7">
        <v>6.0069444444444446E-2</v>
      </c>
      <c r="E252" s="8">
        <f t="shared" si="18"/>
        <v>1</v>
      </c>
      <c r="F252" s="8">
        <f t="shared" si="19"/>
        <v>26</v>
      </c>
      <c r="G252" s="8">
        <f t="shared" si="20"/>
        <v>30</v>
      </c>
      <c r="H252" s="10">
        <f t="shared" si="21"/>
        <v>5190</v>
      </c>
      <c r="I252" s="6" t="s">
        <v>187</v>
      </c>
      <c r="J252" s="6" t="s">
        <v>38</v>
      </c>
      <c r="K252" s="10">
        <v>3300568</v>
      </c>
      <c r="L252" s="10">
        <v>109000</v>
      </c>
      <c r="M252" s="10">
        <f t="shared" si="22"/>
        <v>330.2461879288656</v>
      </c>
      <c r="N252" s="10">
        <v>3573</v>
      </c>
      <c r="O252" s="6">
        <f t="shared" si="23"/>
        <v>11</v>
      </c>
      <c r="P252" s="10">
        <v>4400000</v>
      </c>
      <c r="Q252" s="9">
        <v>43903</v>
      </c>
      <c r="R252" s="9">
        <v>41994</v>
      </c>
      <c r="S252" s="6" t="s">
        <v>300</v>
      </c>
      <c r="T252" s="6" t="s">
        <v>25</v>
      </c>
      <c r="U252" s="10">
        <v>390508248</v>
      </c>
      <c r="V252" s="6">
        <v>10</v>
      </c>
      <c r="W252" s="29">
        <v>9</v>
      </c>
      <c r="X252" s="6" t="s">
        <v>26</v>
      </c>
      <c r="Y252" s="6" t="s">
        <v>27</v>
      </c>
      <c r="Z252" s="6" t="s">
        <v>28</v>
      </c>
      <c r="AA252" s="6" t="s">
        <v>2016</v>
      </c>
    </row>
    <row r="253" spans="1:27" x14ac:dyDescent="0.3">
      <c r="A253" s="6" t="s">
        <v>1338</v>
      </c>
      <c r="B253" s="6" t="s">
        <v>2092</v>
      </c>
      <c r="C253" s="6" t="s">
        <v>2093</v>
      </c>
      <c r="D253" s="7">
        <v>1.1782407407407406E-2</v>
      </c>
      <c r="E253" s="8">
        <f t="shared" si="18"/>
        <v>0</v>
      </c>
      <c r="F253" s="8">
        <f t="shared" si="19"/>
        <v>16</v>
      </c>
      <c r="G253" s="8">
        <f t="shared" si="20"/>
        <v>58</v>
      </c>
      <c r="H253" s="10">
        <f t="shared" si="21"/>
        <v>1018</v>
      </c>
      <c r="I253" s="6" t="s">
        <v>187</v>
      </c>
      <c r="J253" s="6" t="s">
        <v>38</v>
      </c>
      <c r="K253" s="10">
        <v>1404624</v>
      </c>
      <c r="L253" s="10">
        <v>57000</v>
      </c>
      <c r="M253" s="10">
        <f t="shared" si="22"/>
        <v>405.80254929433073</v>
      </c>
      <c r="N253" s="10">
        <v>2436</v>
      </c>
      <c r="O253" s="6">
        <f t="shared" si="23"/>
        <v>17</v>
      </c>
      <c r="P253" s="10">
        <v>4400000</v>
      </c>
      <c r="Q253" s="9">
        <v>43935</v>
      </c>
      <c r="R253" s="9">
        <v>41994</v>
      </c>
      <c r="S253" s="6" t="s">
        <v>300</v>
      </c>
      <c r="T253" s="6" t="s">
        <v>25</v>
      </c>
      <c r="U253" s="10">
        <v>390508248</v>
      </c>
      <c r="V253" s="6">
        <v>10</v>
      </c>
      <c r="W253" s="29">
        <v>9</v>
      </c>
      <c r="X253" s="6" t="s">
        <v>26</v>
      </c>
      <c r="Y253" s="6" t="s">
        <v>27</v>
      </c>
      <c r="Z253" s="6" t="s">
        <v>28</v>
      </c>
      <c r="AA253" s="6" t="s">
        <v>2016</v>
      </c>
    </row>
    <row r="254" spans="1:27" x14ac:dyDescent="0.3">
      <c r="A254" s="6" t="s">
        <v>1338</v>
      </c>
      <c r="B254" s="6" t="s">
        <v>2090</v>
      </c>
      <c r="C254" s="6" t="s">
        <v>2091</v>
      </c>
      <c r="D254" s="7">
        <v>3.6898148148148145E-2</v>
      </c>
      <c r="E254" s="8">
        <f t="shared" si="18"/>
        <v>0</v>
      </c>
      <c r="F254" s="8">
        <f t="shared" si="19"/>
        <v>53</v>
      </c>
      <c r="G254" s="8">
        <f t="shared" si="20"/>
        <v>8</v>
      </c>
      <c r="H254" s="10">
        <f t="shared" si="21"/>
        <v>3188</v>
      </c>
      <c r="I254" s="6" t="s">
        <v>187</v>
      </c>
      <c r="J254" s="6" t="s">
        <v>38</v>
      </c>
      <c r="K254" s="10">
        <v>235447</v>
      </c>
      <c r="L254" s="10">
        <v>12000</v>
      </c>
      <c r="M254" s="10">
        <f t="shared" si="22"/>
        <v>509.66884266947551</v>
      </c>
      <c r="N254" s="10">
        <v>1022</v>
      </c>
      <c r="O254" s="6">
        <f t="shared" si="23"/>
        <v>43</v>
      </c>
      <c r="P254" s="10">
        <v>4400000</v>
      </c>
      <c r="Q254" s="9">
        <v>44001</v>
      </c>
      <c r="R254" s="9">
        <v>41994</v>
      </c>
      <c r="S254" s="6" t="s">
        <v>300</v>
      </c>
      <c r="T254" s="6" t="s">
        <v>25</v>
      </c>
      <c r="U254" s="10">
        <v>390508248</v>
      </c>
      <c r="V254" s="6">
        <v>10</v>
      </c>
      <c r="W254" s="29">
        <v>9</v>
      </c>
      <c r="X254" s="6" t="s">
        <v>26</v>
      </c>
      <c r="Y254" s="6" t="s">
        <v>27</v>
      </c>
      <c r="Z254" s="6" t="s">
        <v>28</v>
      </c>
      <c r="AA254" s="6" t="s">
        <v>2016</v>
      </c>
    </row>
    <row r="255" spans="1:27" x14ac:dyDescent="0.3">
      <c r="A255" s="6" t="s">
        <v>1338</v>
      </c>
      <c r="B255" s="6" t="s">
        <v>2066</v>
      </c>
      <c r="C255" s="6" t="s">
        <v>2067</v>
      </c>
      <c r="D255" s="7">
        <v>2.5763888888888892E-2</v>
      </c>
      <c r="E255" s="8">
        <f t="shared" si="18"/>
        <v>0</v>
      </c>
      <c r="F255" s="8">
        <f t="shared" si="19"/>
        <v>37</v>
      </c>
      <c r="G255" s="8">
        <f t="shared" si="20"/>
        <v>6</v>
      </c>
      <c r="H255" s="10">
        <f t="shared" si="21"/>
        <v>2226</v>
      </c>
      <c r="I255" s="6" t="s">
        <v>187</v>
      </c>
      <c r="J255" s="6" t="s">
        <v>38</v>
      </c>
      <c r="K255" s="10">
        <v>214927</v>
      </c>
      <c r="L255" s="10">
        <v>10000</v>
      </c>
      <c r="M255" s="10">
        <f t="shared" si="22"/>
        <v>465.27425591014622</v>
      </c>
      <c r="N255" s="6">
        <v>811</v>
      </c>
      <c r="O255" s="6">
        <f t="shared" si="23"/>
        <v>38</v>
      </c>
      <c r="P255" s="10">
        <v>4400000</v>
      </c>
      <c r="Q255" s="9">
        <v>44071</v>
      </c>
      <c r="R255" s="9">
        <v>41994</v>
      </c>
      <c r="S255" s="6" t="s">
        <v>300</v>
      </c>
      <c r="T255" s="6" t="s">
        <v>25</v>
      </c>
      <c r="U255" s="10">
        <v>390508248</v>
      </c>
      <c r="V255" s="6">
        <v>10</v>
      </c>
      <c r="W255" s="29">
        <v>9</v>
      </c>
      <c r="X255" s="6" t="s">
        <v>26</v>
      </c>
      <c r="Y255" s="6" t="s">
        <v>27</v>
      </c>
      <c r="Z255" s="6" t="s">
        <v>28</v>
      </c>
      <c r="AA255" s="6" t="s">
        <v>2016</v>
      </c>
    </row>
    <row r="256" spans="1:27" x14ac:dyDescent="0.3">
      <c r="A256" s="6" t="s">
        <v>1338</v>
      </c>
      <c r="B256" s="6" t="s">
        <v>2072</v>
      </c>
      <c r="C256" s="6" t="s">
        <v>2073</v>
      </c>
      <c r="D256" s="7">
        <v>2.2303240740740738E-2</v>
      </c>
      <c r="E256" s="8">
        <f t="shared" si="18"/>
        <v>0</v>
      </c>
      <c r="F256" s="8">
        <f t="shared" si="19"/>
        <v>32</v>
      </c>
      <c r="G256" s="8">
        <f t="shared" si="20"/>
        <v>7</v>
      </c>
      <c r="H256" s="10">
        <f t="shared" si="21"/>
        <v>1927</v>
      </c>
      <c r="I256" s="6" t="s">
        <v>187</v>
      </c>
      <c r="J256" s="6" t="s">
        <v>38</v>
      </c>
      <c r="K256" s="10">
        <v>1327355</v>
      </c>
      <c r="L256" s="10">
        <v>50000</v>
      </c>
      <c r="M256" s="10">
        <f t="shared" si="22"/>
        <v>376.68897921053525</v>
      </c>
      <c r="N256" s="10">
        <v>12314</v>
      </c>
      <c r="O256" s="6">
        <f t="shared" si="23"/>
        <v>93</v>
      </c>
      <c r="P256" s="10">
        <v>4400000</v>
      </c>
      <c r="Q256" s="9">
        <v>44257</v>
      </c>
      <c r="R256" s="9">
        <v>41994</v>
      </c>
      <c r="S256" s="6" t="s">
        <v>300</v>
      </c>
      <c r="T256" s="6" t="s">
        <v>25</v>
      </c>
      <c r="U256" s="10">
        <v>390508248</v>
      </c>
      <c r="V256" s="6">
        <v>10</v>
      </c>
      <c r="W256" s="29">
        <v>9</v>
      </c>
      <c r="X256" s="6" t="s">
        <v>26</v>
      </c>
      <c r="Y256" s="6" t="s">
        <v>27</v>
      </c>
      <c r="Z256" s="6" t="s">
        <v>28</v>
      </c>
      <c r="AA256" s="6" t="s">
        <v>2016</v>
      </c>
    </row>
    <row r="257" spans="1:27" x14ac:dyDescent="0.3">
      <c r="A257" s="6" t="s">
        <v>1338</v>
      </c>
      <c r="B257" s="6" t="s">
        <v>2068</v>
      </c>
      <c r="C257" s="6" t="s">
        <v>2069</v>
      </c>
      <c r="D257" s="7">
        <v>2.8275462962962964E-2</v>
      </c>
      <c r="E257" s="8">
        <f t="shared" si="18"/>
        <v>0</v>
      </c>
      <c r="F257" s="8">
        <f t="shared" si="19"/>
        <v>40</v>
      </c>
      <c r="G257" s="8">
        <f t="shared" si="20"/>
        <v>43</v>
      </c>
      <c r="H257" s="10">
        <f t="shared" si="21"/>
        <v>2443</v>
      </c>
      <c r="I257" s="6" t="s">
        <v>187</v>
      </c>
      <c r="J257" s="6" t="s">
        <v>38</v>
      </c>
      <c r="K257" s="10">
        <v>226048</v>
      </c>
      <c r="L257" s="10">
        <v>10000</v>
      </c>
      <c r="M257" s="10">
        <f t="shared" si="22"/>
        <v>442.38391845979618</v>
      </c>
      <c r="N257" s="6">
        <v>927</v>
      </c>
      <c r="O257" s="6">
        <f t="shared" si="23"/>
        <v>41</v>
      </c>
      <c r="P257" s="10">
        <v>4400000</v>
      </c>
      <c r="Q257" s="9">
        <v>44378</v>
      </c>
      <c r="R257" s="9">
        <v>41994</v>
      </c>
      <c r="S257" s="6" t="s">
        <v>300</v>
      </c>
      <c r="T257" s="6" t="s">
        <v>25</v>
      </c>
      <c r="U257" s="10">
        <v>390508248</v>
      </c>
      <c r="V257" s="6">
        <v>10</v>
      </c>
      <c r="W257" s="29">
        <v>9</v>
      </c>
      <c r="X257" s="6" t="s">
        <v>26</v>
      </c>
      <c r="Y257" s="6" t="s">
        <v>27</v>
      </c>
      <c r="Z257" s="6" t="s">
        <v>28</v>
      </c>
      <c r="AA257" s="6" t="s">
        <v>2016</v>
      </c>
    </row>
    <row r="258" spans="1:27" x14ac:dyDescent="0.3">
      <c r="A258" s="6" t="s">
        <v>1338</v>
      </c>
      <c r="B258" s="6" t="s">
        <v>2070</v>
      </c>
      <c r="C258" s="6" t="s">
        <v>2071</v>
      </c>
      <c r="D258" s="7">
        <v>4.2708333333333327E-2</v>
      </c>
      <c r="E258" s="8">
        <f t="shared" ref="E258:E321" si="24">HOUR(D258)</f>
        <v>1</v>
      </c>
      <c r="F258" s="8">
        <f t="shared" ref="F258:F321" si="25">MINUTE(D258)</f>
        <v>1</v>
      </c>
      <c r="G258" s="8">
        <f t="shared" ref="G258:G321" si="26">SECOND(D258)</f>
        <v>30</v>
      </c>
      <c r="H258" s="10">
        <f t="shared" ref="H258:H321" si="27">G258+(F258*60)+(E258*60*60)</f>
        <v>3690</v>
      </c>
      <c r="I258" s="6" t="s">
        <v>187</v>
      </c>
      <c r="J258" s="6" t="s">
        <v>38</v>
      </c>
      <c r="K258" s="10">
        <v>457611</v>
      </c>
      <c r="L258" s="10">
        <v>13000</v>
      </c>
      <c r="M258" s="10">
        <f t="shared" ref="M258:M321" si="28">10000*L258/K258</f>
        <v>284.08408014667481</v>
      </c>
      <c r="N258" s="10">
        <v>3566</v>
      </c>
      <c r="O258" s="6">
        <f t="shared" ref="O258:O321" si="29">ROUND(10000*N258/K258,0)</f>
        <v>78</v>
      </c>
      <c r="P258" s="10">
        <v>4400000</v>
      </c>
      <c r="Q258" s="9">
        <v>44414</v>
      </c>
      <c r="R258" s="9">
        <v>41994</v>
      </c>
      <c r="S258" s="6" t="s">
        <v>300</v>
      </c>
      <c r="T258" s="6" t="s">
        <v>25</v>
      </c>
      <c r="U258" s="10">
        <v>390508248</v>
      </c>
      <c r="V258" s="6">
        <v>10</v>
      </c>
      <c r="W258" s="29">
        <v>9</v>
      </c>
      <c r="X258" s="6" t="s">
        <v>26</v>
      </c>
      <c r="Y258" s="6" t="s">
        <v>27</v>
      </c>
      <c r="Z258" s="6" t="s">
        <v>28</v>
      </c>
      <c r="AA258" s="6" t="s">
        <v>2016</v>
      </c>
    </row>
    <row r="259" spans="1:27" x14ac:dyDescent="0.3">
      <c r="A259" s="6" t="s">
        <v>1338</v>
      </c>
      <c r="B259" s="6" t="s">
        <v>1025</v>
      </c>
      <c r="C259" s="6" t="s">
        <v>1026</v>
      </c>
      <c r="D259" s="7">
        <v>5.451388888888889E-2</v>
      </c>
      <c r="E259" s="8">
        <f t="shared" si="24"/>
        <v>1</v>
      </c>
      <c r="F259" s="8">
        <f t="shared" si="25"/>
        <v>18</v>
      </c>
      <c r="G259" s="8">
        <f t="shared" si="26"/>
        <v>30</v>
      </c>
      <c r="H259" s="10">
        <f t="shared" si="27"/>
        <v>4710</v>
      </c>
      <c r="I259" s="6" t="s">
        <v>23</v>
      </c>
      <c r="J259" s="6" t="s">
        <v>95</v>
      </c>
      <c r="K259" s="10">
        <v>572787</v>
      </c>
      <c r="L259" s="10">
        <v>21000</v>
      </c>
      <c r="M259" s="10">
        <f t="shared" si="28"/>
        <v>366.62843255869984</v>
      </c>
      <c r="N259" s="6">
        <v>908</v>
      </c>
      <c r="O259" s="6">
        <f t="shared" si="29"/>
        <v>16</v>
      </c>
      <c r="P259" s="10">
        <v>4410000</v>
      </c>
      <c r="Q259" s="9">
        <v>44491</v>
      </c>
      <c r="R259" s="9">
        <v>41994</v>
      </c>
      <c r="S259" s="6" t="s">
        <v>95</v>
      </c>
      <c r="T259" s="6" t="s">
        <v>63</v>
      </c>
      <c r="U259" s="10">
        <v>391716913</v>
      </c>
      <c r="V259" s="6">
        <v>7</v>
      </c>
      <c r="W259" s="29">
        <v>8</v>
      </c>
      <c r="X259" s="6" t="s">
        <v>52</v>
      </c>
      <c r="Y259" s="6" t="s">
        <v>52</v>
      </c>
      <c r="Z259" s="6" t="s">
        <v>28</v>
      </c>
      <c r="AA259" s="6" t="s">
        <v>781</v>
      </c>
    </row>
    <row r="260" spans="1:27" x14ac:dyDescent="0.3">
      <c r="A260" s="6" t="s">
        <v>1338</v>
      </c>
      <c r="B260" s="6" t="s">
        <v>1015</v>
      </c>
      <c r="C260" s="6" t="s">
        <v>1016</v>
      </c>
      <c r="D260" s="7">
        <v>4.099537037037037E-2</v>
      </c>
      <c r="E260" s="8">
        <f t="shared" si="24"/>
        <v>0</v>
      </c>
      <c r="F260" s="8">
        <f t="shared" si="25"/>
        <v>59</v>
      </c>
      <c r="G260" s="8">
        <f t="shared" si="26"/>
        <v>2</v>
      </c>
      <c r="H260" s="10">
        <f t="shared" si="27"/>
        <v>3542</v>
      </c>
      <c r="I260" s="6" t="s">
        <v>23</v>
      </c>
      <c r="J260" s="6" t="s">
        <v>219</v>
      </c>
      <c r="K260" s="10">
        <v>966448</v>
      </c>
      <c r="L260" s="10">
        <v>43000</v>
      </c>
      <c r="M260" s="10">
        <f t="shared" si="28"/>
        <v>444.92823204145492</v>
      </c>
      <c r="N260" s="10">
        <v>1200</v>
      </c>
      <c r="O260" s="6">
        <f t="shared" si="29"/>
        <v>12</v>
      </c>
      <c r="P260" s="10">
        <v>4410000</v>
      </c>
      <c r="Q260" s="9">
        <v>44491</v>
      </c>
      <c r="R260" s="9">
        <v>41994</v>
      </c>
      <c r="S260" s="6" t="s">
        <v>95</v>
      </c>
      <c r="T260" s="6" t="s">
        <v>63</v>
      </c>
      <c r="U260" s="10">
        <v>391716913</v>
      </c>
      <c r="V260" s="6">
        <v>7</v>
      </c>
      <c r="W260" s="29">
        <v>8</v>
      </c>
      <c r="X260" s="6" t="s">
        <v>52</v>
      </c>
      <c r="Y260" s="6" t="s">
        <v>52</v>
      </c>
      <c r="Z260" s="6" t="s">
        <v>28</v>
      </c>
      <c r="AA260" s="6" t="s">
        <v>781</v>
      </c>
    </row>
    <row r="261" spans="1:27" x14ac:dyDescent="0.3">
      <c r="A261" s="6" t="s">
        <v>1338</v>
      </c>
      <c r="B261" s="6" t="s">
        <v>2064</v>
      </c>
      <c r="C261" s="6" t="s">
        <v>2065</v>
      </c>
      <c r="D261" s="7">
        <v>5.6076388888888884E-2</v>
      </c>
      <c r="E261" s="8">
        <f t="shared" si="24"/>
        <v>1</v>
      </c>
      <c r="F261" s="8">
        <f t="shared" si="25"/>
        <v>20</v>
      </c>
      <c r="G261" s="8">
        <f t="shared" si="26"/>
        <v>45</v>
      </c>
      <c r="H261" s="10">
        <f t="shared" si="27"/>
        <v>4845</v>
      </c>
      <c r="I261" s="6" t="s">
        <v>187</v>
      </c>
      <c r="J261" s="6" t="s">
        <v>38</v>
      </c>
      <c r="K261" s="10">
        <v>113507</v>
      </c>
      <c r="L261" s="10">
        <v>4600</v>
      </c>
      <c r="M261" s="10">
        <f t="shared" si="28"/>
        <v>405.26134952029389</v>
      </c>
      <c r="N261" s="6">
        <v>638</v>
      </c>
      <c r="O261" s="6">
        <f t="shared" si="29"/>
        <v>56</v>
      </c>
      <c r="P261" s="10">
        <v>4400000</v>
      </c>
      <c r="Q261" s="9">
        <v>44600</v>
      </c>
      <c r="R261" s="9">
        <v>41994</v>
      </c>
      <c r="S261" s="6" t="s">
        <v>300</v>
      </c>
      <c r="T261" s="6" t="s">
        <v>25</v>
      </c>
      <c r="U261" s="10">
        <v>390508248</v>
      </c>
      <c r="V261" s="6">
        <v>10</v>
      </c>
      <c r="W261" s="29">
        <v>9</v>
      </c>
      <c r="X261" s="6" t="s">
        <v>26</v>
      </c>
      <c r="Y261" s="6" t="s">
        <v>27</v>
      </c>
      <c r="Z261" s="6" t="s">
        <v>28</v>
      </c>
      <c r="AA261" s="6" t="s">
        <v>2016</v>
      </c>
    </row>
    <row r="262" spans="1:27" x14ac:dyDescent="0.3">
      <c r="A262" s="6" t="s">
        <v>1338</v>
      </c>
      <c r="B262" s="6" t="s">
        <v>2088</v>
      </c>
      <c r="C262" s="6" t="s">
        <v>2089</v>
      </c>
      <c r="D262" s="7">
        <v>3.9606481481481479E-2</v>
      </c>
      <c r="E262" s="8">
        <f t="shared" si="24"/>
        <v>0</v>
      </c>
      <c r="F262" s="8">
        <f t="shared" si="25"/>
        <v>57</v>
      </c>
      <c r="G262" s="8">
        <f t="shared" si="26"/>
        <v>2</v>
      </c>
      <c r="H262" s="10">
        <f t="shared" si="27"/>
        <v>3422</v>
      </c>
      <c r="I262" s="6" t="s">
        <v>187</v>
      </c>
      <c r="J262" s="6" t="s">
        <v>38</v>
      </c>
      <c r="K262" s="10">
        <v>646331</v>
      </c>
      <c r="L262" s="10">
        <v>34000</v>
      </c>
      <c r="M262" s="10">
        <f t="shared" si="28"/>
        <v>526.04625184309589</v>
      </c>
      <c r="N262" s="10">
        <v>1926</v>
      </c>
      <c r="O262" s="6">
        <f t="shared" si="29"/>
        <v>30</v>
      </c>
      <c r="P262" s="10">
        <v>4400000</v>
      </c>
      <c r="Q262" s="9">
        <v>44624</v>
      </c>
      <c r="R262" s="9">
        <v>41994</v>
      </c>
      <c r="S262" s="6" t="s">
        <v>300</v>
      </c>
      <c r="T262" s="6" t="s">
        <v>25</v>
      </c>
      <c r="U262" s="10">
        <v>390508248</v>
      </c>
      <c r="V262" s="6">
        <v>10</v>
      </c>
      <c r="W262" s="29">
        <v>9</v>
      </c>
      <c r="X262" s="6" t="s">
        <v>26</v>
      </c>
      <c r="Y262" s="6" t="s">
        <v>27</v>
      </c>
      <c r="Z262" s="6" t="s">
        <v>28</v>
      </c>
      <c r="AA262" s="6" t="s">
        <v>2016</v>
      </c>
    </row>
    <row r="263" spans="1:27" x14ac:dyDescent="0.3">
      <c r="A263" s="6" t="s">
        <v>1338</v>
      </c>
      <c r="B263" s="6" t="s">
        <v>2086</v>
      </c>
      <c r="C263" s="6" t="s">
        <v>2087</v>
      </c>
      <c r="D263" s="7">
        <v>5.6400462962962965E-2</v>
      </c>
      <c r="E263" s="8">
        <f t="shared" si="24"/>
        <v>1</v>
      </c>
      <c r="F263" s="8">
        <f t="shared" si="25"/>
        <v>21</v>
      </c>
      <c r="G263" s="8">
        <f t="shared" si="26"/>
        <v>13</v>
      </c>
      <c r="H263" s="10">
        <f t="shared" si="27"/>
        <v>4873</v>
      </c>
      <c r="I263" s="6" t="s">
        <v>187</v>
      </c>
      <c r="J263" s="6" t="s">
        <v>38</v>
      </c>
      <c r="K263" s="10">
        <v>1006563</v>
      </c>
      <c r="L263" s="10">
        <v>46000</v>
      </c>
      <c r="M263" s="10">
        <f t="shared" si="28"/>
        <v>457.00070437717261</v>
      </c>
      <c r="N263" s="10">
        <v>3582</v>
      </c>
      <c r="O263" s="6">
        <f t="shared" si="29"/>
        <v>36</v>
      </c>
      <c r="P263" s="10">
        <v>4400000</v>
      </c>
      <c r="Q263" s="9">
        <v>44803</v>
      </c>
      <c r="R263" s="9">
        <v>41994</v>
      </c>
      <c r="S263" s="6" t="s">
        <v>300</v>
      </c>
      <c r="T263" s="6" t="s">
        <v>25</v>
      </c>
      <c r="U263" s="10">
        <v>390508248</v>
      </c>
      <c r="V263" s="6">
        <v>10</v>
      </c>
      <c r="W263" s="29">
        <v>9</v>
      </c>
      <c r="X263" s="6" t="s">
        <v>26</v>
      </c>
      <c r="Y263" s="6" t="s">
        <v>27</v>
      </c>
      <c r="Z263" s="6" t="s">
        <v>28</v>
      </c>
      <c r="AA263" s="6" t="s">
        <v>2016</v>
      </c>
    </row>
    <row r="264" spans="1:27" x14ac:dyDescent="0.3">
      <c r="A264" s="6" t="s">
        <v>1338</v>
      </c>
      <c r="B264" s="6" t="s">
        <v>3324</v>
      </c>
      <c r="C264" s="6" t="s">
        <v>3325</v>
      </c>
      <c r="D264" s="7">
        <v>6.1122685185185183E-2</v>
      </c>
      <c r="E264" s="8">
        <f t="shared" si="24"/>
        <v>1</v>
      </c>
      <c r="F264" s="8">
        <f t="shared" si="25"/>
        <v>28</v>
      </c>
      <c r="G264" s="8">
        <f t="shared" si="26"/>
        <v>1</v>
      </c>
      <c r="H264" s="10">
        <f t="shared" si="27"/>
        <v>5281</v>
      </c>
      <c r="I264" s="6" t="s">
        <v>187</v>
      </c>
      <c r="J264" s="6" t="s">
        <v>300</v>
      </c>
      <c r="K264" s="6">
        <v>122400</v>
      </c>
      <c r="L264" s="6">
        <v>9438</v>
      </c>
      <c r="M264" s="10">
        <f t="shared" si="28"/>
        <v>771.07843137254906</v>
      </c>
      <c r="N264" s="6">
        <v>799</v>
      </c>
      <c r="O264" s="6">
        <f t="shared" si="29"/>
        <v>65</v>
      </c>
      <c r="P264" s="6">
        <v>4400000</v>
      </c>
      <c r="Q264" s="9">
        <v>44848</v>
      </c>
      <c r="R264" s="9">
        <v>42217</v>
      </c>
      <c r="S264" s="6" t="s">
        <v>95</v>
      </c>
      <c r="T264" s="6" t="s">
        <v>25</v>
      </c>
      <c r="U264" s="10">
        <v>390900000</v>
      </c>
      <c r="V264" s="6">
        <v>10</v>
      </c>
      <c r="W264" s="29">
        <v>8</v>
      </c>
      <c r="X264" s="6" t="s">
        <v>52</v>
      </c>
      <c r="Y264" s="6" t="s">
        <v>27</v>
      </c>
      <c r="Z264" s="6" t="s">
        <v>28</v>
      </c>
      <c r="AA264" s="6" t="s">
        <v>3326</v>
      </c>
    </row>
    <row r="265" spans="1:27" x14ac:dyDescent="0.3">
      <c r="A265" s="6" t="s">
        <v>2002</v>
      </c>
      <c r="B265" s="6" t="s">
        <v>2003</v>
      </c>
      <c r="C265" s="6" t="s">
        <v>2004</v>
      </c>
      <c r="D265" s="7">
        <v>2.7083333333333334E-3</v>
      </c>
      <c r="E265" s="8">
        <f t="shared" si="24"/>
        <v>0</v>
      </c>
      <c r="F265" s="8">
        <f t="shared" si="25"/>
        <v>3</v>
      </c>
      <c r="G265" s="8">
        <f t="shared" si="26"/>
        <v>54</v>
      </c>
      <c r="H265" s="10">
        <f t="shared" si="27"/>
        <v>234</v>
      </c>
      <c r="I265" s="6" t="s">
        <v>23</v>
      </c>
      <c r="J265" s="6" t="s">
        <v>219</v>
      </c>
      <c r="K265" s="10">
        <v>2813390</v>
      </c>
      <c r="L265" s="10">
        <v>71000</v>
      </c>
      <c r="M265" s="10">
        <f t="shared" si="28"/>
        <v>252.36458507352339</v>
      </c>
      <c r="N265" s="10">
        <v>1050</v>
      </c>
      <c r="O265" s="6">
        <f t="shared" si="29"/>
        <v>4</v>
      </c>
      <c r="P265" s="10">
        <v>81000</v>
      </c>
      <c r="Q265" s="9">
        <v>44686</v>
      </c>
      <c r="R265" s="9">
        <v>44570</v>
      </c>
      <c r="S265" s="6" t="s">
        <v>95</v>
      </c>
      <c r="T265" s="6" t="s">
        <v>63</v>
      </c>
      <c r="U265" s="10">
        <v>6838312</v>
      </c>
      <c r="V265" s="6">
        <v>10</v>
      </c>
      <c r="W265" s="29">
        <v>10</v>
      </c>
      <c r="X265" s="6" t="s">
        <v>26</v>
      </c>
      <c r="Y265" s="6" t="s">
        <v>27</v>
      </c>
      <c r="Z265" s="6" t="s">
        <v>28</v>
      </c>
      <c r="AA265" s="6" t="s">
        <v>1875</v>
      </c>
    </row>
    <row r="266" spans="1:27" x14ac:dyDescent="0.3">
      <c r="A266" s="6" t="s">
        <v>2486</v>
      </c>
      <c r="B266" s="6" t="s">
        <v>2487</v>
      </c>
      <c r="C266" s="6" t="s">
        <v>2488</v>
      </c>
      <c r="D266" s="7">
        <v>1.7847222222222223E-2</v>
      </c>
      <c r="E266" s="8">
        <f t="shared" si="24"/>
        <v>0</v>
      </c>
      <c r="F266" s="8">
        <f t="shared" si="25"/>
        <v>25</v>
      </c>
      <c r="G266" s="8">
        <f t="shared" si="26"/>
        <v>42</v>
      </c>
      <c r="H266" s="10">
        <f t="shared" si="27"/>
        <v>1542</v>
      </c>
      <c r="I266" s="6" t="s">
        <v>579</v>
      </c>
      <c r="J266" s="6" t="s">
        <v>38</v>
      </c>
      <c r="K266" s="10">
        <v>1927066</v>
      </c>
      <c r="L266" s="6">
        <v>29000</v>
      </c>
      <c r="M266" s="10">
        <f t="shared" si="28"/>
        <v>150.48784006359926</v>
      </c>
      <c r="N266" s="6">
        <v>2466</v>
      </c>
      <c r="O266" s="6">
        <f t="shared" si="29"/>
        <v>13</v>
      </c>
      <c r="P266" s="10">
        <v>452000000</v>
      </c>
      <c r="Q266" s="9">
        <v>43315</v>
      </c>
      <c r="R266" s="9">
        <v>43137</v>
      </c>
      <c r="S266" s="6" t="s">
        <v>38</v>
      </c>
      <c r="T266" s="6" t="s">
        <v>231</v>
      </c>
      <c r="U266" s="10">
        <v>1776656851</v>
      </c>
      <c r="V266" s="6">
        <v>8</v>
      </c>
      <c r="W266" s="29">
        <v>8</v>
      </c>
      <c r="X266" s="6" t="s">
        <v>26</v>
      </c>
      <c r="Y266" s="6" t="s">
        <v>27</v>
      </c>
      <c r="Z266" s="6" t="s">
        <v>28</v>
      </c>
      <c r="AA266" s="6" t="s">
        <v>2424</v>
      </c>
    </row>
    <row r="267" spans="1:27" x14ac:dyDescent="0.3">
      <c r="A267" s="6" t="s">
        <v>279</v>
      </c>
      <c r="B267" s="6" t="s">
        <v>280</v>
      </c>
      <c r="C267" s="6" t="s">
        <v>281</v>
      </c>
      <c r="D267" s="7">
        <v>5.8101851851851856E-3</v>
      </c>
      <c r="E267" s="8">
        <f t="shared" si="24"/>
        <v>0</v>
      </c>
      <c r="F267" s="8">
        <f t="shared" si="25"/>
        <v>8</v>
      </c>
      <c r="G267" s="8">
        <f t="shared" si="26"/>
        <v>22</v>
      </c>
      <c r="H267" s="10">
        <f t="shared" si="27"/>
        <v>502</v>
      </c>
      <c r="I267" s="6" t="s">
        <v>187</v>
      </c>
      <c r="J267" s="6" t="s">
        <v>219</v>
      </c>
      <c r="K267" s="10">
        <v>76775</v>
      </c>
      <c r="L267" s="10">
        <v>4700</v>
      </c>
      <c r="M267" s="10">
        <f t="shared" si="28"/>
        <v>612.17844350374469</v>
      </c>
      <c r="N267" s="6">
        <v>494</v>
      </c>
      <c r="O267" s="6">
        <f t="shared" si="29"/>
        <v>64</v>
      </c>
      <c r="P267" s="10">
        <v>39300</v>
      </c>
      <c r="Q267" s="9">
        <v>44821</v>
      </c>
      <c r="R267" s="9">
        <v>44025</v>
      </c>
      <c r="S267" s="6" t="s">
        <v>95</v>
      </c>
      <c r="T267" s="6" t="s">
        <v>42</v>
      </c>
      <c r="U267" s="10">
        <v>1756616</v>
      </c>
      <c r="V267" s="6">
        <v>5</v>
      </c>
      <c r="W267" s="29">
        <v>7</v>
      </c>
      <c r="X267" s="6" t="s">
        <v>52</v>
      </c>
      <c r="Y267" s="6" t="s">
        <v>52</v>
      </c>
      <c r="Z267" s="6" t="s">
        <v>28</v>
      </c>
      <c r="AA267" s="6" t="s">
        <v>253</v>
      </c>
    </row>
    <row r="268" spans="1:27" x14ac:dyDescent="0.3">
      <c r="A268" s="6" t="s">
        <v>2672</v>
      </c>
      <c r="B268" s="6" t="s">
        <v>2673</v>
      </c>
      <c r="C268" s="6" t="s">
        <v>2674</v>
      </c>
      <c r="D268" s="7">
        <v>4.8379629629629632E-3</v>
      </c>
      <c r="E268" s="8">
        <f t="shared" si="24"/>
        <v>0</v>
      </c>
      <c r="F268" s="8">
        <f t="shared" si="25"/>
        <v>6</v>
      </c>
      <c r="G268" s="8">
        <f t="shared" si="26"/>
        <v>58</v>
      </c>
      <c r="H268" s="10">
        <f t="shared" si="27"/>
        <v>418</v>
      </c>
      <c r="I268" s="6" t="s">
        <v>23</v>
      </c>
      <c r="J268" s="6" t="s">
        <v>38</v>
      </c>
      <c r="K268" s="6">
        <v>7890645</v>
      </c>
      <c r="L268" s="6">
        <v>69000</v>
      </c>
      <c r="M268" s="10">
        <f t="shared" si="28"/>
        <v>87.445322910864704</v>
      </c>
      <c r="N268" s="6">
        <v>986</v>
      </c>
      <c r="O268" s="6">
        <f t="shared" si="29"/>
        <v>1</v>
      </c>
      <c r="P268" s="10">
        <v>1000000</v>
      </c>
      <c r="Q268" s="9">
        <v>44490</v>
      </c>
      <c r="R268" s="9">
        <v>43142</v>
      </c>
      <c r="S268" s="6" t="s">
        <v>38</v>
      </c>
      <c r="T268" s="6" t="s">
        <v>63</v>
      </c>
      <c r="U268" s="10">
        <v>195720199</v>
      </c>
      <c r="V268" s="6">
        <v>7</v>
      </c>
      <c r="W268" s="29">
        <v>7</v>
      </c>
      <c r="X268" s="6" t="s">
        <v>26</v>
      </c>
      <c r="Y268" s="6" t="s">
        <v>27</v>
      </c>
      <c r="Z268" s="6" t="s">
        <v>28</v>
      </c>
      <c r="AA268" s="6" t="s">
        <v>2539</v>
      </c>
    </row>
    <row r="269" spans="1:27" x14ac:dyDescent="0.3">
      <c r="A269" s="6" t="s">
        <v>2672</v>
      </c>
      <c r="B269" s="6" t="s">
        <v>282</v>
      </c>
      <c r="C269" s="6" t="s">
        <v>283</v>
      </c>
      <c r="D269" s="7">
        <v>3.6342592592592594E-3</v>
      </c>
      <c r="E269" s="8">
        <f t="shared" si="24"/>
        <v>0</v>
      </c>
      <c r="F269" s="8">
        <f t="shared" si="25"/>
        <v>5</v>
      </c>
      <c r="G269" s="8">
        <f t="shared" si="26"/>
        <v>14</v>
      </c>
      <c r="H269" s="10">
        <f t="shared" si="27"/>
        <v>314</v>
      </c>
      <c r="I269" s="6" t="s">
        <v>23</v>
      </c>
      <c r="J269" s="6" t="s">
        <v>206</v>
      </c>
      <c r="K269" s="10">
        <v>18896</v>
      </c>
      <c r="L269" s="6">
        <v>926</v>
      </c>
      <c r="M269" s="10">
        <f t="shared" si="28"/>
        <v>490.05080440304829</v>
      </c>
      <c r="N269" s="6">
        <v>177</v>
      </c>
      <c r="O269" s="6">
        <f t="shared" si="29"/>
        <v>94</v>
      </c>
      <c r="P269" s="10">
        <v>1020000</v>
      </c>
      <c r="Q269" s="9">
        <v>44833</v>
      </c>
      <c r="R269" s="9">
        <v>44286</v>
      </c>
      <c r="S269" s="6" t="s">
        <v>95</v>
      </c>
      <c r="T269" s="6" t="s">
        <v>154</v>
      </c>
      <c r="U269" s="10">
        <v>204458377</v>
      </c>
      <c r="V269" s="6">
        <v>6</v>
      </c>
      <c r="W269" s="29">
        <v>7</v>
      </c>
      <c r="X269" s="6" t="s">
        <v>52</v>
      </c>
      <c r="Y269" s="6" t="s">
        <v>52</v>
      </c>
      <c r="Z269" s="6" t="s">
        <v>96</v>
      </c>
      <c r="AA269" s="6" t="s">
        <v>253</v>
      </c>
    </row>
    <row r="270" spans="1:27" x14ac:dyDescent="0.3">
      <c r="A270" s="6" t="s">
        <v>658</v>
      </c>
      <c r="B270" s="6" t="s">
        <v>659</v>
      </c>
      <c r="C270" s="6" t="s">
        <v>660</v>
      </c>
      <c r="D270" s="7">
        <v>1.4502314814814815E-2</v>
      </c>
      <c r="E270" s="8">
        <f t="shared" si="24"/>
        <v>0</v>
      </c>
      <c r="F270" s="8">
        <f t="shared" si="25"/>
        <v>20</v>
      </c>
      <c r="G270" s="8">
        <f t="shared" si="26"/>
        <v>53</v>
      </c>
      <c r="H270" s="10">
        <f t="shared" si="27"/>
        <v>1253</v>
      </c>
      <c r="I270" s="6" t="s">
        <v>23</v>
      </c>
      <c r="J270" s="6" t="s">
        <v>38</v>
      </c>
      <c r="K270" s="10">
        <v>3844</v>
      </c>
      <c r="L270" s="6">
        <v>81</v>
      </c>
      <c r="M270" s="10">
        <f t="shared" si="28"/>
        <v>210.71800208116545</v>
      </c>
      <c r="N270" s="6">
        <v>3</v>
      </c>
      <c r="O270" s="6">
        <f t="shared" si="29"/>
        <v>8</v>
      </c>
      <c r="P270" s="10">
        <v>460000</v>
      </c>
      <c r="Q270" s="9">
        <v>44850</v>
      </c>
      <c r="R270" s="9">
        <v>44269</v>
      </c>
      <c r="S270" s="6" t="s">
        <v>38</v>
      </c>
      <c r="T270" s="6" t="s">
        <v>63</v>
      </c>
      <c r="U270" s="10">
        <v>136828853</v>
      </c>
      <c r="V270" s="6">
        <v>10</v>
      </c>
      <c r="W270" s="29">
        <v>10</v>
      </c>
      <c r="X270" s="6" t="s">
        <v>26</v>
      </c>
      <c r="Y270" s="6" t="s">
        <v>27</v>
      </c>
      <c r="Z270" s="6" t="s">
        <v>28</v>
      </c>
      <c r="AA270" s="6" t="s">
        <v>575</v>
      </c>
    </row>
    <row r="271" spans="1:27" x14ac:dyDescent="0.3">
      <c r="A271" s="6" t="s">
        <v>3309</v>
      </c>
      <c r="B271" s="6" t="s">
        <v>3310</v>
      </c>
      <c r="C271" s="6" t="s">
        <v>3311</v>
      </c>
      <c r="D271" s="7">
        <v>1.6307870370370372E-2</v>
      </c>
      <c r="E271" s="8">
        <f t="shared" si="24"/>
        <v>0</v>
      </c>
      <c r="F271" s="8">
        <f t="shared" si="25"/>
        <v>23</v>
      </c>
      <c r="G271" s="8">
        <f t="shared" si="26"/>
        <v>29</v>
      </c>
      <c r="H271" s="10">
        <f t="shared" si="27"/>
        <v>1409</v>
      </c>
      <c r="I271" s="6" t="s">
        <v>187</v>
      </c>
      <c r="J271" s="6" t="s">
        <v>299</v>
      </c>
      <c r="K271" s="6">
        <v>94</v>
      </c>
      <c r="L271" s="6">
        <v>10</v>
      </c>
      <c r="M271" s="10">
        <f t="shared" si="28"/>
        <v>1063.8297872340424</v>
      </c>
      <c r="N271" s="6">
        <v>3</v>
      </c>
      <c r="O271" s="6">
        <f t="shared" si="29"/>
        <v>319</v>
      </c>
      <c r="P271" s="10">
        <v>12000</v>
      </c>
      <c r="Q271" s="9">
        <v>44818</v>
      </c>
      <c r="R271" s="9">
        <v>42667</v>
      </c>
      <c r="S271" s="6" t="s">
        <v>299</v>
      </c>
      <c r="T271" s="6" t="s">
        <v>63</v>
      </c>
      <c r="U271" s="10">
        <v>195125</v>
      </c>
      <c r="V271" s="6">
        <v>6</v>
      </c>
      <c r="W271" s="29">
        <v>6</v>
      </c>
      <c r="X271" s="6" t="s">
        <v>52</v>
      </c>
      <c r="Y271" s="6" t="s">
        <v>52</v>
      </c>
      <c r="Z271" s="6" t="s">
        <v>28</v>
      </c>
      <c r="AA271" s="6" t="s">
        <v>3213</v>
      </c>
    </row>
    <row r="272" spans="1:27" x14ac:dyDescent="0.3">
      <c r="A272" s="6" t="s">
        <v>3130</v>
      </c>
      <c r="B272" s="6" t="s">
        <v>3131</v>
      </c>
      <c r="C272" s="6" t="s">
        <v>3132</v>
      </c>
      <c r="D272" s="7">
        <v>6.1111111111111114E-3</v>
      </c>
      <c r="E272" s="8">
        <f t="shared" si="24"/>
        <v>0</v>
      </c>
      <c r="F272" s="8">
        <f t="shared" si="25"/>
        <v>8</v>
      </c>
      <c r="G272" s="8">
        <f t="shared" si="26"/>
        <v>48</v>
      </c>
      <c r="H272" s="10">
        <f t="shared" si="27"/>
        <v>528</v>
      </c>
      <c r="I272" s="6" t="s">
        <v>187</v>
      </c>
      <c r="J272" s="6" t="s">
        <v>95</v>
      </c>
      <c r="K272" s="10">
        <v>1690730</v>
      </c>
      <c r="L272" s="10">
        <v>40000</v>
      </c>
      <c r="M272" s="10">
        <f t="shared" si="28"/>
        <v>236.58419735853744</v>
      </c>
      <c r="N272" s="6">
        <v>0</v>
      </c>
      <c r="O272" s="6">
        <f t="shared" si="29"/>
        <v>0</v>
      </c>
      <c r="P272" s="10">
        <v>405000</v>
      </c>
      <c r="Q272" s="9">
        <v>44701</v>
      </c>
      <c r="R272" s="9">
        <v>43861</v>
      </c>
      <c r="S272" s="6" t="s">
        <v>95</v>
      </c>
      <c r="T272" s="6" t="s">
        <v>63</v>
      </c>
      <c r="U272" s="10">
        <v>63923038</v>
      </c>
      <c r="V272" s="6">
        <v>5</v>
      </c>
      <c r="W272" s="29">
        <v>6</v>
      </c>
      <c r="X272" s="6" t="s">
        <v>52</v>
      </c>
      <c r="Y272" s="6" t="s">
        <v>52</v>
      </c>
      <c r="Z272" s="6" t="s">
        <v>28</v>
      </c>
      <c r="AA272" s="6" t="s">
        <v>2884</v>
      </c>
    </row>
    <row r="273" spans="1:27" ht="14.4" x14ac:dyDescent="0.3">
      <c r="A273" t="s">
        <v>4014</v>
      </c>
      <c r="B273" t="s">
        <v>4015</v>
      </c>
      <c r="C273" s="20" t="s">
        <v>4016</v>
      </c>
      <c r="D273" s="1">
        <v>5.8217592592592592E-3</v>
      </c>
      <c r="E273" s="8">
        <f t="shared" si="24"/>
        <v>0</v>
      </c>
      <c r="F273" s="8">
        <f t="shared" si="25"/>
        <v>8</v>
      </c>
      <c r="G273" s="8">
        <f t="shared" si="26"/>
        <v>23</v>
      </c>
      <c r="H273" s="10">
        <f t="shared" si="27"/>
        <v>503</v>
      </c>
      <c r="I273" s="6" t="s">
        <v>23</v>
      </c>
      <c r="J273" t="s">
        <v>95</v>
      </c>
      <c r="K273" s="3">
        <v>75745</v>
      </c>
      <c r="L273" s="3">
        <v>2400</v>
      </c>
      <c r="M273" s="10">
        <f t="shared" si="28"/>
        <v>316.85259753119016</v>
      </c>
      <c r="N273" s="3">
        <v>88</v>
      </c>
      <c r="O273" s="6">
        <f t="shared" si="29"/>
        <v>12</v>
      </c>
      <c r="P273" s="3">
        <v>377000</v>
      </c>
      <c r="Q273" s="2">
        <v>43851</v>
      </c>
      <c r="R273" s="2">
        <v>41583</v>
      </c>
      <c r="S273" t="s">
        <v>95</v>
      </c>
      <c r="T273" s="6" t="s">
        <v>63</v>
      </c>
      <c r="U273" s="3">
        <v>36870789</v>
      </c>
      <c r="V273">
        <v>6</v>
      </c>
      <c r="W273" s="13">
        <v>5</v>
      </c>
      <c r="X273" s="6" t="s">
        <v>52</v>
      </c>
      <c r="Y273" s="6" t="s">
        <v>52</v>
      </c>
      <c r="Z273" t="s">
        <v>28</v>
      </c>
      <c r="AA273" s="6" t="s">
        <v>4101</v>
      </c>
    </row>
    <row r="274" spans="1:27" x14ac:dyDescent="0.3">
      <c r="A274" s="6" t="s">
        <v>2573</v>
      </c>
      <c r="B274" s="6" t="s">
        <v>2574</v>
      </c>
      <c r="C274" s="6" t="s">
        <v>2575</v>
      </c>
      <c r="D274" s="7">
        <v>5.6481481481481478E-3</v>
      </c>
      <c r="E274" s="8">
        <f t="shared" si="24"/>
        <v>0</v>
      </c>
      <c r="F274" s="8">
        <f t="shared" si="25"/>
        <v>8</v>
      </c>
      <c r="G274" s="8">
        <f t="shared" si="26"/>
        <v>8</v>
      </c>
      <c r="H274" s="10">
        <f t="shared" si="27"/>
        <v>488</v>
      </c>
      <c r="I274" s="6" t="s">
        <v>187</v>
      </c>
      <c r="J274" s="6" t="s">
        <v>95</v>
      </c>
      <c r="K274" s="6">
        <v>356792</v>
      </c>
      <c r="L274" s="6">
        <v>20000</v>
      </c>
      <c r="M274" s="10">
        <f t="shared" si="28"/>
        <v>560.55068499293702</v>
      </c>
      <c r="N274" s="6">
        <v>215</v>
      </c>
      <c r="O274" s="6">
        <f t="shared" si="29"/>
        <v>6</v>
      </c>
      <c r="P274" s="10">
        <v>892000</v>
      </c>
      <c r="Q274" s="9">
        <v>44486</v>
      </c>
      <c r="R274" s="9">
        <v>43387</v>
      </c>
      <c r="S274" s="6" t="s">
        <v>95</v>
      </c>
      <c r="T274" s="6" t="s">
        <v>63</v>
      </c>
      <c r="U274" s="10">
        <v>41260049</v>
      </c>
      <c r="V274" s="6">
        <v>9</v>
      </c>
      <c r="W274" s="29">
        <v>9</v>
      </c>
      <c r="X274" s="6" t="s">
        <v>52</v>
      </c>
      <c r="Y274" s="6" t="s">
        <v>52</v>
      </c>
      <c r="Z274" s="6" t="s">
        <v>28</v>
      </c>
      <c r="AA274" s="6" t="s">
        <v>2539</v>
      </c>
    </row>
    <row r="275" spans="1:27" x14ac:dyDescent="0.3">
      <c r="A275" s="6" t="s">
        <v>163</v>
      </c>
      <c r="B275" s="6" t="s">
        <v>172</v>
      </c>
      <c r="C275" s="6" t="s">
        <v>173</v>
      </c>
      <c r="D275" s="7">
        <v>4.108796296296297E-3</v>
      </c>
      <c r="E275" s="8">
        <f t="shared" si="24"/>
        <v>0</v>
      </c>
      <c r="F275" s="8">
        <f t="shared" si="25"/>
        <v>5</v>
      </c>
      <c r="G275" s="8">
        <f t="shared" si="26"/>
        <v>55</v>
      </c>
      <c r="H275" s="10">
        <f t="shared" si="27"/>
        <v>355</v>
      </c>
      <c r="I275" s="6" t="s">
        <v>23</v>
      </c>
      <c r="J275" s="6" t="s">
        <v>141</v>
      </c>
      <c r="K275" s="8">
        <v>404238</v>
      </c>
      <c r="L275" s="8">
        <v>6100</v>
      </c>
      <c r="M275" s="10">
        <f t="shared" si="28"/>
        <v>150.90120176727572</v>
      </c>
      <c r="N275" s="6">
        <v>205</v>
      </c>
      <c r="O275" s="6">
        <f t="shared" si="29"/>
        <v>5</v>
      </c>
      <c r="P275" s="10">
        <v>11400000</v>
      </c>
      <c r="Q275" s="9">
        <v>44838</v>
      </c>
      <c r="R275" s="9">
        <v>42592</v>
      </c>
      <c r="S275" s="6" t="s">
        <v>141</v>
      </c>
      <c r="T275" s="6" t="s">
        <v>63</v>
      </c>
      <c r="U275" s="10">
        <v>1986492728</v>
      </c>
      <c r="V275" s="6">
        <v>10</v>
      </c>
      <c r="W275" s="29">
        <v>7</v>
      </c>
      <c r="X275" s="6" t="s">
        <v>26</v>
      </c>
      <c r="Y275" s="6" t="s">
        <v>27</v>
      </c>
      <c r="Z275" s="6" t="s">
        <v>28</v>
      </c>
      <c r="AA275" s="6" t="s">
        <v>29</v>
      </c>
    </row>
    <row r="276" spans="1:27" x14ac:dyDescent="0.3">
      <c r="A276" s="6" t="s">
        <v>163</v>
      </c>
      <c r="B276" s="6" t="s">
        <v>170</v>
      </c>
      <c r="C276" s="6" t="s">
        <v>171</v>
      </c>
      <c r="D276" s="7">
        <v>5.2430555555555555E-3</v>
      </c>
      <c r="E276" s="8">
        <f t="shared" si="24"/>
        <v>0</v>
      </c>
      <c r="F276" s="8">
        <f t="shared" si="25"/>
        <v>7</v>
      </c>
      <c r="G276" s="8">
        <f t="shared" si="26"/>
        <v>33</v>
      </c>
      <c r="H276" s="10">
        <f t="shared" si="27"/>
        <v>453</v>
      </c>
      <c r="I276" s="6" t="s">
        <v>23</v>
      </c>
      <c r="J276" s="6" t="s">
        <v>141</v>
      </c>
      <c r="K276" s="8">
        <v>1551173</v>
      </c>
      <c r="L276" s="8">
        <v>52000</v>
      </c>
      <c r="M276" s="10">
        <f t="shared" si="28"/>
        <v>335.23017742057141</v>
      </c>
      <c r="N276" s="6">
        <v>899</v>
      </c>
      <c r="O276" s="6">
        <f t="shared" si="29"/>
        <v>6</v>
      </c>
      <c r="P276" s="10">
        <v>11400000</v>
      </c>
      <c r="Q276" s="9">
        <v>44840</v>
      </c>
      <c r="R276" s="9">
        <v>42592</v>
      </c>
      <c r="S276" s="6" t="s">
        <v>141</v>
      </c>
      <c r="T276" s="6" t="s">
        <v>63</v>
      </c>
      <c r="U276" s="10">
        <v>1986492728</v>
      </c>
      <c r="V276" s="6">
        <v>10</v>
      </c>
      <c r="W276" s="29">
        <v>9</v>
      </c>
      <c r="X276" s="6" t="s">
        <v>26</v>
      </c>
      <c r="Y276" s="6" t="s">
        <v>27</v>
      </c>
      <c r="Z276" s="6" t="s">
        <v>28</v>
      </c>
      <c r="AA276" s="6" t="s">
        <v>29</v>
      </c>
    </row>
    <row r="277" spans="1:27" x14ac:dyDescent="0.3">
      <c r="A277" s="6" t="s">
        <v>163</v>
      </c>
      <c r="B277" s="6" t="s">
        <v>168</v>
      </c>
      <c r="C277" s="6" t="s">
        <v>169</v>
      </c>
      <c r="D277" s="7">
        <v>7.106481481481481E-3</v>
      </c>
      <c r="E277" s="8">
        <f t="shared" si="24"/>
        <v>0</v>
      </c>
      <c r="F277" s="8">
        <f t="shared" si="25"/>
        <v>10</v>
      </c>
      <c r="G277" s="8">
        <f t="shared" si="26"/>
        <v>14</v>
      </c>
      <c r="H277" s="10">
        <f t="shared" si="27"/>
        <v>614</v>
      </c>
      <c r="I277" s="6" t="s">
        <v>23</v>
      </c>
      <c r="J277" s="6" t="s">
        <v>141</v>
      </c>
      <c r="K277" s="8">
        <v>299916</v>
      </c>
      <c r="L277" s="8">
        <v>7100</v>
      </c>
      <c r="M277" s="10">
        <f t="shared" si="28"/>
        <v>236.73295189319677</v>
      </c>
      <c r="N277" s="6">
        <v>209</v>
      </c>
      <c r="O277" s="6">
        <f t="shared" si="29"/>
        <v>7</v>
      </c>
      <c r="P277" s="10">
        <v>11400000</v>
      </c>
      <c r="Q277" s="9">
        <v>44842</v>
      </c>
      <c r="R277" s="9">
        <v>42592</v>
      </c>
      <c r="S277" s="6" t="s">
        <v>141</v>
      </c>
      <c r="T277" s="6" t="s">
        <v>63</v>
      </c>
      <c r="U277" s="10">
        <v>1986492728</v>
      </c>
      <c r="V277" s="6">
        <v>10</v>
      </c>
      <c r="W277" s="29">
        <v>9</v>
      </c>
      <c r="X277" s="6" t="s">
        <v>26</v>
      </c>
      <c r="Y277" s="6" t="s">
        <v>27</v>
      </c>
      <c r="Z277" s="6" t="s">
        <v>28</v>
      </c>
      <c r="AA277" s="6" t="s">
        <v>29</v>
      </c>
    </row>
    <row r="278" spans="1:27" x14ac:dyDescent="0.3">
      <c r="A278" s="6" t="s">
        <v>163</v>
      </c>
      <c r="B278" s="6" t="s">
        <v>164</v>
      </c>
      <c r="C278" s="6" t="s">
        <v>165</v>
      </c>
      <c r="D278" s="7">
        <v>6.1574074074074074E-3</v>
      </c>
      <c r="E278" s="8">
        <f t="shared" si="24"/>
        <v>0</v>
      </c>
      <c r="F278" s="8">
        <f t="shared" si="25"/>
        <v>8</v>
      </c>
      <c r="G278" s="8">
        <f t="shared" si="26"/>
        <v>52</v>
      </c>
      <c r="H278" s="10">
        <f t="shared" si="27"/>
        <v>532</v>
      </c>
      <c r="I278" s="6" t="s">
        <v>23</v>
      </c>
      <c r="J278" s="6" t="s">
        <v>141</v>
      </c>
      <c r="K278" s="8">
        <v>450086</v>
      </c>
      <c r="L278" s="8">
        <v>9300</v>
      </c>
      <c r="M278" s="10">
        <f t="shared" si="28"/>
        <v>206.62717791710918</v>
      </c>
      <c r="N278" s="6">
        <v>280</v>
      </c>
      <c r="O278" s="6">
        <f t="shared" si="29"/>
        <v>6</v>
      </c>
      <c r="P278" s="10">
        <v>11400000</v>
      </c>
      <c r="Q278" s="9">
        <v>44844</v>
      </c>
      <c r="R278" s="9">
        <v>42592</v>
      </c>
      <c r="S278" s="6" t="s">
        <v>141</v>
      </c>
      <c r="T278" s="6" t="s">
        <v>63</v>
      </c>
      <c r="U278" s="10">
        <v>1986492728</v>
      </c>
      <c r="V278" s="6">
        <v>10</v>
      </c>
      <c r="W278" s="29">
        <v>8</v>
      </c>
      <c r="X278" s="6" t="s">
        <v>26</v>
      </c>
      <c r="Y278" s="6" t="s">
        <v>27</v>
      </c>
      <c r="Z278" s="6" t="s">
        <v>28</v>
      </c>
      <c r="AA278" s="6" t="s">
        <v>29</v>
      </c>
    </row>
    <row r="279" spans="1:27" x14ac:dyDescent="0.3">
      <c r="A279" s="6" t="s">
        <v>163</v>
      </c>
      <c r="B279" s="6" t="s">
        <v>166</v>
      </c>
      <c r="C279" s="6" t="s">
        <v>167</v>
      </c>
      <c r="D279" s="7">
        <v>3.414351851851852E-3</v>
      </c>
      <c r="E279" s="8">
        <f t="shared" si="24"/>
        <v>0</v>
      </c>
      <c r="F279" s="8">
        <f t="shared" si="25"/>
        <v>4</v>
      </c>
      <c r="G279" s="8">
        <f t="shared" si="26"/>
        <v>55</v>
      </c>
      <c r="H279" s="10">
        <f t="shared" si="27"/>
        <v>295</v>
      </c>
      <c r="I279" s="6" t="s">
        <v>23</v>
      </c>
      <c r="J279" s="6" t="s">
        <v>141</v>
      </c>
      <c r="K279" s="8">
        <v>391799</v>
      </c>
      <c r="L279" s="8">
        <v>7900</v>
      </c>
      <c r="M279" s="10">
        <f t="shared" si="28"/>
        <v>201.63400110771084</v>
      </c>
      <c r="N279" s="6">
        <v>272</v>
      </c>
      <c r="O279" s="6">
        <f t="shared" si="29"/>
        <v>7</v>
      </c>
      <c r="P279" s="10">
        <v>11400000</v>
      </c>
      <c r="Q279" s="9">
        <v>44846</v>
      </c>
      <c r="R279" s="9">
        <v>42592</v>
      </c>
      <c r="S279" s="6" t="s">
        <v>141</v>
      </c>
      <c r="T279" s="6" t="s">
        <v>63</v>
      </c>
      <c r="U279" s="10">
        <v>1986492728</v>
      </c>
      <c r="V279" s="6">
        <v>10</v>
      </c>
      <c r="W279" s="29">
        <v>8</v>
      </c>
      <c r="X279" s="6" t="s">
        <v>26</v>
      </c>
      <c r="Y279" s="6" t="s">
        <v>27</v>
      </c>
      <c r="Z279" s="6" t="s">
        <v>28</v>
      </c>
      <c r="AA279" s="6" t="s">
        <v>29</v>
      </c>
    </row>
    <row r="280" spans="1:27" x14ac:dyDescent="0.3">
      <c r="A280" s="6" t="s">
        <v>4156</v>
      </c>
      <c r="B280" s="6" t="s">
        <v>1305</v>
      </c>
      <c r="C280" s="6" t="s">
        <v>1306</v>
      </c>
      <c r="D280" s="7">
        <v>5.347222222222222E-3</v>
      </c>
      <c r="E280" s="8">
        <f t="shared" si="24"/>
        <v>0</v>
      </c>
      <c r="F280" s="8">
        <f t="shared" si="25"/>
        <v>7</v>
      </c>
      <c r="G280" s="8">
        <f t="shared" si="26"/>
        <v>42</v>
      </c>
      <c r="H280" s="10">
        <f t="shared" si="27"/>
        <v>462</v>
      </c>
      <c r="I280" s="6" t="s">
        <v>23</v>
      </c>
      <c r="J280" s="6" t="s">
        <v>141</v>
      </c>
      <c r="K280" s="10">
        <v>64061181</v>
      </c>
      <c r="L280" s="6">
        <v>634000</v>
      </c>
      <c r="M280" s="10">
        <f t="shared" si="28"/>
        <v>98.967891335003642</v>
      </c>
      <c r="N280" s="10">
        <v>14013</v>
      </c>
      <c r="O280" s="6">
        <f t="shared" si="29"/>
        <v>2</v>
      </c>
      <c r="P280" s="10">
        <v>11400000</v>
      </c>
      <c r="Q280" s="9">
        <v>43106</v>
      </c>
      <c r="R280" s="9">
        <v>42592</v>
      </c>
      <c r="S280" s="6" t="s">
        <v>141</v>
      </c>
      <c r="T280" s="6" t="s">
        <v>207</v>
      </c>
      <c r="U280" s="10">
        <v>1986492728</v>
      </c>
      <c r="V280" s="6">
        <v>7</v>
      </c>
      <c r="W280" s="29">
        <v>7</v>
      </c>
      <c r="X280" s="6" t="s">
        <v>26</v>
      </c>
      <c r="Y280" s="6" t="s">
        <v>27</v>
      </c>
      <c r="Z280" s="6" t="s">
        <v>28</v>
      </c>
      <c r="AA280" s="6" t="s">
        <v>1180</v>
      </c>
    </row>
    <row r="281" spans="1:27" x14ac:dyDescent="0.3">
      <c r="A281" s="6" t="s">
        <v>1053</v>
      </c>
      <c r="B281" s="6" t="s">
        <v>1054</v>
      </c>
      <c r="C281" s="6" t="s">
        <v>1055</v>
      </c>
      <c r="D281" s="7">
        <v>1.230324074074074E-2</v>
      </c>
      <c r="E281" s="8">
        <f t="shared" si="24"/>
        <v>0</v>
      </c>
      <c r="F281" s="8">
        <f t="shared" si="25"/>
        <v>17</v>
      </c>
      <c r="G281" s="8">
        <f t="shared" si="26"/>
        <v>43</v>
      </c>
      <c r="H281" s="10">
        <f t="shared" si="27"/>
        <v>1063</v>
      </c>
      <c r="I281" s="6" t="s">
        <v>1040</v>
      </c>
      <c r="J281" s="6" t="s">
        <v>38</v>
      </c>
      <c r="K281" s="10">
        <v>4530558</v>
      </c>
      <c r="L281" s="10">
        <v>110000</v>
      </c>
      <c r="M281" s="10">
        <f t="shared" si="28"/>
        <v>242.7956997791442</v>
      </c>
      <c r="N281" s="10">
        <v>3700</v>
      </c>
      <c r="O281" s="6">
        <f t="shared" si="29"/>
        <v>8</v>
      </c>
      <c r="P281" s="10">
        <v>55400</v>
      </c>
      <c r="Q281" s="9">
        <v>44050</v>
      </c>
      <c r="R281" s="9">
        <v>42886</v>
      </c>
      <c r="S281" s="6" t="s">
        <v>219</v>
      </c>
      <c r="T281" s="6" t="s">
        <v>63</v>
      </c>
      <c r="U281" s="10">
        <v>6428376</v>
      </c>
      <c r="V281" s="6">
        <v>6</v>
      </c>
      <c r="W281" s="29">
        <v>6</v>
      </c>
      <c r="X281" s="6" t="s">
        <v>52</v>
      </c>
      <c r="Y281" s="6" t="s">
        <v>52</v>
      </c>
      <c r="Z281" s="6" t="s">
        <v>28</v>
      </c>
      <c r="AA281" s="6" t="s">
        <v>781</v>
      </c>
    </row>
    <row r="282" spans="1:27" x14ac:dyDescent="0.3">
      <c r="A282" s="6" t="s">
        <v>2033</v>
      </c>
      <c r="B282" s="6" t="s">
        <v>2036</v>
      </c>
      <c r="C282" s="6" t="s">
        <v>2037</v>
      </c>
      <c r="D282" s="7">
        <v>4.7222222222222223E-3</v>
      </c>
      <c r="E282" s="8">
        <f t="shared" si="24"/>
        <v>0</v>
      </c>
      <c r="F282" s="8">
        <f t="shared" si="25"/>
        <v>6</v>
      </c>
      <c r="G282" s="8">
        <f t="shared" si="26"/>
        <v>48</v>
      </c>
      <c r="H282" s="10">
        <f t="shared" si="27"/>
        <v>408</v>
      </c>
      <c r="I282" s="6" t="s">
        <v>23</v>
      </c>
      <c r="J282" s="6" t="s">
        <v>206</v>
      </c>
      <c r="K282" s="10">
        <v>460364</v>
      </c>
      <c r="L282" s="10">
        <v>31000</v>
      </c>
      <c r="M282" s="10">
        <f t="shared" si="28"/>
        <v>673.38019480237381</v>
      </c>
      <c r="N282" s="10">
        <v>1093</v>
      </c>
      <c r="O282" s="6">
        <f t="shared" si="29"/>
        <v>24</v>
      </c>
      <c r="P282" s="10">
        <v>890000</v>
      </c>
      <c r="Q282" s="9">
        <v>44379</v>
      </c>
      <c r="R282" s="9">
        <v>44216</v>
      </c>
      <c r="S282" s="6" t="s">
        <v>300</v>
      </c>
      <c r="T282" s="6" t="s">
        <v>25</v>
      </c>
      <c r="U282" s="10">
        <v>93182468</v>
      </c>
      <c r="V282" s="6">
        <v>10</v>
      </c>
      <c r="W282" s="29">
        <v>8</v>
      </c>
      <c r="X282" s="6" t="s">
        <v>26</v>
      </c>
      <c r="Y282" s="6" t="s">
        <v>27</v>
      </c>
      <c r="Z282" s="6" t="s">
        <v>28</v>
      </c>
      <c r="AA282" s="6" t="s">
        <v>2016</v>
      </c>
    </row>
    <row r="283" spans="1:27" x14ac:dyDescent="0.3">
      <c r="A283" s="6" t="s">
        <v>2033</v>
      </c>
      <c r="B283" s="6" t="s">
        <v>2038</v>
      </c>
      <c r="C283" s="6" t="s">
        <v>2039</v>
      </c>
      <c r="D283" s="7">
        <v>3.7268518518518514E-3</v>
      </c>
      <c r="E283" s="8">
        <f t="shared" si="24"/>
        <v>0</v>
      </c>
      <c r="F283" s="8">
        <f t="shared" si="25"/>
        <v>5</v>
      </c>
      <c r="G283" s="8">
        <f t="shared" si="26"/>
        <v>22</v>
      </c>
      <c r="H283" s="10">
        <f t="shared" si="27"/>
        <v>322</v>
      </c>
      <c r="I283" s="6" t="s">
        <v>23</v>
      </c>
      <c r="J283" s="6" t="s">
        <v>206</v>
      </c>
      <c r="K283" s="10">
        <v>130288</v>
      </c>
      <c r="L283" s="10">
        <v>9500</v>
      </c>
      <c r="M283" s="10">
        <f t="shared" si="28"/>
        <v>729.15387449342995</v>
      </c>
      <c r="N283" s="6">
        <v>231</v>
      </c>
      <c r="O283" s="6">
        <f t="shared" si="29"/>
        <v>18</v>
      </c>
      <c r="P283" s="10">
        <v>890000</v>
      </c>
      <c r="Q283" s="9">
        <v>44381</v>
      </c>
      <c r="R283" s="9">
        <v>44216</v>
      </c>
      <c r="S283" s="6" t="s">
        <v>300</v>
      </c>
      <c r="T283" s="6" t="s">
        <v>25</v>
      </c>
      <c r="U283" s="10">
        <v>93182468</v>
      </c>
      <c r="V283" s="6">
        <v>10</v>
      </c>
      <c r="W283" s="29">
        <v>8</v>
      </c>
      <c r="X283" s="6" t="s">
        <v>26</v>
      </c>
      <c r="Y283" s="6" t="s">
        <v>27</v>
      </c>
      <c r="Z283" s="6" t="s">
        <v>28</v>
      </c>
      <c r="AA283" s="6" t="s">
        <v>2016</v>
      </c>
    </row>
    <row r="284" spans="1:27" x14ac:dyDescent="0.3">
      <c r="A284" s="6" t="s">
        <v>2033</v>
      </c>
      <c r="B284" s="6" t="s">
        <v>2034</v>
      </c>
      <c r="C284" s="6" t="s">
        <v>2035</v>
      </c>
      <c r="D284" s="7">
        <v>5.4050925925925924E-3</v>
      </c>
      <c r="E284" s="8">
        <f t="shared" si="24"/>
        <v>0</v>
      </c>
      <c r="F284" s="8">
        <f t="shared" si="25"/>
        <v>7</v>
      </c>
      <c r="G284" s="8">
        <f t="shared" si="26"/>
        <v>47</v>
      </c>
      <c r="H284" s="10">
        <f t="shared" si="27"/>
        <v>467</v>
      </c>
      <c r="I284" s="6" t="s">
        <v>23</v>
      </c>
      <c r="J284" s="6" t="s">
        <v>206</v>
      </c>
      <c r="K284" s="10">
        <v>97378</v>
      </c>
      <c r="L284" s="10">
        <v>8800</v>
      </c>
      <c r="M284" s="10">
        <f t="shared" si="28"/>
        <v>903.6948797469654</v>
      </c>
      <c r="N284" s="6">
        <v>447</v>
      </c>
      <c r="O284" s="6">
        <f t="shared" si="29"/>
        <v>46</v>
      </c>
      <c r="P284" s="10">
        <v>890000</v>
      </c>
      <c r="Q284" s="9">
        <v>44405</v>
      </c>
      <c r="R284" s="9">
        <v>44216</v>
      </c>
      <c r="S284" s="6" t="s">
        <v>300</v>
      </c>
      <c r="T284" s="6" t="s">
        <v>25</v>
      </c>
      <c r="U284" s="10">
        <v>93182468</v>
      </c>
      <c r="V284" s="6">
        <v>10</v>
      </c>
      <c r="W284" s="29">
        <v>8</v>
      </c>
      <c r="X284" s="6" t="s">
        <v>26</v>
      </c>
      <c r="Y284" s="6" t="s">
        <v>27</v>
      </c>
      <c r="Z284" s="6" t="s">
        <v>28</v>
      </c>
      <c r="AA284" s="6" t="s">
        <v>2016</v>
      </c>
    </row>
    <row r="285" spans="1:27" x14ac:dyDescent="0.3">
      <c r="A285" s="6" t="s">
        <v>2033</v>
      </c>
      <c r="B285" s="6" t="s">
        <v>2040</v>
      </c>
      <c r="C285" s="6" t="s">
        <v>2041</v>
      </c>
      <c r="D285" s="7">
        <v>6.4120370370370364E-3</v>
      </c>
      <c r="E285" s="8">
        <f t="shared" si="24"/>
        <v>0</v>
      </c>
      <c r="F285" s="8">
        <f t="shared" si="25"/>
        <v>9</v>
      </c>
      <c r="G285" s="8">
        <f t="shared" si="26"/>
        <v>14</v>
      </c>
      <c r="H285" s="10">
        <f t="shared" si="27"/>
        <v>554</v>
      </c>
      <c r="I285" s="6" t="s">
        <v>23</v>
      </c>
      <c r="J285" s="6" t="s">
        <v>206</v>
      </c>
      <c r="K285" s="10">
        <v>57043</v>
      </c>
      <c r="L285" s="10">
        <v>5600</v>
      </c>
      <c r="M285" s="10">
        <f t="shared" si="28"/>
        <v>981.71554791999017</v>
      </c>
      <c r="N285" s="6">
        <v>404</v>
      </c>
      <c r="O285" s="6">
        <f t="shared" si="29"/>
        <v>71</v>
      </c>
      <c r="P285" s="10">
        <v>890000</v>
      </c>
      <c r="Q285" s="9">
        <v>44449</v>
      </c>
      <c r="R285" s="9">
        <v>44216</v>
      </c>
      <c r="S285" s="6" t="s">
        <v>300</v>
      </c>
      <c r="T285" s="6" t="s">
        <v>25</v>
      </c>
      <c r="U285" s="10">
        <v>93182468</v>
      </c>
      <c r="V285" s="6">
        <v>10</v>
      </c>
      <c r="W285" s="29">
        <v>8</v>
      </c>
      <c r="X285" s="6" t="s">
        <v>26</v>
      </c>
      <c r="Y285" s="6" t="s">
        <v>27</v>
      </c>
      <c r="Z285" s="6" t="s">
        <v>28</v>
      </c>
      <c r="AA285" s="6" t="s">
        <v>2016</v>
      </c>
    </row>
    <row r="286" spans="1:27" x14ac:dyDescent="0.3">
      <c r="A286" s="6" t="s">
        <v>2033</v>
      </c>
      <c r="B286" s="6" t="s">
        <v>2042</v>
      </c>
      <c r="C286" s="6" t="s">
        <v>2043</v>
      </c>
      <c r="D286" s="7">
        <v>5.0347222222222225E-3</v>
      </c>
      <c r="E286" s="8">
        <f t="shared" si="24"/>
        <v>0</v>
      </c>
      <c r="F286" s="8">
        <f t="shared" si="25"/>
        <v>7</v>
      </c>
      <c r="G286" s="8">
        <f t="shared" si="26"/>
        <v>15</v>
      </c>
      <c r="H286" s="10">
        <f t="shared" si="27"/>
        <v>435</v>
      </c>
      <c r="I286" s="6" t="s">
        <v>23</v>
      </c>
      <c r="J286" s="6" t="s">
        <v>206</v>
      </c>
      <c r="K286" s="10">
        <v>490094</v>
      </c>
      <c r="L286" s="10">
        <v>24000</v>
      </c>
      <c r="M286" s="10">
        <f t="shared" si="28"/>
        <v>489.7019755393863</v>
      </c>
      <c r="N286" s="10">
        <v>1157</v>
      </c>
      <c r="O286" s="6">
        <f t="shared" si="29"/>
        <v>24</v>
      </c>
      <c r="P286" s="10">
        <v>890000</v>
      </c>
      <c r="Q286" s="9">
        <v>44566</v>
      </c>
      <c r="R286" s="9">
        <v>44216</v>
      </c>
      <c r="S286" s="6" t="s">
        <v>300</v>
      </c>
      <c r="T286" s="6" t="s">
        <v>25</v>
      </c>
      <c r="U286" s="10">
        <v>93182468</v>
      </c>
      <c r="V286" s="6">
        <v>10</v>
      </c>
      <c r="W286" s="29">
        <v>8</v>
      </c>
      <c r="X286" s="6" t="s">
        <v>26</v>
      </c>
      <c r="Y286" s="6" t="s">
        <v>27</v>
      </c>
      <c r="Z286" s="6" t="s">
        <v>28</v>
      </c>
      <c r="AA286" s="6" t="s">
        <v>2016</v>
      </c>
    </row>
    <row r="287" spans="1:27" x14ac:dyDescent="0.3">
      <c r="A287" s="6" t="s">
        <v>2033</v>
      </c>
      <c r="B287" s="6" t="s">
        <v>2044</v>
      </c>
      <c r="C287" s="6" t="s">
        <v>2045</v>
      </c>
      <c r="D287" s="7">
        <v>4.9884259259259265E-3</v>
      </c>
      <c r="E287" s="8">
        <f t="shared" si="24"/>
        <v>0</v>
      </c>
      <c r="F287" s="8">
        <f t="shared" si="25"/>
        <v>7</v>
      </c>
      <c r="G287" s="8">
        <f t="shared" si="26"/>
        <v>11</v>
      </c>
      <c r="H287" s="10">
        <f t="shared" si="27"/>
        <v>431</v>
      </c>
      <c r="I287" s="6" t="s">
        <v>23</v>
      </c>
      <c r="J287" s="6" t="s">
        <v>206</v>
      </c>
      <c r="K287" s="10">
        <v>462307</v>
      </c>
      <c r="L287" s="10">
        <v>34000</v>
      </c>
      <c r="M287" s="10">
        <f t="shared" si="28"/>
        <v>735.44203310786986</v>
      </c>
      <c r="N287" s="10">
        <v>1604</v>
      </c>
      <c r="O287" s="6">
        <f t="shared" si="29"/>
        <v>35</v>
      </c>
      <c r="P287" s="10">
        <v>890000</v>
      </c>
      <c r="Q287" s="9">
        <v>44597</v>
      </c>
      <c r="R287" s="9">
        <v>44216</v>
      </c>
      <c r="S287" s="6" t="s">
        <v>300</v>
      </c>
      <c r="T287" s="6" t="s">
        <v>25</v>
      </c>
      <c r="U287" s="10">
        <v>93182468</v>
      </c>
      <c r="V287" s="6">
        <v>10</v>
      </c>
      <c r="W287" s="29">
        <v>8</v>
      </c>
      <c r="X287" s="6" t="s">
        <v>26</v>
      </c>
      <c r="Y287" s="6" t="s">
        <v>27</v>
      </c>
      <c r="Z287" s="6" t="s">
        <v>28</v>
      </c>
      <c r="AA287" s="6" t="s">
        <v>2016</v>
      </c>
    </row>
    <row r="288" spans="1:27" x14ac:dyDescent="0.3">
      <c r="A288" s="6" t="s">
        <v>2033</v>
      </c>
      <c r="B288" s="6" t="s">
        <v>2052</v>
      </c>
      <c r="C288" s="6" t="s">
        <v>2053</v>
      </c>
      <c r="D288" s="7">
        <v>1.0729166666666666E-2</v>
      </c>
      <c r="E288" s="8">
        <f t="shared" si="24"/>
        <v>0</v>
      </c>
      <c r="F288" s="8">
        <f t="shared" si="25"/>
        <v>15</v>
      </c>
      <c r="G288" s="8">
        <f t="shared" si="26"/>
        <v>27</v>
      </c>
      <c r="H288" s="10">
        <f t="shared" si="27"/>
        <v>927</v>
      </c>
      <c r="I288" s="6" t="s">
        <v>23</v>
      </c>
      <c r="J288" s="6" t="s">
        <v>206</v>
      </c>
      <c r="K288" s="10">
        <v>1783917</v>
      </c>
      <c r="L288" s="10">
        <v>45000</v>
      </c>
      <c r="M288" s="10">
        <f t="shared" si="28"/>
        <v>252.25388849369114</v>
      </c>
      <c r="N288" s="6">
        <v>818</v>
      </c>
      <c r="O288" s="6">
        <f t="shared" si="29"/>
        <v>5</v>
      </c>
      <c r="P288" s="10">
        <v>890000</v>
      </c>
      <c r="Q288" s="9">
        <v>44671</v>
      </c>
      <c r="R288" s="9">
        <v>44216</v>
      </c>
      <c r="S288" s="6" t="s">
        <v>300</v>
      </c>
      <c r="T288" s="6" t="s">
        <v>25</v>
      </c>
      <c r="U288" s="10">
        <v>93182468</v>
      </c>
      <c r="V288" s="6">
        <v>10</v>
      </c>
      <c r="W288" s="29">
        <v>8</v>
      </c>
      <c r="X288" s="6" t="s">
        <v>26</v>
      </c>
      <c r="Y288" s="6" t="s">
        <v>27</v>
      </c>
      <c r="Z288" s="6" t="s">
        <v>28</v>
      </c>
      <c r="AA288" s="6" t="s">
        <v>2016</v>
      </c>
    </row>
    <row r="289" spans="1:27" x14ac:dyDescent="0.3">
      <c r="A289" s="6" t="s">
        <v>2033</v>
      </c>
      <c r="B289" s="6" t="s">
        <v>2050</v>
      </c>
      <c r="C289" s="6" t="s">
        <v>2051</v>
      </c>
      <c r="D289" s="7">
        <v>7.8240740740740753E-3</v>
      </c>
      <c r="E289" s="8">
        <f t="shared" si="24"/>
        <v>0</v>
      </c>
      <c r="F289" s="8">
        <f t="shared" si="25"/>
        <v>11</v>
      </c>
      <c r="G289" s="8">
        <f t="shared" si="26"/>
        <v>16</v>
      </c>
      <c r="H289" s="10">
        <f t="shared" si="27"/>
        <v>676</v>
      </c>
      <c r="I289" s="6" t="s">
        <v>23</v>
      </c>
      <c r="J289" s="6" t="s">
        <v>206</v>
      </c>
      <c r="K289" s="10">
        <v>71705</v>
      </c>
      <c r="L289" s="10">
        <v>4800</v>
      </c>
      <c r="M289" s="10">
        <f t="shared" si="28"/>
        <v>669.4093856774283</v>
      </c>
      <c r="N289" s="6">
        <v>155</v>
      </c>
      <c r="O289" s="6">
        <f t="shared" si="29"/>
        <v>22</v>
      </c>
      <c r="P289" s="10">
        <v>890000</v>
      </c>
      <c r="Q289" s="9">
        <v>44755</v>
      </c>
      <c r="R289" s="9">
        <v>44216</v>
      </c>
      <c r="S289" s="6" t="s">
        <v>300</v>
      </c>
      <c r="T289" s="6" t="s">
        <v>25</v>
      </c>
      <c r="U289" s="10">
        <v>93182468</v>
      </c>
      <c r="V289" s="6">
        <v>10</v>
      </c>
      <c r="W289" s="29">
        <v>8</v>
      </c>
      <c r="X289" s="6" t="s">
        <v>26</v>
      </c>
      <c r="Y289" s="6" t="s">
        <v>27</v>
      </c>
      <c r="Z289" s="6" t="s">
        <v>28</v>
      </c>
      <c r="AA289" s="6" t="s">
        <v>2016</v>
      </c>
    </row>
    <row r="290" spans="1:27" x14ac:dyDescent="0.3">
      <c r="A290" s="6" t="s">
        <v>2033</v>
      </c>
      <c r="B290" s="6" t="s">
        <v>2048</v>
      </c>
      <c r="C290" s="6" t="s">
        <v>2049</v>
      </c>
      <c r="D290" s="7">
        <v>6.9560185185185185E-3</v>
      </c>
      <c r="E290" s="8">
        <f t="shared" si="24"/>
        <v>0</v>
      </c>
      <c r="F290" s="8">
        <f t="shared" si="25"/>
        <v>10</v>
      </c>
      <c r="G290" s="8">
        <f t="shared" si="26"/>
        <v>1</v>
      </c>
      <c r="H290" s="10">
        <f t="shared" si="27"/>
        <v>601</v>
      </c>
      <c r="I290" s="6" t="s">
        <v>23</v>
      </c>
      <c r="J290" s="6" t="s">
        <v>206</v>
      </c>
      <c r="K290" s="10">
        <v>79046</v>
      </c>
      <c r="L290" s="10">
        <v>5000</v>
      </c>
      <c r="M290" s="10">
        <f t="shared" si="28"/>
        <v>632.5430761834881</v>
      </c>
      <c r="N290" s="6">
        <v>148</v>
      </c>
      <c r="O290" s="6">
        <f t="shared" si="29"/>
        <v>19</v>
      </c>
      <c r="P290" s="10">
        <v>890000</v>
      </c>
      <c r="Q290" s="9">
        <v>44790</v>
      </c>
      <c r="R290" s="9">
        <v>44216</v>
      </c>
      <c r="S290" s="6" t="s">
        <v>300</v>
      </c>
      <c r="T290" s="6" t="s">
        <v>25</v>
      </c>
      <c r="U290" s="10">
        <v>93182468</v>
      </c>
      <c r="V290" s="6">
        <v>10</v>
      </c>
      <c r="W290" s="29">
        <v>8</v>
      </c>
      <c r="X290" s="6" t="s">
        <v>26</v>
      </c>
      <c r="Y290" s="6" t="s">
        <v>27</v>
      </c>
      <c r="Z290" s="6" t="s">
        <v>28</v>
      </c>
      <c r="AA290" s="6" t="s">
        <v>2016</v>
      </c>
    </row>
    <row r="291" spans="1:27" x14ac:dyDescent="0.3">
      <c r="A291" s="6" t="s">
        <v>2033</v>
      </c>
      <c r="B291" s="6" t="s">
        <v>2046</v>
      </c>
      <c r="C291" s="6" t="s">
        <v>2047</v>
      </c>
      <c r="D291" s="7">
        <v>5.9606481481481489E-3</v>
      </c>
      <c r="E291" s="8">
        <f t="shared" si="24"/>
        <v>0</v>
      </c>
      <c r="F291" s="8">
        <f t="shared" si="25"/>
        <v>8</v>
      </c>
      <c r="G291" s="8">
        <f t="shared" si="26"/>
        <v>35</v>
      </c>
      <c r="H291" s="10">
        <f t="shared" si="27"/>
        <v>515</v>
      </c>
      <c r="I291" s="6" t="s">
        <v>23</v>
      </c>
      <c r="J291" s="6" t="s">
        <v>206</v>
      </c>
      <c r="K291" s="10">
        <v>174486</v>
      </c>
      <c r="L291" s="10">
        <v>12000</v>
      </c>
      <c r="M291" s="10">
        <f t="shared" si="28"/>
        <v>687.73425948213605</v>
      </c>
      <c r="N291" s="6">
        <v>307</v>
      </c>
      <c r="O291" s="6">
        <f t="shared" si="29"/>
        <v>18</v>
      </c>
      <c r="P291" s="10">
        <v>890000</v>
      </c>
      <c r="Q291" s="9">
        <v>44795</v>
      </c>
      <c r="R291" s="9">
        <v>44216</v>
      </c>
      <c r="S291" s="6" t="s">
        <v>300</v>
      </c>
      <c r="T291" s="6" t="s">
        <v>25</v>
      </c>
      <c r="U291" s="10">
        <v>93182468</v>
      </c>
      <c r="V291" s="6">
        <v>10</v>
      </c>
      <c r="W291" s="29">
        <v>8</v>
      </c>
      <c r="X291" s="6" t="s">
        <v>26</v>
      </c>
      <c r="Y291" s="6" t="s">
        <v>27</v>
      </c>
      <c r="Z291" s="6" t="s">
        <v>28</v>
      </c>
      <c r="AA291" s="6" t="s">
        <v>2016</v>
      </c>
    </row>
    <row r="292" spans="1:27" x14ac:dyDescent="0.3">
      <c r="A292" s="6" t="s">
        <v>2513</v>
      </c>
      <c r="B292" s="6" t="s">
        <v>2514</v>
      </c>
      <c r="C292" s="6" t="s">
        <v>2515</v>
      </c>
      <c r="D292" s="7">
        <v>6.7708333333333336E-3</v>
      </c>
      <c r="E292" s="8">
        <f t="shared" si="24"/>
        <v>0</v>
      </c>
      <c r="F292" s="8">
        <f t="shared" si="25"/>
        <v>9</v>
      </c>
      <c r="G292" s="8">
        <f t="shared" si="26"/>
        <v>45</v>
      </c>
      <c r="H292" s="10">
        <f t="shared" si="27"/>
        <v>585</v>
      </c>
      <c r="I292" s="6" t="s">
        <v>579</v>
      </c>
      <c r="J292" s="6" t="s">
        <v>127</v>
      </c>
      <c r="K292" s="10">
        <v>2606</v>
      </c>
      <c r="L292" s="6">
        <v>187</v>
      </c>
      <c r="M292" s="10">
        <f t="shared" si="28"/>
        <v>717.57482732156564</v>
      </c>
      <c r="N292" s="6">
        <v>30</v>
      </c>
      <c r="O292" s="6">
        <f t="shared" si="29"/>
        <v>115</v>
      </c>
      <c r="P292" s="10">
        <v>93400</v>
      </c>
      <c r="Q292" s="9">
        <v>44850</v>
      </c>
      <c r="R292" s="9">
        <v>43935</v>
      </c>
      <c r="S292" s="6" t="s">
        <v>127</v>
      </c>
      <c r="T292" s="6" t="s">
        <v>231</v>
      </c>
      <c r="U292" s="10">
        <v>6564964</v>
      </c>
      <c r="V292" s="6">
        <v>8</v>
      </c>
      <c r="W292" s="29">
        <v>8</v>
      </c>
      <c r="X292" s="6" t="s">
        <v>52</v>
      </c>
      <c r="Y292" s="6" t="s">
        <v>52</v>
      </c>
      <c r="Z292" s="6" t="s">
        <v>28</v>
      </c>
      <c r="AA292" s="6" t="s">
        <v>2424</v>
      </c>
    </row>
    <row r="293" spans="1:27" x14ac:dyDescent="0.3">
      <c r="A293" s="6" t="s">
        <v>3022</v>
      </c>
      <c r="B293" s="6" t="s">
        <v>3023</v>
      </c>
      <c r="C293" s="6" t="s">
        <v>3024</v>
      </c>
      <c r="D293" s="7">
        <v>4.1782407407407402E-3</v>
      </c>
      <c r="E293" s="8">
        <f t="shared" si="24"/>
        <v>0</v>
      </c>
      <c r="F293" s="8">
        <f t="shared" si="25"/>
        <v>6</v>
      </c>
      <c r="G293" s="8">
        <f t="shared" si="26"/>
        <v>1</v>
      </c>
      <c r="H293" s="10">
        <f t="shared" si="27"/>
        <v>361</v>
      </c>
      <c r="I293" s="6" t="s">
        <v>23</v>
      </c>
      <c r="J293" s="6" t="s">
        <v>127</v>
      </c>
      <c r="K293" s="34">
        <v>455231</v>
      </c>
      <c r="L293" s="10">
        <v>6600</v>
      </c>
      <c r="M293" s="10">
        <f t="shared" si="28"/>
        <v>144.98133914430255</v>
      </c>
      <c r="N293" s="6">
        <v>196</v>
      </c>
      <c r="O293" s="6">
        <f t="shared" si="29"/>
        <v>4</v>
      </c>
      <c r="P293" s="10">
        <v>1350000</v>
      </c>
      <c r="Q293" s="9">
        <v>44847</v>
      </c>
      <c r="R293" s="9">
        <v>43304</v>
      </c>
      <c r="S293" s="6" t="s">
        <v>300</v>
      </c>
      <c r="T293" s="6" t="s">
        <v>63</v>
      </c>
      <c r="U293" s="10">
        <v>566722518</v>
      </c>
      <c r="V293" s="6">
        <v>7</v>
      </c>
      <c r="W293" s="29">
        <v>6</v>
      </c>
      <c r="X293" s="6" t="s">
        <v>52</v>
      </c>
      <c r="Y293" s="6" t="s">
        <v>52</v>
      </c>
      <c r="Z293" s="6" t="s">
        <v>28</v>
      </c>
      <c r="AA293" s="6" t="s">
        <v>2884</v>
      </c>
    </row>
    <row r="294" spans="1:27" ht="14.4" x14ac:dyDescent="0.3">
      <c r="A294" s="6" t="s">
        <v>3512</v>
      </c>
      <c r="B294" s="24" t="s">
        <v>3513</v>
      </c>
      <c r="C294" s="6" t="s">
        <v>3514</v>
      </c>
      <c r="D294" s="7">
        <v>0.65277777777777779</v>
      </c>
      <c r="E294" s="8">
        <f t="shared" si="24"/>
        <v>15</v>
      </c>
      <c r="F294" s="8">
        <f t="shared" si="25"/>
        <v>40</v>
      </c>
      <c r="G294" s="8">
        <f t="shared" si="26"/>
        <v>0</v>
      </c>
      <c r="H294" s="10">
        <f t="shared" si="27"/>
        <v>56400</v>
      </c>
      <c r="I294" s="6" t="s">
        <v>187</v>
      </c>
      <c r="J294" s="6" t="s">
        <v>95</v>
      </c>
      <c r="K294" s="6">
        <v>1217502</v>
      </c>
      <c r="L294" s="6">
        <v>31000</v>
      </c>
      <c r="M294" s="10">
        <f t="shared" si="28"/>
        <v>254.61970493682966</v>
      </c>
      <c r="N294" s="6">
        <v>857</v>
      </c>
      <c r="O294" s="6">
        <f t="shared" si="29"/>
        <v>7</v>
      </c>
      <c r="P294" s="6">
        <v>5140000</v>
      </c>
      <c r="Q294" s="9">
        <v>43254</v>
      </c>
      <c r="R294" s="9">
        <v>40422</v>
      </c>
      <c r="S294" s="6" t="s">
        <v>95</v>
      </c>
      <c r="T294" s="6" t="s">
        <v>63</v>
      </c>
      <c r="U294" s="10">
        <v>701889428</v>
      </c>
      <c r="V294" s="6">
        <v>8</v>
      </c>
      <c r="W294" s="29">
        <v>9</v>
      </c>
      <c r="X294" s="6" t="s">
        <v>52</v>
      </c>
      <c r="Y294" s="6" t="s">
        <v>52</v>
      </c>
      <c r="Z294" s="6" t="s">
        <v>28</v>
      </c>
      <c r="AA294" s="6" t="s">
        <v>3465</v>
      </c>
    </row>
    <row r="295" spans="1:27" ht="14.4" x14ac:dyDescent="0.3">
      <c r="A295" s="6" t="s">
        <v>3512</v>
      </c>
      <c r="B295" s="24" t="s">
        <v>3515</v>
      </c>
      <c r="C295" s="6" t="s">
        <v>3516</v>
      </c>
      <c r="D295" s="7">
        <v>0.79861111111111116</v>
      </c>
      <c r="E295" s="8">
        <f t="shared" si="24"/>
        <v>19</v>
      </c>
      <c r="F295" s="8">
        <f t="shared" si="25"/>
        <v>10</v>
      </c>
      <c r="G295" s="8">
        <f t="shared" si="26"/>
        <v>0</v>
      </c>
      <c r="H295" s="10">
        <f t="shared" si="27"/>
        <v>69000</v>
      </c>
      <c r="I295" s="6" t="s">
        <v>23</v>
      </c>
      <c r="J295" s="6" t="s">
        <v>95</v>
      </c>
      <c r="K295" s="6">
        <v>199536</v>
      </c>
      <c r="L295" s="6">
        <v>8000</v>
      </c>
      <c r="M295" s="10">
        <f t="shared" si="28"/>
        <v>400.93015796648223</v>
      </c>
      <c r="N295" s="6">
        <v>452</v>
      </c>
      <c r="O295" s="6">
        <f t="shared" si="29"/>
        <v>23</v>
      </c>
      <c r="P295" s="6">
        <v>5140000</v>
      </c>
      <c r="Q295" s="9">
        <v>44840</v>
      </c>
      <c r="R295" s="9">
        <v>40422</v>
      </c>
      <c r="S295" s="6" t="s">
        <v>95</v>
      </c>
      <c r="T295" s="6" t="s">
        <v>63</v>
      </c>
      <c r="U295" s="10">
        <v>701889428</v>
      </c>
      <c r="V295" s="6">
        <v>6</v>
      </c>
      <c r="W295" s="29">
        <v>8</v>
      </c>
      <c r="X295" s="6" t="s">
        <v>52</v>
      </c>
      <c r="Y295" s="6" t="s">
        <v>52</v>
      </c>
      <c r="Z295" s="6" t="s">
        <v>28</v>
      </c>
      <c r="AA295" s="6" t="s">
        <v>3465</v>
      </c>
    </row>
    <row r="296" spans="1:27" x14ac:dyDescent="0.3">
      <c r="A296" s="6" t="s">
        <v>2828</v>
      </c>
      <c r="B296" s="6" t="s">
        <v>2829</v>
      </c>
      <c r="C296" s="6" t="s">
        <v>2830</v>
      </c>
      <c r="D296" s="7">
        <v>1.1990740740740739E-2</v>
      </c>
      <c r="E296" s="8">
        <f t="shared" si="24"/>
        <v>0</v>
      </c>
      <c r="F296" s="8">
        <f t="shared" si="25"/>
        <v>17</v>
      </c>
      <c r="G296" s="8">
        <f t="shared" si="26"/>
        <v>16</v>
      </c>
      <c r="H296" s="10">
        <f t="shared" si="27"/>
        <v>1036</v>
      </c>
      <c r="I296" s="6" t="s">
        <v>2777</v>
      </c>
      <c r="J296" s="6" t="s">
        <v>75</v>
      </c>
      <c r="K296" s="10">
        <v>245345</v>
      </c>
      <c r="L296" s="6">
        <v>14000</v>
      </c>
      <c r="M296" s="10">
        <f t="shared" si="28"/>
        <v>570.62503821149812</v>
      </c>
      <c r="N296" s="6">
        <v>251</v>
      </c>
      <c r="O296" s="6">
        <f t="shared" si="29"/>
        <v>10</v>
      </c>
      <c r="P296" s="10">
        <v>4520000</v>
      </c>
      <c r="Q296" s="9">
        <v>44680</v>
      </c>
      <c r="R296" s="9">
        <v>42429</v>
      </c>
      <c r="S296" s="6" t="s">
        <v>38</v>
      </c>
      <c r="T296" s="6" t="s">
        <v>231</v>
      </c>
      <c r="U296" s="10">
        <v>847451330</v>
      </c>
      <c r="V296" s="6">
        <v>7</v>
      </c>
      <c r="W296" s="29">
        <v>7</v>
      </c>
      <c r="X296" s="6" t="s">
        <v>26</v>
      </c>
      <c r="Y296" s="6" t="s">
        <v>27</v>
      </c>
      <c r="Z296" s="6" t="s">
        <v>28</v>
      </c>
      <c r="AA296" s="6" t="s">
        <v>2778</v>
      </c>
    </row>
    <row r="297" spans="1:27" ht="14.4" x14ac:dyDescent="0.3">
      <c r="A297" s="6" t="s">
        <v>3492</v>
      </c>
      <c r="B297" t="s">
        <v>3493</v>
      </c>
      <c r="C297" s="6" t="s">
        <v>3494</v>
      </c>
      <c r="D297" s="7">
        <v>0.18124999999999999</v>
      </c>
      <c r="E297" s="8">
        <f t="shared" si="24"/>
        <v>4</v>
      </c>
      <c r="F297" s="8">
        <f t="shared" si="25"/>
        <v>21</v>
      </c>
      <c r="G297" s="8">
        <f t="shared" si="26"/>
        <v>0</v>
      </c>
      <c r="H297" s="10">
        <f t="shared" si="27"/>
        <v>15660</v>
      </c>
      <c r="I297" s="6" t="s">
        <v>23</v>
      </c>
      <c r="J297" s="6" t="s">
        <v>38</v>
      </c>
      <c r="K297" s="6">
        <v>240300</v>
      </c>
      <c r="L297" s="6">
        <v>1900</v>
      </c>
      <c r="M297" s="10">
        <f t="shared" si="28"/>
        <v>79.067831876820634</v>
      </c>
      <c r="N297" s="6">
        <v>60</v>
      </c>
      <c r="O297" s="6">
        <f t="shared" si="29"/>
        <v>2</v>
      </c>
      <c r="P297" s="6">
        <v>6480000</v>
      </c>
      <c r="Q297" s="9">
        <v>44596</v>
      </c>
      <c r="R297" s="9">
        <v>42025</v>
      </c>
      <c r="S297" s="6" t="s">
        <v>38</v>
      </c>
      <c r="T297" s="6" t="s">
        <v>63</v>
      </c>
      <c r="U297" s="10">
        <v>137625451</v>
      </c>
      <c r="V297" s="6">
        <v>6</v>
      </c>
      <c r="W297" s="29">
        <v>7</v>
      </c>
      <c r="X297" s="6" t="s">
        <v>26</v>
      </c>
      <c r="Y297" s="6" t="s">
        <v>27</v>
      </c>
      <c r="Z297" s="6" t="s">
        <v>28</v>
      </c>
      <c r="AA297" s="6" t="s">
        <v>3465</v>
      </c>
    </row>
    <row r="298" spans="1:27" x14ac:dyDescent="0.3">
      <c r="A298" s="6" t="s">
        <v>673</v>
      </c>
      <c r="B298" s="6" t="s">
        <v>674</v>
      </c>
      <c r="C298" s="6" t="s">
        <v>675</v>
      </c>
      <c r="D298" s="7">
        <v>6.7013888888888887E-3</v>
      </c>
      <c r="E298" s="8">
        <f t="shared" si="24"/>
        <v>0</v>
      </c>
      <c r="F298" s="8">
        <f t="shared" si="25"/>
        <v>9</v>
      </c>
      <c r="G298" s="8">
        <f t="shared" si="26"/>
        <v>39</v>
      </c>
      <c r="H298" s="10">
        <f t="shared" si="27"/>
        <v>579</v>
      </c>
      <c r="I298" s="6" t="s">
        <v>612</v>
      </c>
      <c r="J298" s="6" t="s">
        <v>38</v>
      </c>
      <c r="K298" s="10">
        <v>1421805</v>
      </c>
      <c r="L298" s="10">
        <v>18000</v>
      </c>
      <c r="M298" s="10">
        <f t="shared" si="28"/>
        <v>126.5996391910283</v>
      </c>
      <c r="N298" s="6">
        <v>512</v>
      </c>
      <c r="O298" s="6">
        <f t="shared" si="29"/>
        <v>4</v>
      </c>
      <c r="P298" s="10">
        <v>673000</v>
      </c>
      <c r="Q298" s="9">
        <v>44535</v>
      </c>
      <c r="R298" s="9">
        <v>41486</v>
      </c>
      <c r="S298" s="6" t="s">
        <v>38</v>
      </c>
      <c r="T298" s="6" t="s">
        <v>478</v>
      </c>
      <c r="U298" s="10">
        <v>255863539</v>
      </c>
      <c r="V298" s="6">
        <v>10</v>
      </c>
      <c r="W298" s="29">
        <v>10</v>
      </c>
      <c r="X298" s="6" t="s">
        <v>26</v>
      </c>
      <c r="Y298" s="6" t="s">
        <v>27</v>
      </c>
      <c r="Z298" s="6" t="s">
        <v>28</v>
      </c>
      <c r="AA298" s="6" t="s">
        <v>575</v>
      </c>
    </row>
    <row r="299" spans="1:27" x14ac:dyDescent="0.3">
      <c r="A299" s="6" t="s">
        <v>1099</v>
      </c>
      <c r="B299" s="6" t="s">
        <v>1100</v>
      </c>
      <c r="C299" s="6" t="s">
        <v>1101</v>
      </c>
      <c r="D299" s="7">
        <v>5.6944444444444438E-3</v>
      </c>
      <c r="E299" s="8">
        <f t="shared" si="24"/>
        <v>0</v>
      </c>
      <c r="F299" s="8">
        <f t="shared" si="25"/>
        <v>8</v>
      </c>
      <c r="G299" s="8">
        <f t="shared" si="26"/>
        <v>12</v>
      </c>
      <c r="H299" s="10">
        <f t="shared" si="27"/>
        <v>492</v>
      </c>
      <c r="I299" s="6" t="s">
        <v>23</v>
      </c>
      <c r="J299" s="6" t="s">
        <v>95</v>
      </c>
      <c r="K299" s="6">
        <v>94001564</v>
      </c>
      <c r="L299" s="6">
        <v>851000</v>
      </c>
      <c r="M299" s="10">
        <f t="shared" si="28"/>
        <v>90.530408621711871</v>
      </c>
      <c r="N299" s="6">
        <v>30034</v>
      </c>
      <c r="O299" s="6">
        <f t="shared" si="29"/>
        <v>3</v>
      </c>
      <c r="P299" s="10">
        <v>615000</v>
      </c>
      <c r="Q299" s="9">
        <v>42758</v>
      </c>
      <c r="R299" s="9">
        <v>42677</v>
      </c>
      <c r="S299" s="6" t="s">
        <v>95</v>
      </c>
      <c r="T299" s="6" t="s">
        <v>63</v>
      </c>
      <c r="U299" s="10">
        <v>120400304</v>
      </c>
      <c r="V299" s="6">
        <v>9</v>
      </c>
      <c r="W299" s="29">
        <v>8</v>
      </c>
      <c r="X299" s="6" t="s">
        <v>26</v>
      </c>
      <c r="Y299" s="6" t="s">
        <v>27</v>
      </c>
      <c r="Z299" s="6" t="s">
        <v>28</v>
      </c>
      <c r="AA299" s="6" t="s">
        <v>1071</v>
      </c>
    </row>
    <row r="300" spans="1:27" x14ac:dyDescent="0.3">
      <c r="A300" s="6" t="s">
        <v>1099</v>
      </c>
      <c r="B300" s="6" t="s">
        <v>1102</v>
      </c>
      <c r="C300" s="6" t="s">
        <v>1103</v>
      </c>
      <c r="D300" s="7">
        <v>1.9560185185185184E-3</v>
      </c>
      <c r="E300" s="8">
        <f t="shared" si="24"/>
        <v>0</v>
      </c>
      <c r="F300" s="8">
        <f t="shared" si="25"/>
        <v>2</v>
      </c>
      <c r="G300" s="8">
        <f t="shared" si="26"/>
        <v>49</v>
      </c>
      <c r="H300" s="10">
        <f t="shared" si="27"/>
        <v>169</v>
      </c>
      <c r="I300" s="6" t="s">
        <v>23</v>
      </c>
      <c r="J300" s="6" t="s">
        <v>95</v>
      </c>
      <c r="K300" s="6">
        <v>2296</v>
      </c>
      <c r="L300" s="6">
        <v>125</v>
      </c>
      <c r="M300" s="10">
        <f t="shared" si="28"/>
        <v>544.42508710801394</v>
      </c>
      <c r="N300" s="6">
        <v>48</v>
      </c>
      <c r="O300" s="6">
        <f t="shared" si="29"/>
        <v>209</v>
      </c>
      <c r="P300" s="10">
        <v>615000</v>
      </c>
      <c r="Q300" s="9">
        <v>44115</v>
      </c>
      <c r="R300" s="9">
        <v>42677</v>
      </c>
      <c r="S300" s="6" t="s">
        <v>95</v>
      </c>
      <c r="T300" s="6" t="s">
        <v>63</v>
      </c>
      <c r="U300" s="10">
        <v>120400304</v>
      </c>
      <c r="V300" s="6">
        <v>9</v>
      </c>
      <c r="W300" s="29">
        <v>8</v>
      </c>
      <c r="X300" s="6" t="s">
        <v>26</v>
      </c>
      <c r="Y300" s="6" t="s">
        <v>27</v>
      </c>
      <c r="Z300" s="6" t="s">
        <v>28</v>
      </c>
      <c r="AA300" s="6" t="s">
        <v>1071</v>
      </c>
    </row>
    <row r="301" spans="1:27" x14ac:dyDescent="0.3">
      <c r="A301" s="6" t="s">
        <v>551</v>
      </c>
      <c r="B301" s="6" t="s">
        <v>552</v>
      </c>
      <c r="C301" s="6" t="s">
        <v>553</v>
      </c>
      <c r="D301" s="7">
        <v>1.2858796296296297E-2</v>
      </c>
      <c r="E301" s="8">
        <f t="shared" si="24"/>
        <v>0</v>
      </c>
      <c r="F301" s="8">
        <f t="shared" si="25"/>
        <v>18</v>
      </c>
      <c r="G301" s="8">
        <f t="shared" si="26"/>
        <v>31</v>
      </c>
      <c r="H301" s="10">
        <f t="shared" si="27"/>
        <v>1111</v>
      </c>
      <c r="I301" s="6" t="s">
        <v>23</v>
      </c>
      <c r="J301" s="6" t="s">
        <v>38</v>
      </c>
      <c r="K301" s="10">
        <v>2493936</v>
      </c>
      <c r="L301" s="10">
        <v>22000</v>
      </c>
      <c r="M301" s="10">
        <f t="shared" si="28"/>
        <v>88.213971810022386</v>
      </c>
      <c r="N301" s="6">
        <v>263</v>
      </c>
      <c r="O301" s="6">
        <f t="shared" si="29"/>
        <v>1</v>
      </c>
      <c r="P301" s="10">
        <v>123000</v>
      </c>
      <c r="Q301" s="9">
        <v>44794</v>
      </c>
      <c r="R301" s="9">
        <v>44757</v>
      </c>
      <c r="S301" s="6" t="s">
        <v>38</v>
      </c>
      <c r="T301" s="6" t="s">
        <v>63</v>
      </c>
      <c r="U301" s="10">
        <v>56370710</v>
      </c>
      <c r="V301" s="6">
        <v>8</v>
      </c>
      <c r="W301" s="29">
        <v>10</v>
      </c>
      <c r="X301" s="6" t="s">
        <v>26</v>
      </c>
      <c r="Y301" s="6" t="s">
        <v>27</v>
      </c>
      <c r="Z301" s="6" t="s">
        <v>28</v>
      </c>
      <c r="AA301" s="6" t="s">
        <v>253</v>
      </c>
    </row>
    <row r="302" spans="1:27" x14ac:dyDescent="0.3">
      <c r="A302" s="6" t="s">
        <v>1953</v>
      </c>
      <c r="B302" s="6" t="s">
        <v>1954</v>
      </c>
      <c r="C302" s="6" t="s">
        <v>1955</v>
      </c>
      <c r="D302" s="7">
        <v>4.7222222222222223E-3</v>
      </c>
      <c r="E302" s="8">
        <f t="shared" si="24"/>
        <v>0</v>
      </c>
      <c r="F302" s="8">
        <f t="shared" si="25"/>
        <v>6</v>
      </c>
      <c r="G302" s="8">
        <f t="shared" si="26"/>
        <v>48</v>
      </c>
      <c r="H302" s="10">
        <f t="shared" si="27"/>
        <v>408</v>
      </c>
      <c r="I302" s="6" t="s">
        <v>23</v>
      </c>
      <c r="J302" s="6" t="s">
        <v>38</v>
      </c>
      <c r="K302" s="6">
        <v>456</v>
      </c>
      <c r="L302" s="6">
        <v>32</v>
      </c>
      <c r="M302" s="10">
        <f t="shared" si="28"/>
        <v>701.75438596491233</v>
      </c>
      <c r="N302" s="6">
        <v>4</v>
      </c>
      <c r="O302" s="6">
        <f t="shared" si="29"/>
        <v>88</v>
      </c>
      <c r="P302" s="10">
        <v>3140000</v>
      </c>
      <c r="Q302" s="9">
        <v>44851</v>
      </c>
      <c r="R302" s="9">
        <v>38815</v>
      </c>
      <c r="S302" s="6" t="s">
        <v>38</v>
      </c>
      <c r="T302" s="6" t="s">
        <v>63</v>
      </c>
      <c r="U302" s="10">
        <v>1447276586</v>
      </c>
      <c r="V302" s="6">
        <v>7</v>
      </c>
      <c r="W302" s="29">
        <v>10</v>
      </c>
      <c r="X302" s="6" t="s">
        <v>26</v>
      </c>
      <c r="Y302" s="6" t="s">
        <v>27</v>
      </c>
      <c r="Z302" s="6" t="s">
        <v>28</v>
      </c>
      <c r="AA302" s="6" t="s">
        <v>1875</v>
      </c>
    </row>
    <row r="303" spans="1:27" x14ac:dyDescent="0.3">
      <c r="A303" s="6" t="s">
        <v>746</v>
      </c>
      <c r="B303" s="6" t="s">
        <v>747</v>
      </c>
      <c r="C303" s="6" t="s">
        <v>748</v>
      </c>
      <c r="D303" s="7">
        <v>2.4305555555555556E-3</v>
      </c>
      <c r="E303" s="8">
        <f t="shared" si="24"/>
        <v>0</v>
      </c>
      <c r="F303" s="8">
        <f t="shared" si="25"/>
        <v>3</v>
      </c>
      <c r="G303" s="8">
        <f t="shared" si="26"/>
        <v>30</v>
      </c>
      <c r="H303" s="10">
        <f t="shared" si="27"/>
        <v>210</v>
      </c>
      <c r="I303" s="6" t="s">
        <v>187</v>
      </c>
      <c r="J303" s="6" t="s">
        <v>141</v>
      </c>
      <c r="K303" s="10">
        <v>6126234</v>
      </c>
      <c r="L303" s="10">
        <v>140000</v>
      </c>
      <c r="M303" s="10">
        <f t="shared" si="28"/>
        <v>228.52538770148186</v>
      </c>
      <c r="N303" s="10">
        <v>1387</v>
      </c>
      <c r="O303" s="6">
        <f t="shared" si="29"/>
        <v>2</v>
      </c>
      <c r="P303" s="10">
        <v>202000</v>
      </c>
      <c r="Q303" s="9">
        <v>44028</v>
      </c>
      <c r="R303" s="9">
        <v>41300</v>
      </c>
      <c r="S303" s="6" t="s">
        <v>141</v>
      </c>
      <c r="T303" s="6" t="s">
        <v>63</v>
      </c>
      <c r="U303" s="10">
        <v>21145887</v>
      </c>
      <c r="V303" s="6">
        <v>10</v>
      </c>
      <c r="W303" s="29">
        <v>10</v>
      </c>
      <c r="X303" s="6" t="s">
        <v>26</v>
      </c>
      <c r="Y303" s="6" t="s">
        <v>27</v>
      </c>
      <c r="Z303" s="6" t="s">
        <v>28</v>
      </c>
      <c r="AA303" s="6" t="s">
        <v>575</v>
      </c>
    </row>
    <row r="304" spans="1:27" ht="14.4" x14ac:dyDescent="0.3">
      <c r="A304" s="6" t="s">
        <v>3618</v>
      </c>
      <c r="B304" s="24" t="s">
        <v>3619</v>
      </c>
      <c r="C304" s="6" t="s">
        <v>3620</v>
      </c>
      <c r="D304" s="7">
        <v>0.41666666666666669</v>
      </c>
      <c r="E304" s="8">
        <f t="shared" si="24"/>
        <v>10</v>
      </c>
      <c r="F304" s="8">
        <f t="shared" si="25"/>
        <v>0</v>
      </c>
      <c r="G304" s="8">
        <f t="shared" si="26"/>
        <v>0</v>
      </c>
      <c r="H304" s="10">
        <f t="shared" si="27"/>
        <v>36000</v>
      </c>
      <c r="I304" s="6" t="s">
        <v>187</v>
      </c>
      <c r="J304" s="6" t="s">
        <v>206</v>
      </c>
      <c r="K304" s="25">
        <v>1521618</v>
      </c>
      <c r="L304" s="6">
        <v>34000</v>
      </c>
      <c r="M304" s="10">
        <f t="shared" si="28"/>
        <v>223.44635775864901</v>
      </c>
      <c r="N304" s="6">
        <v>1531</v>
      </c>
      <c r="O304" s="6">
        <f t="shared" si="29"/>
        <v>10</v>
      </c>
      <c r="P304" s="6">
        <v>4410000</v>
      </c>
      <c r="Q304" s="9">
        <v>43650</v>
      </c>
      <c r="R304" s="9">
        <v>42809</v>
      </c>
      <c r="S304" s="6" t="s">
        <v>206</v>
      </c>
      <c r="T304" s="6" t="s">
        <v>63</v>
      </c>
      <c r="U304" s="10">
        <v>10219923689</v>
      </c>
      <c r="V304" s="6">
        <v>10</v>
      </c>
      <c r="W304" s="29">
        <v>9</v>
      </c>
      <c r="X304" s="6" t="s">
        <v>52</v>
      </c>
      <c r="Y304" s="6" t="s">
        <v>52</v>
      </c>
      <c r="Z304" s="6" t="s">
        <v>28</v>
      </c>
      <c r="AA304" s="6" t="s">
        <v>3465</v>
      </c>
    </row>
    <row r="305" spans="1:27" x14ac:dyDescent="0.3">
      <c r="A305" s="6" t="s">
        <v>954</v>
      </c>
      <c r="B305" s="6" t="s">
        <v>955</v>
      </c>
      <c r="C305" s="6" t="s">
        <v>956</v>
      </c>
      <c r="D305" s="7">
        <v>2.6296296296296293E-2</v>
      </c>
      <c r="E305" s="8">
        <f t="shared" si="24"/>
        <v>0</v>
      </c>
      <c r="F305" s="8">
        <f t="shared" si="25"/>
        <v>37</v>
      </c>
      <c r="G305" s="8">
        <f t="shared" si="26"/>
        <v>52</v>
      </c>
      <c r="H305" s="10">
        <f t="shared" si="27"/>
        <v>2272</v>
      </c>
      <c r="I305" s="6" t="s">
        <v>477</v>
      </c>
      <c r="J305" s="6" t="s">
        <v>95</v>
      </c>
      <c r="K305" s="10">
        <v>4195</v>
      </c>
      <c r="L305" s="6">
        <v>165</v>
      </c>
      <c r="M305" s="10">
        <f t="shared" si="28"/>
        <v>393.32538736591181</v>
      </c>
      <c r="N305" s="6">
        <v>27</v>
      </c>
      <c r="O305" s="6">
        <f t="shared" si="29"/>
        <v>64</v>
      </c>
      <c r="P305" s="10">
        <v>156</v>
      </c>
      <c r="Q305" s="9">
        <v>44598</v>
      </c>
      <c r="R305" s="9">
        <v>44598</v>
      </c>
      <c r="S305" s="6" t="s">
        <v>75</v>
      </c>
      <c r="T305" s="6" t="s">
        <v>63</v>
      </c>
      <c r="U305" s="10">
        <v>6638</v>
      </c>
      <c r="V305" s="6">
        <v>4</v>
      </c>
      <c r="W305" s="29">
        <v>5</v>
      </c>
      <c r="X305" s="6" t="s">
        <v>52</v>
      </c>
      <c r="Y305" s="6" t="s">
        <v>52</v>
      </c>
      <c r="Z305" s="6" t="s">
        <v>28</v>
      </c>
      <c r="AA305" s="6" t="s">
        <v>781</v>
      </c>
    </row>
    <row r="306" spans="1:27" x14ac:dyDescent="0.3">
      <c r="A306" s="6" t="s">
        <v>542</v>
      </c>
      <c r="B306" s="6" t="s">
        <v>543</v>
      </c>
      <c r="C306" s="6" t="s">
        <v>544</v>
      </c>
      <c r="D306" s="7">
        <v>2.2800925925925927E-3</v>
      </c>
      <c r="E306" s="8">
        <f t="shared" si="24"/>
        <v>0</v>
      </c>
      <c r="F306" s="8">
        <f t="shared" si="25"/>
        <v>3</v>
      </c>
      <c r="G306" s="8">
        <f t="shared" si="26"/>
        <v>17</v>
      </c>
      <c r="H306" s="10">
        <f t="shared" si="27"/>
        <v>197</v>
      </c>
      <c r="I306" s="6" t="s">
        <v>187</v>
      </c>
      <c r="J306" s="6" t="s">
        <v>95</v>
      </c>
      <c r="K306" s="10">
        <v>4879655</v>
      </c>
      <c r="L306" s="10">
        <v>99000</v>
      </c>
      <c r="M306" s="10">
        <f t="shared" si="28"/>
        <v>202.88319563575703</v>
      </c>
      <c r="N306" s="10">
        <v>8760</v>
      </c>
      <c r="O306" s="6">
        <f t="shared" si="29"/>
        <v>18</v>
      </c>
      <c r="P306" s="10">
        <v>1500000</v>
      </c>
      <c r="Q306" s="9">
        <v>43908</v>
      </c>
      <c r="R306" s="9">
        <v>43504</v>
      </c>
      <c r="S306" s="6" t="s">
        <v>300</v>
      </c>
      <c r="T306" s="6" t="s">
        <v>42</v>
      </c>
      <c r="U306" s="10">
        <v>639607173</v>
      </c>
      <c r="V306" s="6">
        <v>10</v>
      </c>
      <c r="W306" s="29">
        <v>10</v>
      </c>
      <c r="X306" s="6" t="s">
        <v>52</v>
      </c>
      <c r="Y306" s="6" t="s">
        <v>52</v>
      </c>
      <c r="Z306" s="6" t="s">
        <v>28</v>
      </c>
      <c r="AA306" s="6" t="s">
        <v>253</v>
      </c>
    </row>
    <row r="307" spans="1:27" x14ac:dyDescent="0.3">
      <c r="A307" s="6" t="s">
        <v>542</v>
      </c>
      <c r="B307" s="6" t="s">
        <v>3399</v>
      </c>
      <c r="C307" s="6" t="s">
        <v>3400</v>
      </c>
      <c r="D307" s="7">
        <v>0.14097222222222222</v>
      </c>
      <c r="E307" s="8">
        <f t="shared" si="24"/>
        <v>3</v>
      </c>
      <c r="F307" s="8">
        <f t="shared" si="25"/>
        <v>23</v>
      </c>
      <c r="G307" s="8">
        <f t="shared" si="26"/>
        <v>0</v>
      </c>
      <c r="H307" s="10">
        <f t="shared" si="27"/>
        <v>12180</v>
      </c>
      <c r="I307" s="6" t="s">
        <v>187</v>
      </c>
      <c r="J307" s="6" t="s">
        <v>300</v>
      </c>
      <c r="K307" s="6">
        <v>68900</v>
      </c>
      <c r="L307" s="6">
        <v>1047</v>
      </c>
      <c r="M307" s="10">
        <f t="shared" si="28"/>
        <v>151.95936139332366</v>
      </c>
      <c r="N307" s="6">
        <v>86</v>
      </c>
      <c r="O307" s="6">
        <f t="shared" si="29"/>
        <v>12</v>
      </c>
      <c r="P307" s="6">
        <v>1500000</v>
      </c>
      <c r="Q307" s="9">
        <v>44839</v>
      </c>
      <c r="R307" s="9">
        <v>43504</v>
      </c>
      <c r="S307" s="6" t="s">
        <v>300</v>
      </c>
      <c r="T307" s="6" t="s">
        <v>42</v>
      </c>
      <c r="U307" s="10">
        <v>641366562</v>
      </c>
      <c r="V307" s="6">
        <v>10</v>
      </c>
      <c r="W307" s="29">
        <v>10</v>
      </c>
      <c r="X307" s="6" t="s">
        <v>52</v>
      </c>
      <c r="Y307" s="6" t="s">
        <v>52</v>
      </c>
      <c r="Z307" s="6" t="s">
        <v>28</v>
      </c>
      <c r="AA307" s="6" t="s">
        <v>3326</v>
      </c>
    </row>
    <row r="308" spans="1:27" x14ac:dyDescent="0.3">
      <c r="A308" s="6" t="s">
        <v>542</v>
      </c>
      <c r="B308" s="6" t="s">
        <v>2882</v>
      </c>
      <c r="C308" s="6" t="s">
        <v>2883</v>
      </c>
      <c r="D308" s="7">
        <v>2.0949074074074073E-3</v>
      </c>
      <c r="E308" s="8">
        <f t="shared" si="24"/>
        <v>0</v>
      </c>
      <c r="F308" s="8">
        <f t="shared" si="25"/>
        <v>3</v>
      </c>
      <c r="G308" s="8">
        <f t="shared" si="26"/>
        <v>1</v>
      </c>
      <c r="H308" s="10">
        <f t="shared" si="27"/>
        <v>181</v>
      </c>
      <c r="I308" s="6" t="s">
        <v>187</v>
      </c>
      <c r="J308" s="6" t="s">
        <v>219</v>
      </c>
      <c r="K308" s="10">
        <v>116279</v>
      </c>
      <c r="L308" s="10">
        <v>3400</v>
      </c>
      <c r="M308" s="10">
        <f t="shared" si="28"/>
        <v>292.40017544010527</v>
      </c>
      <c r="N308" s="6">
        <v>174</v>
      </c>
      <c r="O308" s="6">
        <f t="shared" si="29"/>
        <v>15</v>
      </c>
      <c r="P308" s="10">
        <v>1500000</v>
      </c>
      <c r="Q308" s="9">
        <v>44846</v>
      </c>
      <c r="R308" s="9">
        <v>43504</v>
      </c>
      <c r="S308" s="6" t="s">
        <v>300</v>
      </c>
      <c r="T308" s="6" t="s">
        <v>63</v>
      </c>
      <c r="U308" s="10">
        <v>639607173</v>
      </c>
      <c r="V308" s="6">
        <v>6</v>
      </c>
      <c r="W308" s="29">
        <v>7</v>
      </c>
      <c r="X308" s="6" t="s">
        <v>26</v>
      </c>
      <c r="Y308" s="6" t="s">
        <v>27</v>
      </c>
      <c r="Z308" s="6" t="s">
        <v>28</v>
      </c>
      <c r="AA308" s="6" t="s">
        <v>2884</v>
      </c>
    </row>
    <row r="309" spans="1:27" x14ac:dyDescent="0.3">
      <c r="A309" s="6" t="s">
        <v>542</v>
      </c>
      <c r="B309" s="6" t="s">
        <v>2888</v>
      </c>
      <c r="C309" s="6" t="s">
        <v>2889</v>
      </c>
      <c r="D309" s="7">
        <v>5.0000000000000001E-3</v>
      </c>
      <c r="E309" s="8">
        <f t="shared" si="24"/>
        <v>0</v>
      </c>
      <c r="F309" s="8">
        <f t="shared" si="25"/>
        <v>7</v>
      </c>
      <c r="G309" s="8">
        <f t="shared" si="26"/>
        <v>12</v>
      </c>
      <c r="H309" s="10">
        <f t="shared" si="27"/>
        <v>432</v>
      </c>
      <c r="I309" s="6" t="s">
        <v>187</v>
      </c>
      <c r="J309" s="6" t="s">
        <v>219</v>
      </c>
      <c r="K309" s="10">
        <v>52557</v>
      </c>
      <c r="L309" s="6">
        <v>669</v>
      </c>
      <c r="M309" s="10">
        <f t="shared" si="28"/>
        <v>127.29037045493465</v>
      </c>
      <c r="N309" s="6">
        <v>345</v>
      </c>
      <c r="O309" s="6">
        <f t="shared" si="29"/>
        <v>66</v>
      </c>
      <c r="P309" s="10">
        <v>1500000</v>
      </c>
      <c r="Q309" s="9">
        <v>44848</v>
      </c>
      <c r="R309" s="9">
        <v>43504</v>
      </c>
      <c r="S309" s="6" t="s">
        <v>300</v>
      </c>
      <c r="T309" s="6" t="s">
        <v>63</v>
      </c>
      <c r="U309" s="10">
        <v>639607173</v>
      </c>
      <c r="V309" s="6">
        <v>5</v>
      </c>
      <c r="W309" s="29">
        <v>7</v>
      </c>
      <c r="X309" s="6" t="s">
        <v>26</v>
      </c>
      <c r="Y309" s="6" t="s">
        <v>27</v>
      </c>
      <c r="Z309" s="6" t="s">
        <v>28</v>
      </c>
      <c r="AA309" s="6" t="s">
        <v>2884</v>
      </c>
    </row>
    <row r="310" spans="1:27" x14ac:dyDescent="0.3">
      <c r="A310" s="6" t="s">
        <v>2374</v>
      </c>
      <c r="B310" s="6" t="s">
        <v>2379</v>
      </c>
      <c r="C310" s="6" t="s">
        <v>2380</v>
      </c>
      <c r="D310" s="7">
        <v>4.6064814814814814E-3</v>
      </c>
      <c r="E310" s="8">
        <f t="shared" si="24"/>
        <v>0</v>
      </c>
      <c r="F310" s="8">
        <f t="shared" si="25"/>
        <v>6</v>
      </c>
      <c r="G310" s="8">
        <f t="shared" si="26"/>
        <v>38</v>
      </c>
      <c r="H310" s="10">
        <f t="shared" si="27"/>
        <v>398</v>
      </c>
      <c r="I310" s="6" t="s">
        <v>187</v>
      </c>
      <c r="J310" s="6" t="s">
        <v>95</v>
      </c>
      <c r="K310" s="10">
        <v>175437</v>
      </c>
      <c r="L310" s="10">
        <v>8700</v>
      </c>
      <c r="M310" s="10">
        <f t="shared" si="28"/>
        <v>495.90451273106584</v>
      </c>
      <c r="N310" s="6">
        <v>198</v>
      </c>
      <c r="O310" s="6">
        <f t="shared" si="29"/>
        <v>11</v>
      </c>
      <c r="P310" s="10">
        <v>656000</v>
      </c>
      <c r="Q310" s="9">
        <v>44567</v>
      </c>
      <c r="R310" s="9">
        <v>41429</v>
      </c>
      <c r="S310" s="6" t="s">
        <v>95</v>
      </c>
      <c r="T310" s="6" t="s">
        <v>63</v>
      </c>
      <c r="U310" s="10">
        <v>44392305</v>
      </c>
      <c r="V310" s="6">
        <v>8</v>
      </c>
      <c r="W310" s="29">
        <v>9</v>
      </c>
      <c r="X310" s="6" t="s">
        <v>52</v>
      </c>
      <c r="Y310" s="6" t="s">
        <v>52</v>
      </c>
      <c r="Z310" s="6" t="s">
        <v>28</v>
      </c>
      <c r="AA310" s="6" t="s">
        <v>2215</v>
      </c>
    </row>
    <row r="311" spans="1:27" x14ac:dyDescent="0.3">
      <c r="A311" s="6" t="s">
        <v>2374</v>
      </c>
      <c r="B311" s="6" t="s">
        <v>2381</v>
      </c>
      <c r="C311" s="6" t="s">
        <v>2382</v>
      </c>
      <c r="D311" s="7">
        <v>3.1828703703703702E-3</v>
      </c>
      <c r="E311" s="8">
        <f t="shared" si="24"/>
        <v>0</v>
      </c>
      <c r="F311" s="8">
        <f t="shared" si="25"/>
        <v>4</v>
      </c>
      <c r="G311" s="8">
        <f t="shared" si="26"/>
        <v>35</v>
      </c>
      <c r="H311" s="10">
        <f t="shared" si="27"/>
        <v>275</v>
      </c>
      <c r="I311" s="6" t="s">
        <v>187</v>
      </c>
      <c r="J311" s="6" t="s">
        <v>95</v>
      </c>
      <c r="K311" s="10">
        <v>95890</v>
      </c>
      <c r="L311" s="10">
        <v>5200</v>
      </c>
      <c r="M311" s="10">
        <f t="shared" si="28"/>
        <v>542.28803837730732</v>
      </c>
      <c r="N311" s="6">
        <v>213</v>
      </c>
      <c r="O311" s="6">
        <f t="shared" si="29"/>
        <v>22</v>
      </c>
      <c r="P311" s="10">
        <v>656000</v>
      </c>
      <c r="Q311" s="9">
        <v>44569</v>
      </c>
      <c r="R311" s="9">
        <v>41429</v>
      </c>
      <c r="S311" s="6" t="s">
        <v>95</v>
      </c>
      <c r="T311" s="6" t="s">
        <v>63</v>
      </c>
      <c r="U311" s="10">
        <v>44392305</v>
      </c>
      <c r="V311" s="6">
        <v>8</v>
      </c>
      <c r="W311" s="29">
        <v>9</v>
      </c>
      <c r="X311" s="6" t="s">
        <v>52</v>
      </c>
      <c r="Y311" s="6" t="s">
        <v>52</v>
      </c>
      <c r="Z311" s="6" t="s">
        <v>28</v>
      </c>
      <c r="AA311" s="6" t="s">
        <v>2215</v>
      </c>
    </row>
    <row r="312" spans="1:27" x14ac:dyDescent="0.3">
      <c r="A312" s="6" t="s">
        <v>2374</v>
      </c>
      <c r="B312" s="6" t="s">
        <v>2377</v>
      </c>
      <c r="C312" s="6" t="s">
        <v>2378</v>
      </c>
      <c r="D312" s="7">
        <v>6.6203703703703702E-3</v>
      </c>
      <c r="E312" s="8">
        <f t="shared" si="24"/>
        <v>0</v>
      </c>
      <c r="F312" s="8">
        <f t="shared" si="25"/>
        <v>9</v>
      </c>
      <c r="G312" s="8">
        <f t="shared" si="26"/>
        <v>32</v>
      </c>
      <c r="H312" s="10">
        <f t="shared" si="27"/>
        <v>572</v>
      </c>
      <c r="I312" s="6" t="s">
        <v>187</v>
      </c>
      <c r="J312" s="6" t="s">
        <v>95</v>
      </c>
      <c r="K312" s="10">
        <v>1399902</v>
      </c>
      <c r="L312" s="10">
        <v>36000</v>
      </c>
      <c r="M312" s="10">
        <f t="shared" si="28"/>
        <v>257.16085840294534</v>
      </c>
      <c r="N312" s="10">
        <v>1817</v>
      </c>
      <c r="O312" s="6">
        <f t="shared" si="29"/>
        <v>13</v>
      </c>
      <c r="P312" s="10">
        <v>656000</v>
      </c>
      <c r="Q312" s="9">
        <v>44643</v>
      </c>
      <c r="R312" s="9">
        <v>41429</v>
      </c>
      <c r="S312" s="6" t="s">
        <v>95</v>
      </c>
      <c r="T312" s="6" t="s">
        <v>63</v>
      </c>
      <c r="U312" s="10">
        <v>44392305</v>
      </c>
      <c r="V312" s="6">
        <v>8</v>
      </c>
      <c r="W312" s="29">
        <v>9</v>
      </c>
      <c r="X312" s="6" t="s">
        <v>52</v>
      </c>
      <c r="Y312" s="6" t="s">
        <v>52</v>
      </c>
      <c r="Z312" s="6" t="s">
        <v>28</v>
      </c>
      <c r="AA312" s="6" t="s">
        <v>2215</v>
      </c>
    </row>
    <row r="313" spans="1:27" x14ac:dyDescent="0.3">
      <c r="A313" s="6" t="s">
        <v>2374</v>
      </c>
      <c r="B313" s="6" t="s">
        <v>2383</v>
      </c>
      <c r="C313" s="6" t="s">
        <v>2384</v>
      </c>
      <c r="D313" s="7">
        <v>6.145833333333333E-3</v>
      </c>
      <c r="E313" s="8">
        <f t="shared" si="24"/>
        <v>0</v>
      </c>
      <c r="F313" s="8">
        <f t="shared" si="25"/>
        <v>8</v>
      </c>
      <c r="G313" s="8">
        <f t="shared" si="26"/>
        <v>51</v>
      </c>
      <c r="H313" s="10">
        <f t="shared" si="27"/>
        <v>531</v>
      </c>
      <c r="I313" s="6" t="s">
        <v>187</v>
      </c>
      <c r="J313" s="6" t="s">
        <v>95</v>
      </c>
      <c r="K313" s="10">
        <v>187518</v>
      </c>
      <c r="L313" s="10">
        <v>8100</v>
      </c>
      <c r="M313" s="10">
        <f t="shared" si="28"/>
        <v>431.95853198092982</v>
      </c>
      <c r="N313" s="6">
        <v>325</v>
      </c>
      <c r="O313" s="6">
        <f t="shared" si="29"/>
        <v>17</v>
      </c>
      <c r="P313" s="10">
        <v>656000</v>
      </c>
      <c r="Q313" s="9">
        <v>44688</v>
      </c>
      <c r="R313" s="9">
        <v>41429</v>
      </c>
      <c r="S313" s="6" t="s">
        <v>95</v>
      </c>
      <c r="T313" s="6" t="s">
        <v>63</v>
      </c>
      <c r="U313" s="10">
        <v>44392305</v>
      </c>
      <c r="V313" s="6">
        <v>8</v>
      </c>
      <c r="W313" s="29">
        <v>9</v>
      </c>
      <c r="X313" s="6" t="s">
        <v>52</v>
      </c>
      <c r="Y313" s="6" t="s">
        <v>52</v>
      </c>
      <c r="Z313" s="6" t="s">
        <v>28</v>
      </c>
      <c r="AA313" s="6" t="s">
        <v>2215</v>
      </c>
    </row>
    <row r="314" spans="1:27" x14ac:dyDescent="0.3">
      <c r="A314" s="6" t="s">
        <v>2374</v>
      </c>
      <c r="B314" s="6" t="s">
        <v>2375</v>
      </c>
      <c r="C314" s="6" t="s">
        <v>2376</v>
      </c>
      <c r="D314" s="7">
        <v>5.0925925925925921E-3</v>
      </c>
      <c r="E314" s="8">
        <f t="shared" si="24"/>
        <v>0</v>
      </c>
      <c r="F314" s="8">
        <f t="shared" si="25"/>
        <v>7</v>
      </c>
      <c r="G314" s="8">
        <f t="shared" si="26"/>
        <v>20</v>
      </c>
      <c r="H314" s="10">
        <f t="shared" si="27"/>
        <v>440</v>
      </c>
      <c r="I314" s="6" t="s">
        <v>187</v>
      </c>
      <c r="J314" s="6" t="s">
        <v>95</v>
      </c>
      <c r="K314" s="10">
        <v>83106</v>
      </c>
      <c r="L314" s="10">
        <v>4700</v>
      </c>
      <c r="M314" s="10">
        <f t="shared" si="28"/>
        <v>565.54280076047462</v>
      </c>
      <c r="N314" s="6">
        <v>307</v>
      </c>
      <c r="O314" s="6">
        <f t="shared" si="29"/>
        <v>37</v>
      </c>
      <c r="P314" s="10">
        <v>656000</v>
      </c>
      <c r="Q314" s="9">
        <v>44849</v>
      </c>
      <c r="R314" s="9">
        <v>41429</v>
      </c>
      <c r="S314" s="6" t="s">
        <v>95</v>
      </c>
      <c r="T314" s="6" t="s">
        <v>63</v>
      </c>
      <c r="U314" s="10">
        <v>44392305</v>
      </c>
      <c r="V314" s="6">
        <v>8</v>
      </c>
      <c r="W314" s="29">
        <v>9</v>
      </c>
      <c r="X314" s="6" t="s">
        <v>52</v>
      </c>
      <c r="Y314" s="6" t="s">
        <v>52</v>
      </c>
      <c r="Z314" s="6" t="s">
        <v>28</v>
      </c>
      <c r="AA314" s="6" t="s">
        <v>2215</v>
      </c>
    </row>
    <row r="315" spans="1:27" x14ac:dyDescent="0.3">
      <c r="A315" s="6" t="s">
        <v>1562</v>
      </c>
      <c r="B315" s="6" t="s">
        <v>1379</v>
      </c>
      <c r="C315" s="6" t="s">
        <v>1380</v>
      </c>
      <c r="D315" s="7">
        <v>3.5879629629629629E-3</v>
      </c>
      <c r="E315" s="8">
        <f t="shared" si="24"/>
        <v>0</v>
      </c>
      <c r="F315" s="8">
        <f t="shared" si="25"/>
        <v>5</v>
      </c>
      <c r="G315" s="8">
        <f t="shared" si="26"/>
        <v>10</v>
      </c>
      <c r="H315" s="10">
        <f t="shared" si="27"/>
        <v>310</v>
      </c>
      <c r="I315" s="6" t="s">
        <v>187</v>
      </c>
      <c r="J315" s="6" t="s">
        <v>127</v>
      </c>
      <c r="K315" s="6">
        <v>5475300</v>
      </c>
      <c r="L315" s="6">
        <v>36000</v>
      </c>
      <c r="M315" s="10">
        <f t="shared" si="28"/>
        <v>65.74982192756562</v>
      </c>
      <c r="N315" s="6">
        <v>4268</v>
      </c>
      <c r="O315" s="6">
        <f t="shared" si="29"/>
        <v>8</v>
      </c>
      <c r="P315" s="10">
        <v>1810000</v>
      </c>
      <c r="Q315" s="9">
        <v>42782</v>
      </c>
      <c r="R315" s="9">
        <v>39161</v>
      </c>
      <c r="S315" s="6" t="s">
        <v>127</v>
      </c>
      <c r="T315" s="6" t="s">
        <v>231</v>
      </c>
      <c r="U315" s="10">
        <v>419434628</v>
      </c>
      <c r="V315" s="6">
        <v>10</v>
      </c>
      <c r="W315" s="29">
        <v>10</v>
      </c>
      <c r="X315" s="6" t="s">
        <v>26</v>
      </c>
      <c r="Y315" s="6" t="s">
        <v>27</v>
      </c>
      <c r="Z315" s="6" t="s">
        <v>28</v>
      </c>
      <c r="AA315" s="6" t="s">
        <v>1443</v>
      </c>
    </row>
    <row r="316" spans="1:27" x14ac:dyDescent="0.3">
      <c r="A316" s="6" t="s">
        <v>1562</v>
      </c>
      <c r="B316" s="6" t="s">
        <v>3322</v>
      </c>
      <c r="C316" s="6" t="s">
        <v>3323</v>
      </c>
      <c r="D316" s="7">
        <v>7.9861111111111122E-3</v>
      </c>
      <c r="E316" s="8">
        <f t="shared" si="24"/>
        <v>0</v>
      </c>
      <c r="F316" s="8">
        <f t="shared" si="25"/>
        <v>11</v>
      </c>
      <c r="G316" s="8">
        <f t="shared" si="26"/>
        <v>30</v>
      </c>
      <c r="H316" s="10">
        <f t="shared" si="27"/>
        <v>690</v>
      </c>
      <c r="I316" s="6" t="s">
        <v>187</v>
      </c>
      <c r="J316" s="6" t="s">
        <v>206</v>
      </c>
      <c r="K316" s="6">
        <v>14183</v>
      </c>
      <c r="L316" s="6">
        <v>795</v>
      </c>
      <c r="M316" s="10">
        <f t="shared" si="28"/>
        <v>560.53021222590428</v>
      </c>
      <c r="N316" s="6">
        <v>79</v>
      </c>
      <c r="O316" s="6">
        <f t="shared" si="29"/>
        <v>56</v>
      </c>
      <c r="P316" s="6">
        <v>1810000</v>
      </c>
      <c r="Q316" s="9">
        <v>44827</v>
      </c>
      <c r="R316" s="9">
        <v>39161</v>
      </c>
      <c r="S316" s="6" t="s">
        <v>119</v>
      </c>
      <c r="T316" s="6" t="s">
        <v>63</v>
      </c>
      <c r="U316" s="10">
        <v>419462024</v>
      </c>
      <c r="V316" s="6">
        <v>7</v>
      </c>
      <c r="W316" s="29">
        <v>7</v>
      </c>
      <c r="X316" s="6" t="s">
        <v>52</v>
      </c>
      <c r="Y316" s="6" t="s">
        <v>52</v>
      </c>
      <c r="Z316" s="6" t="s">
        <v>28</v>
      </c>
      <c r="AA316" s="6" t="s">
        <v>3213</v>
      </c>
    </row>
    <row r="317" spans="1:27" x14ac:dyDescent="0.3">
      <c r="A317" s="6" t="s">
        <v>2153</v>
      </c>
      <c r="B317" s="6" t="s">
        <v>2160</v>
      </c>
      <c r="C317" s="6" t="s">
        <v>2161</v>
      </c>
      <c r="D317" s="7">
        <v>1.0416666666666666E-2</v>
      </c>
      <c r="E317" s="8">
        <f t="shared" si="24"/>
        <v>0</v>
      </c>
      <c r="F317" s="8">
        <f t="shared" si="25"/>
        <v>15</v>
      </c>
      <c r="G317" s="8">
        <f t="shared" si="26"/>
        <v>0</v>
      </c>
      <c r="H317" s="10">
        <f t="shared" si="27"/>
        <v>900</v>
      </c>
      <c r="I317" s="6" t="s">
        <v>23</v>
      </c>
      <c r="J317" s="6" t="s">
        <v>219</v>
      </c>
      <c r="K317" s="10">
        <v>3531756</v>
      </c>
      <c r="L317" s="10">
        <v>108000</v>
      </c>
      <c r="M317" s="10">
        <f t="shared" si="28"/>
        <v>305.79688970585738</v>
      </c>
      <c r="N317" s="10">
        <v>5689</v>
      </c>
      <c r="O317" s="6">
        <f t="shared" si="29"/>
        <v>16</v>
      </c>
      <c r="P317" s="10">
        <v>4040000</v>
      </c>
      <c r="Q317" s="9">
        <v>43624</v>
      </c>
      <c r="R317" s="9">
        <v>39882</v>
      </c>
      <c r="S317" s="6" t="s">
        <v>206</v>
      </c>
      <c r="T317" s="6" t="s">
        <v>25</v>
      </c>
      <c r="U317" s="10">
        <v>208356487</v>
      </c>
      <c r="V317" s="6">
        <v>10</v>
      </c>
      <c r="W317" s="29">
        <v>10</v>
      </c>
      <c r="X317" s="6" t="s">
        <v>52</v>
      </c>
      <c r="Y317" s="6" t="s">
        <v>52</v>
      </c>
      <c r="Z317" s="6" t="s">
        <v>28</v>
      </c>
      <c r="AA317" s="6" t="s">
        <v>2016</v>
      </c>
    </row>
    <row r="318" spans="1:27" x14ac:dyDescent="0.3">
      <c r="A318" s="6" t="s">
        <v>2153</v>
      </c>
      <c r="B318" s="6" t="s">
        <v>2158</v>
      </c>
      <c r="C318" s="6" t="s">
        <v>2159</v>
      </c>
      <c r="D318" s="7">
        <v>1.1944444444444445E-2</v>
      </c>
      <c r="E318" s="8">
        <f t="shared" si="24"/>
        <v>0</v>
      </c>
      <c r="F318" s="8">
        <f t="shared" si="25"/>
        <v>17</v>
      </c>
      <c r="G318" s="8">
        <f t="shared" si="26"/>
        <v>12</v>
      </c>
      <c r="H318" s="10">
        <f t="shared" si="27"/>
        <v>1032</v>
      </c>
      <c r="I318" s="6" t="s">
        <v>23</v>
      </c>
      <c r="J318" s="6" t="s">
        <v>219</v>
      </c>
      <c r="K318" s="10">
        <v>3142811</v>
      </c>
      <c r="L318" s="10">
        <v>78000</v>
      </c>
      <c r="M318" s="10">
        <f t="shared" si="28"/>
        <v>248.18546199564656</v>
      </c>
      <c r="N318" s="10">
        <v>4413</v>
      </c>
      <c r="O318" s="6">
        <f t="shared" si="29"/>
        <v>14</v>
      </c>
      <c r="P318" s="10">
        <v>4040000</v>
      </c>
      <c r="Q318" s="9">
        <v>43778</v>
      </c>
      <c r="R318" s="9">
        <v>39882</v>
      </c>
      <c r="S318" s="6" t="s">
        <v>206</v>
      </c>
      <c r="T318" s="6" t="s">
        <v>25</v>
      </c>
      <c r="U318" s="10">
        <v>208356487</v>
      </c>
      <c r="V318" s="6">
        <v>10</v>
      </c>
      <c r="W318" s="29">
        <v>10</v>
      </c>
      <c r="X318" s="6" t="s">
        <v>52</v>
      </c>
      <c r="Y318" s="6" t="s">
        <v>52</v>
      </c>
      <c r="Z318" s="6" t="s">
        <v>28</v>
      </c>
      <c r="AA318" s="6" t="s">
        <v>2016</v>
      </c>
    </row>
    <row r="319" spans="1:27" x14ac:dyDescent="0.3">
      <c r="A319" s="6" t="s">
        <v>2153</v>
      </c>
      <c r="B319" s="6" t="s">
        <v>2162</v>
      </c>
      <c r="C319" s="6" t="s">
        <v>2163</v>
      </c>
      <c r="D319" s="7">
        <v>8.2060185185185187E-3</v>
      </c>
      <c r="E319" s="8">
        <f t="shared" si="24"/>
        <v>0</v>
      </c>
      <c r="F319" s="8">
        <f t="shared" si="25"/>
        <v>11</v>
      </c>
      <c r="G319" s="8">
        <f t="shared" si="26"/>
        <v>49</v>
      </c>
      <c r="H319" s="10">
        <f t="shared" si="27"/>
        <v>709</v>
      </c>
      <c r="I319" s="6" t="s">
        <v>23</v>
      </c>
      <c r="J319" s="6" t="s">
        <v>219</v>
      </c>
      <c r="K319" s="10">
        <v>2302467</v>
      </c>
      <c r="L319" s="10">
        <v>81000</v>
      </c>
      <c r="M319" s="10">
        <f t="shared" si="28"/>
        <v>351.79657298019907</v>
      </c>
      <c r="N319" s="10">
        <v>7170</v>
      </c>
      <c r="O319" s="6">
        <f t="shared" si="29"/>
        <v>31</v>
      </c>
      <c r="P319" s="10">
        <v>4040000</v>
      </c>
      <c r="Q319" s="9">
        <v>43911</v>
      </c>
      <c r="R319" s="9">
        <v>39882</v>
      </c>
      <c r="S319" s="6" t="s">
        <v>206</v>
      </c>
      <c r="T319" s="6" t="s">
        <v>25</v>
      </c>
      <c r="U319" s="10">
        <v>208356487</v>
      </c>
      <c r="V319" s="6">
        <v>10</v>
      </c>
      <c r="W319" s="29">
        <v>10</v>
      </c>
      <c r="X319" s="6" t="s">
        <v>52</v>
      </c>
      <c r="Y319" s="6" t="s">
        <v>52</v>
      </c>
      <c r="Z319" s="6" t="s">
        <v>28</v>
      </c>
      <c r="AA319" s="6" t="s">
        <v>2016</v>
      </c>
    </row>
    <row r="320" spans="1:27" x14ac:dyDescent="0.3">
      <c r="A320" s="6" t="s">
        <v>2153</v>
      </c>
      <c r="B320" s="6" t="s">
        <v>2156</v>
      </c>
      <c r="C320" s="6" t="s">
        <v>2157</v>
      </c>
      <c r="D320" s="7">
        <v>1.3171296296296294E-2</v>
      </c>
      <c r="E320" s="8">
        <f t="shared" si="24"/>
        <v>0</v>
      </c>
      <c r="F320" s="8">
        <f t="shared" si="25"/>
        <v>18</v>
      </c>
      <c r="G320" s="8">
        <f t="shared" si="26"/>
        <v>58</v>
      </c>
      <c r="H320" s="10">
        <f t="shared" si="27"/>
        <v>1138</v>
      </c>
      <c r="I320" s="6" t="s">
        <v>23</v>
      </c>
      <c r="J320" s="6" t="s">
        <v>219</v>
      </c>
      <c r="K320" s="10">
        <v>369643</v>
      </c>
      <c r="L320" s="10">
        <v>13000</v>
      </c>
      <c r="M320" s="10">
        <f t="shared" si="28"/>
        <v>351.6906853369332</v>
      </c>
      <c r="N320" s="6">
        <v>463</v>
      </c>
      <c r="O320" s="6">
        <f t="shared" si="29"/>
        <v>13</v>
      </c>
      <c r="P320" s="10">
        <v>4040000</v>
      </c>
      <c r="Q320" s="9">
        <v>44588</v>
      </c>
      <c r="R320" s="9">
        <v>39882</v>
      </c>
      <c r="S320" s="6" t="s">
        <v>206</v>
      </c>
      <c r="T320" s="6" t="s">
        <v>25</v>
      </c>
      <c r="U320" s="10">
        <v>208356487</v>
      </c>
      <c r="V320" s="6">
        <v>10</v>
      </c>
      <c r="W320" s="29">
        <v>10</v>
      </c>
      <c r="X320" s="6" t="s">
        <v>52</v>
      </c>
      <c r="Y320" s="6" t="s">
        <v>52</v>
      </c>
      <c r="Z320" s="6" t="s">
        <v>28</v>
      </c>
      <c r="AA320" s="6" t="s">
        <v>2016</v>
      </c>
    </row>
    <row r="321" spans="1:27" x14ac:dyDescent="0.3">
      <c r="A321" s="6" t="s">
        <v>2153</v>
      </c>
      <c r="B321" s="6" t="s">
        <v>2154</v>
      </c>
      <c r="C321" s="6" t="s">
        <v>2155</v>
      </c>
      <c r="D321" s="7">
        <v>9.6874999999999999E-3</v>
      </c>
      <c r="E321" s="8">
        <f t="shared" si="24"/>
        <v>0</v>
      </c>
      <c r="F321" s="8">
        <f t="shared" si="25"/>
        <v>13</v>
      </c>
      <c r="G321" s="8">
        <f t="shared" si="26"/>
        <v>57</v>
      </c>
      <c r="H321" s="10">
        <f t="shared" si="27"/>
        <v>837</v>
      </c>
      <c r="I321" s="6" t="s">
        <v>23</v>
      </c>
      <c r="J321" s="6" t="s">
        <v>219</v>
      </c>
      <c r="K321" s="10">
        <v>100782</v>
      </c>
      <c r="L321" s="10">
        <v>4300</v>
      </c>
      <c r="M321" s="10">
        <f t="shared" si="28"/>
        <v>426.66349149649739</v>
      </c>
      <c r="N321" s="6">
        <v>595</v>
      </c>
      <c r="O321" s="6">
        <f t="shared" si="29"/>
        <v>59</v>
      </c>
      <c r="P321" s="10">
        <v>4040000</v>
      </c>
      <c r="Q321" s="9">
        <v>44686</v>
      </c>
      <c r="R321" s="9">
        <v>39882</v>
      </c>
      <c r="S321" s="6" t="s">
        <v>206</v>
      </c>
      <c r="T321" s="6" t="s">
        <v>25</v>
      </c>
      <c r="U321" s="10">
        <v>208356487</v>
      </c>
      <c r="V321" s="6">
        <v>10</v>
      </c>
      <c r="W321" s="29">
        <v>10</v>
      </c>
      <c r="X321" s="6" t="s">
        <v>52</v>
      </c>
      <c r="Y321" s="6" t="s">
        <v>52</v>
      </c>
      <c r="Z321" s="6" t="s">
        <v>28</v>
      </c>
      <c r="AA321" s="6" t="s">
        <v>2016</v>
      </c>
    </row>
    <row r="322" spans="1:27" x14ac:dyDescent="0.3">
      <c r="A322" s="6" t="s">
        <v>2153</v>
      </c>
      <c r="B322" s="6" t="s">
        <v>3349</v>
      </c>
      <c r="C322" s="6" t="s">
        <v>3350</v>
      </c>
      <c r="D322" s="7">
        <v>0.71875</v>
      </c>
      <c r="E322" s="8">
        <f t="shared" ref="E322:E385" si="30">HOUR(D322)</f>
        <v>17</v>
      </c>
      <c r="F322" s="8">
        <f t="shared" ref="F322:F385" si="31">MINUTE(D322)</f>
        <v>15</v>
      </c>
      <c r="G322" s="8">
        <f t="shared" ref="G322:G385" si="32">SECOND(D322)</f>
        <v>0</v>
      </c>
      <c r="H322" s="10">
        <f t="shared" ref="H322:H385" si="33">G322+(F322*60)+(E322*60*60)</f>
        <v>62100</v>
      </c>
      <c r="I322" s="6" t="s">
        <v>187</v>
      </c>
      <c r="J322" s="6" t="s">
        <v>1980</v>
      </c>
      <c r="K322" s="6">
        <v>179600</v>
      </c>
      <c r="L322" s="6">
        <v>6156</v>
      </c>
      <c r="M322" s="10">
        <f t="shared" ref="M322:M385" si="34">10000*L322/K322</f>
        <v>342.76169265033406</v>
      </c>
      <c r="N322" s="6">
        <v>661</v>
      </c>
      <c r="O322" s="6">
        <f t="shared" ref="O322:O385" si="35">ROUND(10000*N322/K322,0)</f>
        <v>37</v>
      </c>
      <c r="P322" s="10">
        <v>4040000</v>
      </c>
      <c r="Q322" s="9">
        <v>44832</v>
      </c>
      <c r="R322" s="9">
        <v>39882</v>
      </c>
      <c r="S322" s="6" t="s">
        <v>1981</v>
      </c>
      <c r="T322" s="6" t="s">
        <v>25</v>
      </c>
      <c r="U322" s="10">
        <v>208151762</v>
      </c>
      <c r="V322" s="6">
        <v>10</v>
      </c>
      <c r="W322" s="29">
        <v>8</v>
      </c>
      <c r="X322" s="6" t="s">
        <v>52</v>
      </c>
      <c r="Y322" s="6" t="s">
        <v>52</v>
      </c>
      <c r="Z322" s="6" t="s">
        <v>28</v>
      </c>
      <c r="AA322" s="6" t="s">
        <v>3326</v>
      </c>
    </row>
    <row r="323" spans="1:27" ht="14.4" x14ac:dyDescent="0.3">
      <c r="A323" s="6" t="s">
        <v>2153</v>
      </c>
      <c r="B323" s="24" t="s">
        <v>3550</v>
      </c>
      <c r="C323" s="6" t="s">
        <v>3551</v>
      </c>
      <c r="D323" s="7">
        <v>1.923611111111111E-2</v>
      </c>
      <c r="E323" s="8">
        <f t="shared" si="30"/>
        <v>0</v>
      </c>
      <c r="F323" s="8">
        <f t="shared" si="31"/>
        <v>27</v>
      </c>
      <c r="G323" s="8">
        <f t="shared" si="32"/>
        <v>42</v>
      </c>
      <c r="H323" s="10">
        <f t="shared" si="33"/>
        <v>1662</v>
      </c>
      <c r="I323" s="6" t="s">
        <v>23</v>
      </c>
      <c r="J323" s="6" t="s">
        <v>206</v>
      </c>
      <c r="K323" s="6">
        <v>158744</v>
      </c>
      <c r="L323" s="6">
        <v>7000</v>
      </c>
      <c r="M323" s="10">
        <f t="shared" si="34"/>
        <v>440.96154815300105</v>
      </c>
      <c r="N323" s="6">
        <v>466</v>
      </c>
      <c r="O323" s="6">
        <f t="shared" si="35"/>
        <v>29</v>
      </c>
      <c r="P323" s="10">
        <v>4060000</v>
      </c>
      <c r="Q323" s="9">
        <v>44847</v>
      </c>
      <c r="R323" s="9">
        <v>39882</v>
      </c>
      <c r="S323" s="6" t="s">
        <v>206</v>
      </c>
      <c r="T323" s="6" t="s">
        <v>63</v>
      </c>
      <c r="U323" s="10">
        <v>210185062</v>
      </c>
      <c r="V323" s="6">
        <v>4</v>
      </c>
      <c r="W323" s="29">
        <v>6</v>
      </c>
      <c r="X323" s="6" t="s">
        <v>52</v>
      </c>
      <c r="Y323" s="6" t="s">
        <v>52</v>
      </c>
      <c r="Z323" s="6" t="s">
        <v>28</v>
      </c>
      <c r="AA323" s="6" t="s">
        <v>3465</v>
      </c>
    </row>
    <row r="324" spans="1:27" x14ac:dyDescent="0.3">
      <c r="A324" s="6" t="s">
        <v>2431</v>
      </c>
      <c r="B324" s="6" t="s">
        <v>2432</v>
      </c>
      <c r="C324" s="6" t="s">
        <v>2433</v>
      </c>
      <c r="D324" s="7">
        <v>7.2569444444444443E-3</v>
      </c>
      <c r="E324" s="8">
        <f t="shared" si="30"/>
        <v>0</v>
      </c>
      <c r="F324" s="8">
        <f t="shared" si="31"/>
        <v>10</v>
      </c>
      <c r="G324" s="8">
        <f t="shared" si="32"/>
        <v>27</v>
      </c>
      <c r="H324" s="10">
        <f t="shared" si="33"/>
        <v>627</v>
      </c>
      <c r="I324" s="6" t="s">
        <v>612</v>
      </c>
      <c r="J324" s="6" t="s">
        <v>127</v>
      </c>
      <c r="K324" s="6">
        <v>142000</v>
      </c>
      <c r="L324" s="10">
        <v>20000</v>
      </c>
      <c r="M324" s="10">
        <f t="shared" si="34"/>
        <v>1408.4507042253522</v>
      </c>
      <c r="N324" s="6">
        <v>1587</v>
      </c>
      <c r="O324" s="6">
        <f t="shared" si="35"/>
        <v>112</v>
      </c>
      <c r="P324" s="10">
        <v>116000000</v>
      </c>
      <c r="Q324" s="9">
        <v>44119</v>
      </c>
      <c r="R324" s="9">
        <v>44139</v>
      </c>
      <c r="S324" s="6" t="s">
        <v>119</v>
      </c>
      <c r="T324" s="6" t="s">
        <v>478</v>
      </c>
      <c r="U324" s="10">
        <v>436615305</v>
      </c>
      <c r="V324" s="6">
        <v>5</v>
      </c>
      <c r="W324" s="29">
        <v>5</v>
      </c>
      <c r="X324" s="6" t="s">
        <v>26</v>
      </c>
      <c r="Y324" s="6" t="s">
        <v>27</v>
      </c>
      <c r="Z324" s="6" t="s">
        <v>96</v>
      </c>
      <c r="AA324" s="6" t="s">
        <v>2424</v>
      </c>
    </row>
    <row r="325" spans="1:27" x14ac:dyDescent="0.3">
      <c r="A325" s="6" t="s">
        <v>2944</v>
      </c>
      <c r="B325" s="6" t="s">
        <v>2945</v>
      </c>
      <c r="C325" s="6" t="s">
        <v>2946</v>
      </c>
      <c r="D325" s="7">
        <v>4.0740740740740746E-3</v>
      </c>
      <c r="E325" s="8">
        <f t="shared" si="30"/>
        <v>0</v>
      </c>
      <c r="F325" s="8">
        <f t="shared" si="31"/>
        <v>5</v>
      </c>
      <c r="G325" s="8">
        <f t="shared" si="32"/>
        <v>52</v>
      </c>
      <c r="H325" s="10">
        <f t="shared" si="33"/>
        <v>352</v>
      </c>
      <c r="I325" s="6" t="s">
        <v>23</v>
      </c>
      <c r="J325" s="6" t="s">
        <v>95</v>
      </c>
      <c r="K325" s="10">
        <v>20276</v>
      </c>
      <c r="L325" s="10">
        <v>3600</v>
      </c>
      <c r="M325" s="10">
        <f t="shared" si="34"/>
        <v>1775.4981258630894</v>
      </c>
      <c r="N325" s="6">
        <v>325</v>
      </c>
      <c r="O325" s="6">
        <f t="shared" si="35"/>
        <v>160</v>
      </c>
      <c r="P325" s="10">
        <v>143999</v>
      </c>
      <c r="Q325" s="9">
        <v>44849</v>
      </c>
      <c r="R325" s="9">
        <v>44185</v>
      </c>
      <c r="S325" s="6" t="s">
        <v>75</v>
      </c>
      <c r="T325" s="6" t="s">
        <v>63</v>
      </c>
      <c r="U325" s="10">
        <v>5408955</v>
      </c>
      <c r="V325" s="6">
        <v>6</v>
      </c>
      <c r="W325" s="29">
        <v>5</v>
      </c>
      <c r="X325" s="6" t="s">
        <v>52</v>
      </c>
      <c r="Y325" s="6" t="s">
        <v>52</v>
      </c>
      <c r="Z325" s="6" t="s">
        <v>28</v>
      </c>
      <c r="AA325" s="6" t="s">
        <v>2884</v>
      </c>
    </row>
    <row r="326" spans="1:27" x14ac:dyDescent="0.3">
      <c r="A326" s="6" t="s">
        <v>2675</v>
      </c>
      <c r="B326" s="6" t="s">
        <v>2676</v>
      </c>
      <c r="C326" s="6" t="s">
        <v>2677</v>
      </c>
      <c r="D326" s="7">
        <v>9.5613425925925921E-2</v>
      </c>
      <c r="E326" s="8">
        <f t="shared" si="30"/>
        <v>2</v>
      </c>
      <c r="F326" s="8">
        <f t="shared" si="31"/>
        <v>17</v>
      </c>
      <c r="G326" s="8">
        <f t="shared" si="32"/>
        <v>41</v>
      </c>
      <c r="H326" s="10">
        <f t="shared" si="33"/>
        <v>8261</v>
      </c>
      <c r="I326" s="6" t="s">
        <v>23</v>
      </c>
      <c r="J326" s="6" t="s">
        <v>38</v>
      </c>
      <c r="K326" s="6">
        <v>321045</v>
      </c>
      <c r="L326" s="6">
        <v>6100</v>
      </c>
      <c r="M326" s="10">
        <f t="shared" si="34"/>
        <v>190.00451650080205</v>
      </c>
      <c r="N326" s="6">
        <v>487</v>
      </c>
      <c r="O326" s="6">
        <f t="shared" si="35"/>
        <v>15</v>
      </c>
      <c r="P326" s="10">
        <v>40000</v>
      </c>
      <c r="Q326" s="9">
        <v>44384</v>
      </c>
      <c r="R326" s="9">
        <v>43870</v>
      </c>
      <c r="S326" s="6" t="s">
        <v>38</v>
      </c>
      <c r="T326" s="6" t="s">
        <v>63</v>
      </c>
      <c r="U326" s="10">
        <v>3229810</v>
      </c>
      <c r="V326" s="6">
        <v>6</v>
      </c>
      <c r="W326" s="29">
        <v>6</v>
      </c>
      <c r="X326" s="6" t="s">
        <v>26</v>
      </c>
      <c r="Y326" s="6" t="s">
        <v>27</v>
      </c>
      <c r="Z326" s="6" t="s">
        <v>28</v>
      </c>
      <c r="AA326" s="6" t="s">
        <v>2539</v>
      </c>
    </row>
    <row r="327" spans="1:27" x14ac:dyDescent="0.3">
      <c r="A327" s="6" t="s">
        <v>3226</v>
      </c>
      <c r="B327" s="6" t="s">
        <v>3227</v>
      </c>
      <c r="C327" s="6" t="s">
        <v>3228</v>
      </c>
      <c r="D327" s="7">
        <v>9.4444444444444445E-3</v>
      </c>
      <c r="E327" s="8">
        <f t="shared" si="30"/>
        <v>0</v>
      </c>
      <c r="F327" s="8">
        <f t="shared" si="31"/>
        <v>13</v>
      </c>
      <c r="G327" s="8">
        <f t="shared" si="32"/>
        <v>36</v>
      </c>
      <c r="H327" s="10">
        <f t="shared" si="33"/>
        <v>816</v>
      </c>
      <c r="I327" s="6" t="s">
        <v>23</v>
      </c>
      <c r="J327" s="6" t="s">
        <v>38</v>
      </c>
      <c r="K327" s="6">
        <v>189811</v>
      </c>
      <c r="L327" s="6">
        <v>25000</v>
      </c>
      <c r="M327" s="10">
        <f t="shared" si="34"/>
        <v>1317.0996412220577</v>
      </c>
      <c r="N327" s="6">
        <v>636</v>
      </c>
      <c r="O327" s="6">
        <f t="shared" si="35"/>
        <v>34</v>
      </c>
      <c r="P327" s="6">
        <v>2330000</v>
      </c>
      <c r="Q327" s="9">
        <v>44849</v>
      </c>
      <c r="R327" s="9">
        <v>40910</v>
      </c>
      <c r="S327" s="6" t="s">
        <v>95</v>
      </c>
      <c r="T327" s="6" t="s">
        <v>63</v>
      </c>
      <c r="U327" s="10">
        <v>497065574</v>
      </c>
      <c r="V327" s="6">
        <v>7</v>
      </c>
      <c r="W327" s="29">
        <v>7</v>
      </c>
      <c r="X327" s="6" t="s">
        <v>26</v>
      </c>
      <c r="Y327" s="6" t="s">
        <v>27</v>
      </c>
      <c r="Z327" s="6" t="s">
        <v>28</v>
      </c>
      <c r="AA327" s="6" t="s">
        <v>3213</v>
      </c>
    </row>
    <row r="328" spans="1:27" x14ac:dyDescent="0.3">
      <c r="A328" s="6" t="s">
        <v>613</v>
      </c>
      <c r="B328" s="6" t="s">
        <v>614</v>
      </c>
      <c r="C328" s="6" t="s">
        <v>615</v>
      </c>
      <c r="D328" s="7">
        <v>9.9768518518518531E-3</v>
      </c>
      <c r="E328" s="8">
        <f t="shared" si="30"/>
        <v>0</v>
      </c>
      <c r="F328" s="8">
        <f t="shared" si="31"/>
        <v>14</v>
      </c>
      <c r="G328" s="8">
        <f t="shared" si="32"/>
        <v>22</v>
      </c>
      <c r="H328" s="10">
        <f t="shared" si="33"/>
        <v>862</v>
      </c>
      <c r="I328" s="6" t="s">
        <v>23</v>
      </c>
      <c r="J328" s="6" t="s">
        <v>127</v>
      </c>
      <c r="K328" s="10">
        <v>121432</v>
      </c>
      <c r="L328" s="10">
        <v>2000</v>
      </c>
      <c r="M328" s="10">
        <f t="shared" si="34"/>
        <v>164.7012319652151</v>
      </c>
      <c r="N328" s="6">
        <v>85</v>
      </c>
      <c r="O328" s="6">
        <f t="shared" si="35"/>
        <v>7</v>
      </c>
      <c r="P328" s="10">
        <v>816000</v>
      </c>
      <c r="Q328" s="9">
        <v>44693</v>
      </c>
      <c r="R328" s="9">
        <v>40940</v>
      </c>
      <c r="S328" s="6" t="s">
        <v>127</v>
      </c>
      <c r="T328" s="6" t="s">
        <v>25</v>
      </c>
      <c r="U328" s="10">
        <v>346269439</v>
      </c>
      <c r="V328" s="6">
        <v>9</v>
      </c>
      <c r="W328" s="29">
        <v>8</v>
      </c>
      <c r="X328" s="6" t="s">
        <v>26</v>
      </c>
      <c r="Y328" s="6" t="s">
        <v>27</v>
      </c>
      <c r="Z328" s="6" t="s">
        <v>28</v>
      </c>
      <c r="AA328" s="6" t="s">
        <v>575</v>
      </c>
    </row>
    <row r="329" spans="1:27" x14ac:dyDescent="0.3">
      <c r="A329" s="6" t="s">
        <v>625</v>
      </c>
      <c r="B329" s="6" t="s">
        <v>626</v>
      </c>
      <c r="C329" s="6" t="s">
        <v>627</v>
      </c>
      <c r="D329" s="7">
        <v>1.0358796296296295E-2</v>
      </c>
      <c r="E329" s="8">
        <f t="shared" si="30"/>
        <v>0</v>
      </c>
      <c r="F329" s="8">
        <f t="shared" si="31"/>
        <v>14</v>
      </c>
      <c r="G329" s="8">
        <f t="shared" si="32"/>
        <v>55</v>
      </c>
      <c r="H329" s="10">
        <f t="shared" si="33"/>
        <v>895</v>
      </c>
      <c r="I329" s="6" t="s">
        <v>23</v>
      </c>
      <c r="J329" s="6" t="s">
        <v>127</v>
      </c>
      <c r="K329" s="10">
        <v>64786</v>
      </c>
      <c r="L329" s="6">
        <v>573</v>
      </c>
      <c r="M329" s="10">
        <f t="shared" si="34"/>
        <v>88.445034421016885</v>
      </c>
      <c r="N329" s="6">
        <v>112</v>
      </c>
      <c r="O329" s="6">
        <f t="shared" si="35"/>
        <v>17</v>
      </c>
      <c r="P329" s="6">
        <v>245</v>
      </c>
      <c r="Q329" s="9">
        <v>44336</v>
      </c>
      <c r="R329" s="9">
        <v>44332</v>
      </c>
      <c r="S329" s="6" t="s">
        <v>127</v>
      </c>
      <c r="T329" s="6" t="s">
        <v>63</v>
      </c>
      <c r="U329" s="10">
        <v>252911238</v>
      </c>
      <c r="V329" s="6">
        <v>6</v>
      </c>
      <c r="W329" s="29">
        <v>6</v>
      </c>
      <c r="X329" s="6" t="s">
        <v>52</v>
      </c>
      <c r="Y329" s="6" t="s">
        <v>27</v>
      </c>
      <c r="Z329" s="6" t="s">
        <v>96</v>
      </c>
      <c r="AA329" s="6" t="s">
        <v>575</v>
      </c>
    </row>
    <row r="330" spans="1:27" x14ac:dyDescent="0.3">
      <c r="A330" s="6" t="s">
        <v>362</v>
      </c>
      <c r="B330" s="6" t="s">
        <v>2678</v>
      </c>
      <c r="C330" s="6" t="s">
        <v>2679</v>
      </c>
      <c r="D330" s="7">
        <v>5.5092592592592589E-3</v>
      </c>
      <c r="E330" s="8">
        <f t="shared" si="30"/>
        <v>0</v>
      </c>
      <c r="F330" s="8">
        <f t="shared" si="31"/>
        <v>7</v>
      </c>
      <c r="G330" s="8">
        <f t="shared" si="32"/>
        <v>56</v>
      </c>
      <c r="H330" s="10">
        <f t="shared" si="33"/>
        <v>476</v>
      </c>
      <c r="I330" s="6" t="s">
        <v>23</v>
      </c>
      <c r="J330" s="6" t="s">
        <v>38</v>
      </c>
      <c r="K330" s="6">
        <v>342309872</v>
      </c>
      <c r="L330" s="6">
        <v>2200000</v>
      </c>
      <c r="M330" s="10">
        <f t="shared" si="34"/>
        <v>64.269253677848937</v>
      </c>
      <c r="N330" s="6">
        <v>79000</v>
      </c>
      <c r="O330" s="6">
        <f t="shared" si="35"/>
        <v>2</v>
      </c>
      <c r="P330" s="10">
        <v>1140000</v>
      </c>
      <c r="Q330" s="9">
        <v>44035</v>
      </c>
      <c r="R330" s="9">
        <v>40950</v>
      </c>
      <c r="S330" s="6" t="s">
        <v>38</v>
      </c>
      <c r="T330" s="6" t="s">
        <v>63</v>
      </c>
      <c r="U330" s="10">
        <v>1397233080</v>
      </c>
      <c r="V330" s="6">
        <v>7</v>
      </c>
      <c r="W330" s="29">
        <v>7</v>
      </c>
      <c r="X330" s="6" t="s">
        <v>26</v>
      </c>
      <c r="Y330" s="6" t="s">
        <v>27</v>
      </c>
      <c r="Z330" s="6" t="s">
        <v>96</v>
      </c>
      <c r="AA330" s="6" t="s">
        <v>2539</v>
      </c>
    </row>
    <row r="331" spans="1:27" x14ac:dyDescent="0.3">
      <c r="A331" s="6" t="s">
        <v>362</v>
      </c>
      <c r="B331" s="6" t="s">
        <v>363</v>
      </c>
      <c r="C331" s="6" t="s">
        <v>364</v>
      </c>
      <c r="D331" s="7">
        <v>0.10011574074074074</v>
      </c>
      <c r="E331" s="8">
        <f t="shared" si="30"/>
        <v>2</v>
      </c>
      <c r="F331" s="8">
        <f t="shared" si="31"/>
        <v>24</v>
      </c>
      <c r="G331" s="8">
        <f t="shared" si="32"/>
        <v>10</v>
      </c>
      <c r="H331" s="10">
        <f t="shared" si="33"/>
        <v>8650</v>
      </c>
      <c r="I331" s="6" t="s">
        <v>23</v>
      </c>
      <c r="J331" s="6" t="s">
        <v>38</v>
      </c>
      <c r="K331" s="10">
        <v>1000925</v>
      </c>
      <c r="L331" s="10">
        <v>70000</v>
      </c>
      <c r="M331" s="10">
        <f t="shared" si="34"/>
        <v>699.35309838399485</v>
      </c>
      <c r="N331" s="6">
        <v>342</v>
      </c>
      <c r="O331" s="6">
        <f t="shared" si="35"/>
        <v>3</v>
      </c>
      <c r="P331" s="10">
        <v>11400000</v>
      </c>
      <c r="Q331" s="9">
        <v>44802</v>
      </c>
      <c r="R331" s="9">
        <v>42743</v>
      </c>
      <c r="S331" s="6" t="s">
        <v>38</v>
      </c>
      <c r="T331" s="6" t="s">
        <v>142</v>
      </c>
      <c r="U331" s="10">
        <v>1404897419</v>
      </c>
      <c r="V331" s="6">
        <v>6</v>
      </c>
      <c r="W331" s="29">
        <v>8</v>
      </c>
      <c r="X331" s="6" t="s">
        <v>26</v>
      </c>
      <c r="Y331" s="6" t="s">
        <v>27</v>
      </c>
      <c r="Z331" s="6" t="s">
        <v>28</v>
      </c>
      <c r="AA331" s="6" t="s">
        <v>253</v>
      </c>
    </row>
    <row r="332" spans="1:27" x14ac:dyDescent="0.3">
      <c r="A332" s="6" t="s">
        <v>362</v>
      </c>
      <c r="B332" s="6" t="s">
        <v>1970</v>
      </c>
      <c r="C332" s="6" t="s">
        <v>1971</v>
      </c>
      <c r="D332" s="7">
        <v>6.9444444444444441E-3</v>
      </c>
      <c r="E332" s="8">
        <f t="shared" si="30"/>
        <v>0</v>
      </c>
      <c r="F332" s="8">
        <f t="shared" si="31"/>
        <v>10</v>
      </c>
      <c r="G332" s="8">
        <f t="shared" si="32"/>
        <v>0</v>
      </c>
      <c r="H332" s="10">
        <f t="shared" si="33"/>
        <v>600</v>
      </c>
      <c r="I332" s="6" t="s">
        <v>23</v>
      </c>
      <c r="J332" s="6" t="s">
        <v>38</v>
      </c>
      <c r="K332" s="10">
        <v>1325897</v>
      </c>
      <c r="L332" s="10">
        <v>171000</v>
      </c>
      <c r="M332" s="10">
        <f t="shared" si="34"/>
        <v>1289.6929399493324</v>
      </c>
      <c r="N332" s="10">
        <v>3476</v>
      </c>
      <c r="O332" s="6">
        <f t="shared" si="35"/>
        <v>26</v>
      </c>
      <c r="P332" s="10">
        <v>11400000</v>
      </c>
      <c r="Q332" s="9">
        <v>44849</v>
      </c>
      <c r="R332" s="9">
        <v>42743</v>
      </c>
      <c r="S332" s="6" t="s">
        <v>38</v>
      </c>
      <c r="T332" s="6" t="s">
        <v>63</v>
      </c>
      <c r="U332" s="10">
        <v>1407101699</v>
      </c>
      <c r="V332" s="6">
        <v>10</v>
      </c>
      <c r="W332" s="29">
        <v>10</v>
      </c>
      <c r="X332" s="6" t="s">
        <v>26</v>
      </c>
      <c r="Y332" s="6" t="s">
        <v>27</v>
      </c>
      <c r="Z332" s="6" t="s">
        <v>28</v>
      </c>
      <c r="AA332" s="6" t="s">
        <v>1875</v>
      </c>
    </row>
    <row r="333" spans="1:27" ht="14.4" x14ac:dyDescent="0.3">
      <c r="A333" s="6" t="s">
        <v>39</v>
      </c>
      <c r="B333" t="s">
        <v>1451</v>
      </c>
      <c r="C333" s="20" t="s">
        <v>4002</v>
      </c>
      <c r="D333" s="1">
        <v>4.363425925925926E-3</v>
      </c>
      <c r="E333" s="8">
        <f t="shared" si="30"/>
        <v>0</v>
      </c>
      <c r="F333" s="8">
        <f t="shared" si="31"/>
        <v>6</v>
      </c>
      <c r="G333" s="8">
        <f t="shared" si="32"/>
        <v>17</v>
      </c>
      <c r="H333" s="10">
        <f t="shared" si="33"/>
        <v>377</v>
      </c>
      <c r="I333" s="6" t="s">
        <v>23</v>
      </c>
      <c r="J333" s="6" t="s">
        <v>38</v>
      </c>
      <c r="K333" s="3">
        <v>66073578</v>
      </c>
      <c r="L333" s="3">
        <v>4200000</v>
      </c>
      <c r="M333" s="10">
        <f t="shared" si="34"/>
        <v>635.6549966160452</v>
      </c>
      <c r="N333" s="3">
        <v>98000</v>
      </c>
      <c r="O333" s="6">
        <f t="shared" si="35"/>
        <v>15</v>
      </c>
      <c r="P333" s="3">
        <v>37000000</v>
      </c>
      <c r="Q333" s="2">
        <v>43507</v>
      </c>
      <c r="R333" s="2">
        <v>41912</v>
      </c>
      <c r="S333" t="s">
        <v>38</v>
      </c>
      <c r="T333" t="s">
        <v>63</v>
      </c>
      <c r="U333" s="3">
        <v>3028992990</v>
      </c>
      <c r="V333">
        <v>6</v>
      </c>
      <c r="W333" s="29">
        <v>7</v>
      </c>
      <c r="X333" s="6" t="s">
        <v>26</v>
      </c>
      <c r="Y333" s="6" t="s">
        <v>52</v>
      </c>
      <c r="Z333" t="s">
        <v>28</v>
      </c>
      <c r="AA333" s="6" t="s">
        <v>4101</v>
      </c>
    </row>
    <row r="334" spans="1:27" x14ac:dyDescent="0.3">
      <c r="A334" s="6" t="s">
        <v>39</v>
      </c>
      <c r="B334" s="6" t="s">
        <v>2194</v>
      </c>
      <c r="C334" s="6" t="s">
        <v>2195</v>
      </c>
      <c r="D334" s="7">
        <v>2.1180555555555553E-3</v>
      </c>
      <c r="E334" s="8">
        <f t="shared" si="30"/>
        <v>0</v>
      </c>
      <c r="F334" s="8">
        <f t="shared" si="31"/>
        <v>3</v>
      </c>
      <c r="G334" s="8">
        <f t="shared" si="32"/>
        <v>3</v>
      </c>
      <c r="H334" s="10">
        <f t="shared" si="33"/>
        <v>183</v>
      </c>
      <c r="I334" s="6" t="s">
        <v>23</v>
      </c>
      <c r="J334" s="6" t="s">
        <v>24</v>
      </c>
      <c r="K334" s="10">
        <v>23621246</v>
      </c>
      <c r="L334" s="10">
        <v>1600000</v>
      </c>
      <c r="M334" s="10">
        <f t="shared" si="34"/>
        <v>677.35630880775727</v>
      </c>
      <c r="N334" s="10">
        <v>62570</v>
      </c>
      <c r="O334" s="6">
        <f t="shared" si="35"/>
        <v>26</v>
      </c>
      <c r="P334" s="10">
        <v>37000000</v>
      </c>
      <c r="Q334" s="9">
        <v>43575</v>
      </c>
      <c r="R334" s="9">
        <v>41942</v>
      </c>
      <c r="S334" s="6" t="s">
        <v>38</v>
      </c>
      <c r="T334" s="6" t="s">
        <v>42</v>
      </c>
      <c r="U334" s="10">
        <v>3028391151</v>
      </c>
      <c r="V334" s="6">
        <v>6</v>
      </c>
      <c r="W334" s="29">
        <v>6</v>
      </c>
      <c r="X334" s="6" t="s">
        <v>26</v>
      </c>
      <c r="Y334" s="6" t="s">
        <v>27</v>
      </c>
      <c r="Z334" s="6" t="s">
        <v>28</v>
      </c>
      <c r="AA334" s="6" t="s">
        <v>2016</v>
      </c>
    </row>
    <row r="335" spans="1:27" x14ac:dyDescent="0.3">
      <c r="A335" s="6" t="s">
        <v>39</v>
      </c>
      <c r="B335" s="6" t="s">
        <v>2198</v>
      </c>
      <c r="C335" s="6" t="s">
        <v>2199</v>
      </c>
      <c r="D335" s="7">
        <v>2.5462962962962961E-3</v>
      </c>
      <c r="E335" s="8">
        <f t="shared" si="30"/>
        <v>0</v>
      </c>
      <c r="F335" s="8">
        <f t="shared" si="31"/>
        <v>3</v>
      </c>
      <c r="G335" s="8">
        <f t="shared" si="32"/>
        <v>40</v>
      </c>
      <c r="H335" s="10">
        <f t="shared" si="33"/>
        <v>220</v>
      </c>
      <c r="I335" s="6" t="s">
        <v>23</v>
      </c>
      <c r="J335" s="6" t="s">
        <v>24</v>
      </c>
      <c r="K335" s="10">
        <v>32824550</v>
      </c>
      <c r="L335" s="10">
        <v>2600000</v>
      </c>
      <c r="M335" s="10">
        <f t="shared" si="34"/>
        <v>792.09006673358817</v>
      </c>
      <c r="N335" s="10">
        <v>85105</v>
      </c>
      <c r="O335" s="6">
        <f t="shared" si="35"/>
        <v>26</v>
      </c>
      <c r="P335" s="10">
        <v>37000000</v>
      </c>
      <c r="Q335" s="9">
        <v>43847</v>
      </c>
      <c r="R335" s="9">
        <v>41942</v>
      </c>
      <c r="S335" s="6" t="s">
        <v>38</v>
      </c>
      <c r="T335" s="6" t="s">
        <v>42</v>
      </c>
      <c r="U335" s="10">
        <v>3028391151</v>
      </c>
      <c r="V335" s="6">
        <v>6</v>
      </c>
      <c r="W335" s="29">
        <v>6</v>
      </c>
      <c r="X335" s="6" t="s">
        <v>26</v>
      </c>
      <c r="Y335" s="6" t="s">
        <v>27</v>
      </c>
      <c r="Z335" s="6" t="s">
        <v>28</v>
      </c>
      <c r="AA335" s="6" t="s">
        <v>2016</v>
      </c>
    </row>
    <row r="336" spans="1:27" x14ac:dyDescent="0.3">
      <c r="A336" s="6" t="s">
        <v>39</v>
      </c>
      <c r="B336" s="6" t="s">
        <v>2196</v>
      </c>
      <c r="C336" s="6" t="s">
        <v>2197</v>
      </c>
      <c r="D336" s="7">
        <v>7.0601851851851841E-3</v>
      </c>
      <c r="E336" s="8">
        <f t="shared" si="30"/>
        <v>0</v>
      </c>
      <c r="F336" s="8">
        <f t="shared" si="31"/>
        <v>10</v>
      </c>
      <c r="G336" s="8">
        <f t="shared" si="32"/>
        <v>10</v>
      </c>
      <c r="H336" s="10">
        <f t="shared" si="33"/>
        <v>610</v>
      </c>
      <c r="I336" s="6" t="s">
        <v>23</v>
      </c>
      <c r="J336" s="6" t="s">
        <v>38</v>
      </c>
      <c r="K336" s="10">
        <v>54072346</v>
      </c>
      <c r="L336" s="10">
        <v>3800000</v>
      </c>
      <c r="M336" s="10">
        <f t="shared" si="34"/>
        <v>702.76218457397795</v>
      </c>
      <c r="N336" s="10">
        <v>81973</v>
      </c>
      <c r="O336" s="6">
        <f t="shared" si="35"/>
        <v>15</v>
      </c>
      <c r="P336" s="10">
        <v>37000000</v>
      </c>
      <c r="Q336" s="9">
        <v>43931</v>
      </c>
      <c r="R336" s="9">
        <v>41942</v>
      </c>
      <c r="S336" s="6" t="s">
        <v>38</v>
      </c>
      <c r="T336" s="6" t="s">
        <v>42</v>
      </c>
      <c r="U336" s="10">
        <v>3028391151</v>
      </c>
      <c r="V336" s="6">
        <v>6</v>
      </c>
      <c r="W336" s="29">
        <v>6</v>
      </c>
      <c r="X336" s="6" t="s">
        <v>26</v>
      </c>
      <c r="Y336" s="6" t="s">
        <v>27</v>
      </c>
      <c r="Z336" s="6" t="s">
        <v>28</v>
      </c>
      <c r="AA336" s="6" t="s">
        <v>2016</v>
      </c>
    </row>
    <row r="337" spans="1:27" x14ac:dyDescent="0.3">
      <c r="A337" s="6" t="s">
        <v>39</v>
      </c>
      <c r="B337" s="6" t="s">
        <v>40</v>
      </c>
      <c r="C337" s="6" t="s">
        <v>41</v>
      </c>
      <c r="D337" s="7">
        <v>2.2569444444444447E-3</v>
      </c>
      <c r="E337" s="8">
        <f t="shared" si="30"/>
        <v>0</v>
      </c>
      <c r="F337" s="8">
        <f t="shared" si="31"/>
        <v>3</v>
      </c>
      <c r="G337" s="8">
        <f t="shared" si="32"/>
        <v>15</v>
      </c>
      <c r="H337" s="10">
        <f t="shared" si="33"/>
        <v>195</v>
      </c>
      <c r="I337" s="6" t="s">
        <v>23</v>
      </c>
      <c r="J337" s="6" t="s">
        <v>24</v>
      </c>
      <c r="K337" s="8">
        <v>312997518</v>
      </c>
      <c r="L337" s="8">
        <v>17000000</v>
      </c>
      <c r="M337" s="10">
        <f t="shared" si="34"/>
        <v>543.13529732207019</v>
      </c>
      <c r="N337" s="8">
        <v>1700000</v>
      </c>
      <c r="O337" s="6">
        <f t="shared" si="35"/>
        <v>54</v>
      </c>
      <c r="P337" s="10">
        <v>37000000</v>
      </c>
      <c r="Q337" s="9">
        <v>43987</v>
      </c>
      <c r="R337" s="9">
        <v>41942</v>
      </c>
      <c r="S337" s="6" t="s">
        <v>38</v>
      </c>
      <c r="T337" s="6" t="s">
        <v>42</v>
      </c>
      <c r="U337" s="10">
        <v>3029840157</v>
      </c>
      <c r="V337" s="6">
        <v>10</v>
      </c>
      <c r="W337" s="29">
        <v>10</v>
      </c>
      <c r="X337" s="6" t="s">
        <v>26</v>
      </c>
      <c r="Y337" s="6" t="s">
        <v>27</v>
      </c>
      <c r="Z337" s="6" t="s">
        <v>28</v>
      </c>
      <c r="AA337" s="6" t="s">
        <v>29</v>
      </c>
    </row>
    <row r="338" spans="1:27" x14ac:dyDescent="0.3">
      <c r="A338" s="6" t="s">
        <v>39</v>
      </c>
      <c r="B338" s="6" t="s">
        <v>360</v>
      </c>
      <c r="C338" s="6" t="s">
        <v>361</v>
      </c>
      <c r="D338" s="7">
        <v>6.1805555555555563E-3</v>
      </c>
      <c r="E338" s="8">
        <f t="shared" si="30"/>
        <v>0</v>
      </c>
      <c r="F338" s="8">
        <f t="shared" si="31"/>
        <v>8</v>
      </c>
      <c r="G338" s="8">
        <f t="shared" si="32"/>
        <v>54</v>
      </c>
      <c r="H338" s="10">
        <f t="shared" si="33"/>
        <v>534</v>
      </c>
      <c r="I338" s="6" t="s">
        <v>23</v>
      </c>
      <c r="J338" s="6" t="s">
        <v>38</v>
      </c>
      <c r="K338" s="10">
        <v>44929549</v>
      </c>
      <c r="L338" s="10">
        <v>5500000</v>
      </c>
      <c r="M338" s="10">
        <f t="shared" si="34"/>
        <v>1224.1387065781587</v>
      </c>
      <c r="N338" s="10">
        <v>266675</v>
      </c>
      <c r="O338" s="6">
        <f t="shared" si="35"/>
        <v>59</v>
      </c>
      <c r="P338" s="10">
        <v>37000000</v>
      </c>
      <c r="Q338" s="9">
        <v>44078</v>
      </c>
      <c r="R338" s="9">
        <v>41942</v>
      </c>
      <c r="S338" s="6" t="s">
        <v>127</v>
      </c>
      <c r="T338" s="6" t="s">
        <v>142</v>
      </c>
      <c r="U338" s="10">
        <v>3027877919</v>
      </c>
      <c r="V338" s="6">
        <v>8</v>
      </c>
      <c r="W338" s="29">
        <v>8</v>
      </c>
      <c r="X338" s="6" t="s">
        <v>52</v>
      </c>
      <c r="Y338" s="6" t="s">
        <v>27</v>
      </c>
      <c r="Z338" s="6" t="s">
        <v>96</v>
      </c>
      <c r="AA338" s="6" t="s">
        <v>253</v>
      </c>
    </row>
    <row r="339" spans="1:27" x14ac:dyDescent="0.3">
      <c r="A339" s="6" t="s">
        <v>39</v>
      </c>
      <c r="B339" s="6" t="s">
        <v>47</v>
      </c>
      <c r="C339" s="6" t="s">
        <v>48</v>
      </c>
      <c r="D339" s="7">
        <v>3.7615740740740739E-3</v>
      </c>
      <c r="E339" s="8">
        <f t="shared" si="30"/>
        <v>0</v>
      </c>
      <c r="F339" s="8">
        <f t="shared" si="31"/>
        <v>5</v>
      </c>
      <c r="G339" s="8">
        <f t="shared" si="32"/>
        <v>25</v>
      </c>
      <c r="H339" s="10">
        <f t="shared" si="33"/>
        <v>325</v>
      </c>
      <c r="I339" s="6" t="s">
        <v>23</v>
      </c>
      <c r="J339" s="6" t="s">
        <v>24</v>
      </c>
      <c r="K339" s="8">
        <v>64338132</v>
      </c>
      <c r="L339" s="8">
        <v>6400000</v>
      </c>
      <c r="M339" s="10">
        <f t="shared" si="34"/>
        <v>994.74445419086771</v>
      </c>
      <c r="N339" s="8">
        <v>430000</v>
      </c>
      <c r="O339" s="6">
        <f t="shared" si="35"/>
        <v>67</v>
      </c>
      <c r="P339" s="10">
        <v>37000000</v>
      </c>
      <c r="Q339" s="9">
        <v>44213</v>
      </c>
      <c r="R339" s="9">
        <v>41942</v>
      </c>
      <c r="S339" s="6" t="s">
        <v>38</v>
      </c>
      <c r="T339" s="6" t="s">
        <v>42</v>
      </c>
      <c r="U339" s="10">
        <v>3029840157</v>
      </c>
      <c r="V339" s="6">
        <v>10</v>
      </c>
      <c r="W339" s="29">
        <v>10</v>
      </c>
      <c r="X339" s="6" t="s">
        <v>26</v>
      </c>
      <c r="Y339" s="6" t="s">
        <v>27</v>
      </c>
      <c r="Z339" s="6" t="s">
        <v>28</v>
      </c>
      <c r="AA339" s="6" t="s">
        <v>29</v>
      </c>
    </row>
    <row r="340" spans="1:27" x14ac:dyDescent="0.3">
      <c r="A340" s="6" t="s">
        <v>39</v>
      </c>
      <c r="B340" s="6" t="s">
        <v>45</v>
      </c>
      <c r="C340" s="6" t="s">
        <v>46</v>
      </c>
      <c r="D340" s="7">
        <v>0</v>
      </c>
      <c r="E340" s="8">
        <f t="shared" si="30"/>
        <v>0</v>
      </c>
      <c r="F340" s="8">
        <f t="shared" si="31"/>
        <v>0</v>
      </c>
      <c r="G340" s="8">
        <f t="shared" si="32"/>
        <v>0</v>
      </c>
      <c r="H340" s="10">
        <f t="shared" si="33"/>
        <v>0</v>
      </c>
      <c r="I340" s="6" t="s">
        <v>23</v>
      </c>
      <c r="J340" s="6" t="s">
        <v>38</v>
      </c>
      <c r="K340" s="8">
        <v>49751427</v>
      </c>
      <c r="L340" s="8">
        <v>6400000</v>
      </c>
      <c r="M340" s="10">
        <f t="shared" si="34"/>
        <v>1286.3952625921665</v>
      </c>
      <c r="N340" s="8">
        <v>340000</v>
      </c>
      <c r="O340" s="6">
        <f t="shared" si="35"/>
        <v>68</v>
      </c>
      <c r="P340" s="10">
        <v>37000000</v>
      </c>
      <c r="Q340" s="9">
        <v>44580</v>
      </c>
      <c r="R340" s="9">
        <v>41942</v>
      </c>
      <c r="S340" s="6" t="s">
        <v>38</v>
      </c>
      <c r="T340" s="6" t="s">
        <v>42</v>
      </c>
      <c r="U340" s="10">
        <v>3029840157</v>
      </c>
      <c r="V340" s="6">
        <v>8</v>
      </c>
      <c r="W340" s="29">
        <v>10</v>
      </c>
      <c r="X340" s="6" t="s">
        <v>26</v>
      </c>
      <c r="Y340" s="6" t="s">
        <v>27</v>
      </c>
      <c r="Z340" s="6" t="s">
        <v>28</v>
      </c>
      <c r="AA340" s="6" t="s">
        <v>29</v>
      </c>
    </row>
    <row r="341" spans="1:27" x14ac:dyDescent="0.3">
      <c r="A341" s="6" t="s">
        <v>39</v>
      </c>
      <c r="B341" s="6" t="s">
        <v>44</v>
      </c>
      <c r="C341" s="6" t="s">
        <v>2193</v>
      </c>
      <c r="D341" s="7">
        <v>5.6134259259259271E-3</v>
      </c>
      <c r="E341" s="8">
        <f t="shared" si="30"/>
        <v>0</v>
      </c>
      <c r="F341" s="8">
        <f t="shared" si="31"/>
        <v>8</v>
      </c>
      <c r="G341" s="8">
        <f t="shared" si="32"/>
        <v>5</v>
      </c>
      <c r="H341" s="10">
        <f t="shared" si="33"/>
        <v>485</v>
      </c>
      <c r="I341" s="6" t="s">
        <v>23</v>
      </c>
      <c r="J341" s="6" t="s">
        <v>38</v>
      </c>
      <c r="K341" s="10">
        <v>31661217</v>
      </c>
      <c r="L341" s="10">
        <v>5100000</v>
      </c>
      <c r="M341" s="10">
        <f t="shared" si="34"/>
        <v>1610.8035265984879</v>
      </c>
      <c r="N341" s="10">
        <v>153771</v>
      </c>
      <c r="O341" s="6">
        <f t="shared" si="35"/>
        <v>49</v>
      </c>
      <c r="P341" s="10">
        <v>37000000</v>
      </c>
      <c r="Q341" s="9">
        <v>44672</v>
      </c>
      <c r="R341" s="9">
        <v>41942</v>
      </c>
      <c r="S341" s="6" t="s">
        <v>38</v>
      </c>
      <c r="T341" s="6" t="s">
        <v>42</v>
      </c>
      <c r="U341" s="10">
        <v>3028391151</v>
      </c>
      <c r="V341" s="6">
        <v>6</v>
      </c>
      <c r="W341" s="29">
        <v>6</v>
      </c>
      <c r="X341" s="6" t="s">
        <v>26</v>
      </c>
      <c r="Y341" s="6" t="s">
        <v>27</v>
      </c>
      <c r="Z341" s="6" t="s">
        <v>28</v>
      </c>
      <c r="AA341" s="6" t="s">
        <v>2016</v>
      </c>
    </row>
    <row r="342" spans="1:27" ht="14.4" x14ac:dyDescent="0.3">
      <c r="A342" s="6" t="s">
        <v>39</v>
      </c>
      <c r="B342" t="s">
        <v>43</v>
      </c>
      <c r="C342" t="s">
        <v>3947</v>
      </c>
      <c r="D342" s="1">
        <v>6.2847222222222228E-3</v>
      </c>
      <c r="E342" s="8">
        <f t="shared" si="30"/>
        <v>0</v>
      </c>
      <c r="F342" s="8">
        <f t="shared" si="31"/>
        <v>9</v>
      </c>
      <c r="G342" s="8">
        <f t="shared" si="32"/>
        <v>3</v>
      </c>
      <c r="H342" s="10">
        <f t="shared" si="33"/>
        <v>543</v>
      </c>
      <c r="I342" s="6" t="s">
        <v>23</v>
      </c>
      <c r="J342" s="6" t="s">
        <v>38</v>
      </c>
      <c r="K342" s="12">
        <v>27776933</v>
      </c>
      <c r="L342" s="12">
        <v>4600000</v>
      </c>
      <c r="M342" s="10">
        <f t="shared" si="34"/>
        <v>1656.0503638036639</v>
      </c>
      <c r="N342" s="13">
        <v>179804</v>
      </c>
      <c r="O342" s="6">
        <f t="shared" si="35"/>
        <v>65</v>
      </c>
      <c r="P342" s="13">
        <v>37000000</v>
      </c>
      <c r="Q342" s="2">
        <v>44784</v>
      </c>
      <c r="R342" s="2">
        <v>41942</v>
      </c>
      <c r="S342" t="s">
        <v>38</v>
      </c>
      <c r="T342" t="s">
        <v>42</v>
      </c>
      <c r="U342" s="27">
        <v>3030185239</v>
      </c>
      <c r="V342">
        <v>9</v>
      </c>
      <c r="W342" s="29">
        <v>8</v>
      </c>
      <c r="X342" s="6" t="s">
        <v>26</v>
      </c>
      <c r="Y342" s="6" t="s">
        <v>52</v>
      </c>
      <c r="Z342" t="s">
        <v>28</v>
      </c>
      <c r="AA342" s="6" t="s">
        <v>3948</v>
      </c>
    </row>
    <row r="343" spans="1:27" x14ac:dyDescent="0.3">
      <c r="A343" s="6" t="s">
        <v>2620</v>
      </c>
      <c r="B343" s="6" t="s">
        <v>2621</v>
      </c>
      <c r="C343" s="6" t="s">
        <v>2622</v>
      </c>
      <c r="D343" s="7">
        <v>1.0300925925925927E-2</v>
      </c>
      <c r="E343" s="8">
        <f t="shared" si="30"/>
        <v>0</v>
      </c>
      <c r="F343" s="8">
        <f t="shared" si="31"/>
        <v>14</v>
      </c>
      <c r="G343" s="8">
        <f t="shared" si="32"/>
        <v>50</v>
      </c>
      <c r="H343" s="10">
        <f t="shared" si="33"/>
        <v>890</v>
      </c>
      <c r="I343" s="6" t="s">
        <v>23</v>
      </c>
      <c r="J343" s="6" t="s">
        <v>38</v>
      </c>
      <c r="K343" s="6">
        <v>3510638</v>
      </c>
      <c r="L343" s="6">
        <v>187000</v>
      </c>
      <c r="M343" s="10">
        <f t="shared" si="34"/>
        <v>532.66671186263011</v>
      </c>
      <c r="N343" s="6">
        <v>0</v>
      </c>
      <c r="O343" s="6">
        <f t="shared" si="35"/>
        <v>0</v>
      </c>
      <c r="P343" s="10">
        <v>2770000</v>
      </c>
      <c r="Q343" s="9">
        <v>43462</v>
      </c>
      <c r="R343" s="9">
        <v>43931</v>
      </c>
      <c r="S343" s="6" t="s">
        <v>38</v>
      </c>
      <c r="T343" s="6" t="s">
        <v>63</v>
      </c>
      <c r="U343" s="10">
        <v>2042798795</v>
      </c>
      <c r="V343" s="6">
        <v>8</v>
      </c>
      <c r="W343" s="29">
        <v>8</v>
      </c>
      <c r="X343" s="6" t="s">
        <v>26</v>
      </c>
      <c r="Y343" s="6" t="s">
        <v>27</v>
      </c>
      <c r="Z343" s="6" t="s">
        <v>28</v>
      </c>
      <c r="AA343" s="6" t="s">
        <v>2539</v>
      </c>
    </row>
    <row r="344" spans="1:27" x14ac:dyDescent="0.3">
      <c r="A344" s="6" t="s">
        <v>2623</v>
      </c>
      <c r="B344" s="6" t="s">
        <v>2624</v>
      </c>
      <c r="C344" s="6" t="s">
        <v>2625</v>
      </c>
      <c r="D344" s="7">
        <v>5.4398148148148144E-4</v>
      </c>
      <c r="E344" s="8">
        <f t="shared" si="30"/>
        <v>0</v>
      </c>
      <c r="F344" s="8">
        <f t="shared" si="31"/>
        <v>0</v>
      </c>
      <c r="G344" s="8">
        <f t="shared" si="32"/>
        <v>47</v>
      </c>
      <c r="H344" s="10">
        <f t="shared" si="33"/>
        <v>47</v>
      </c>
      <c r="I344" s="6" t="s">
        <v>187</v>
      </c>
      <c r="J344" s="6" t="s">
        <v>206</v>
      </c>
      <c r="K344" s="6">
        <v>31360831</v>
      </c>
      <c r="L344" s="6">
        <v>253000</v>
      </c>
      <c r="M344" s="10">
        <f t="shared" si="34"/>
        <v>80.673882653173322</v>
      </c>
      <c r="N344" s="6">
        <v>2200</v>
      </c>
      <c r="O344" s="6">
        <f t="shared" si="35"/>
        <v>1</v>
      </c>
      <c r="P344" s="10">
        <v>141000</v>
      </c>
      <c r="Q344" s="9">
        <v>40951</v>
      </c>
      <c r="R344" s="9">
        <v>40745</v>
      </c>
      <c r="S344" s="6" t="s">
        <v>219</v>
      </c>
      <c r="T344" s="6" t="s">
        <v>63</v>
      </c>
      <c r="U344" s="10">
        <v>651227679</v>
      </c>
      <c r="V344" s="6">
        <v>9</v>
      </c>
      <c r="W344" s="29">
        <v>9</v>
      </c>
      <c r="X344" s="6" t="s">
        <v>26</v>
      </c>
      <c r="Y344" s="6" t="s">
        <v>27</v>
      </c>
      <c r="Z344" s="6" t="s">
        <v>28</v>
      </c>
      <c r="AA344" s="6" t="s">
        <v>2539</v>
      </c>
    </row>
    <row r="345" spans="1:27" x14ac:dyDescent="0.3">
      <c r="A345" s="6" t="s">
        <v>2964</v>
      </c>
      <c r="B345" s="6" t="s">
        <v>2965</v>
      </c>
      <c r="C345" s="6" t="s">
        <v>2966</v>
      </c>
      <c r="D345" s="7">
        <v>1.3321759259259261E-2</v>
      </c>
      <c r="E345" s="8">
        <f t="shared" si="30"/>
        <v>0</v>
      </c>
      <c r="F345" s="8">
        <f t="shared" si="31"/>
        <v>19</v>
      </c>
      <c r="G345" s="8">
        <f t="shared" si="32"/>
        <v>11</v>
      </c>
      <c r="H345" s="10">
        <f t="shared" si="33"/>
        <v>1151</v>
      </c>
      <c r="I345" s="6" t="s">
        <v>187</v>
      </c>
      <c r="J345" s="6" t="s">
        <v>219</v>
      </c>
      <c r="K345" s="10">
        <v>22578</v>
      </c>
      <c r="L345" s="6">
        <v>554</v>
      </c>
      <c r="M345" s="10">
        <f t="shared" si="34"/>
        <v>245.37160067322171</v>
      </c>
      <c r="N345" s="6">
        <v>45</v>
      </c>
      <c r="O345" s="6">
        <f t="shared" si="35"/>
        <v>20</v>
      </c>
      <c r="P345" s="10">
        <v>105000</v>
      </c>
      <c r="Q345" s="9">
        <v>41530</v>
      </c>
      <c r="R345" s="9">
        <v>43179</v>
      </c>
      <c r="S345" s="6" t="s">
        <v>206</v>
      </c>
      <c r="T345" s="6" t="s">
        <v>63</v>
      </c>
      <c r="U345" s="10">
        <v>15377901</v>
      </c>
      <c r="V345" s="6">
        <v>4</v>
      </c>
      <c r="W345" s="29">
        <v>7</v>
      </c>
      <c r="X345" s="6" t="s">
        <v>52</v>
      </c>
      <c r="Y345" s="6" t="s">
        <v>52</v>
      </c>
      <c r="Z345" s="6" t="s">
        <v>28</v>
      </c>
      <c r="AA345" s="6" t="s">
        <v>2884</v>
      </c>
    </row>
    <row r="346" spans="1:27" ht="14.4" x14ac:dyDescent="0.3">
      <c r="A346" t="s">
        <v>4068</v>
      </c>
      <c r="B346" t="s">
        <v>4069</v>
      </c>
      <c r="C346" s="20" t="s">
        <v>4070</v>
      </c>
      <c r="D346" s="1">
        <v>8.611111111111111E-3</v>
      </c>
      <c r="E346" s="8">
        <f t="shared" si="30"/>
        <v>0</v>
      </c>
      <c r="F346" s="8">
        <f t="shared" si="31"/>
        <v>12</v>
      </c>
      <c r="G346" s="8">
        <f t="shared" si="32"/>
        <v>24</v>
      </c>
      <c r="H346" s="10">
        <f t="shared" si="33"/>
        <v>744</v>
      </c>
      <c r="I346" t="s">
        <v>477</v>
      </c>
      <c r="J346" t="s">
        <v>299</v>
      </c>
      <c r="K346" s="3">
        <v>137168</v>
      </c>
      <c r="L346" s="3">
        <v>2500</v>
      </c>
      <c r="M346" s="10">
        <f t="shared" si="34"/>
        <v>182.25825265368016</v>
      </c>
      <c r="N346" s="3">
        <v>60</v>
      </c>
      <c r="O346" s="6">
        <f t="shared" si="35"/>
        <v>4</v>
      </c>
      <c r="P346" s="3">
        <v>69200</v>
      </c>
      <c r="Q346" s="2">
        <v>44531</v>
      </c>
      <c r="R346" s="2">
        <v>39459</v>
      </c>
      <c r="S346" t="s">
        <v>299</v>
      </c>
      <c r="T346" s="6" t="s">
        <v>63</v>
      </c>
      <c r="U346" s="3">
        <v>5084482</v>
      </c>
      <c r="V346">
        <v>7</v>
      </c>
      <c r="W346" s="29">
        <v>8</v>
      </c>
      <c r="X346" s="6" t="s">
        <v>52</v>
      </c>
      <c r="Y346" s="6" t="s">
        <v>52</v>
      </c>
      <c r="Z346" t="s">
        <v>28</v>
      </c>
      <c r="AA346" s="6" t="s">
        <v>4101</v>
      </c>
    </row>
    <row r="347" spans="1:27" x14ac:dyDescent="0.3">
      <c r="A347" s="6" t="s">
        <v>2352</v>
      </c>
      <c r="B347" s="6" t="s">
        <v>2359</v>
      </c>
      <c r="C347" s="6" t="s">
        <v>2360</v>
      </c>
      <c r="D347" s="7">
        <v>4.9305555555555552E-3</v>
      </c>
      <c r="E347" s="8">
        <f t="shared" si="30"/>
        <v>0</v>
      </c>
      <c r="F347" s="8">
        <f t="shared" si="31"/>
        <v>7</v>
      </c>
      <c r="G347" s="8">
        <f t="shared" si="32"/>
        <v>6</v>
      </c>
      <c r="H347" s="10">
        <f t="shared" si="33"/>
        <v>426</v>
      </c>
      <c r="I347" s="6" t="s">
        <v>187</v>
      </c>
      <c r="J347" s="6" t="s">
        <v>206</v>
      </c>
      <c r="K347" s="10">
        <v>66848</v>
      </c>
      <c r="L347" s="10">
        <v>1300</v>
      </c>
      <c r="M347" s="10">
        <f t="shared" si="34"/>
        <v>194.47103877453327</v>
      </c>
      <c r="N347" s="6">
        <v>215</v>
      </c>
      <c r="O347" s="6">
        <f t="shared" si="35"/>
        <v>32</v>
      </c>
      <c r="P347" s="10">
        <v>322000</v>
      </c>
      <c r="Q347" s="9">
        <v>44300</v>
      </c>
      <c r="R347" s="9">
        <v>39935</v>
      </c>
      <c r="S347" s="6" t="s">
        <v>219</v>
      </c>
      <c r="T347" s="6" t="s">
        <v>482</v>
      </c>
      <c r="U347" s="10">
        <v>23024769</v>
      </c>
      <c r="V347" s="6">
        <v>10</v>
      </c>
      <c r="W347" s="29">
        <v>10</v>
      </c>
      <c r="X347" s="6" t="s">
        <v>52</v>
      </c>
      <c r="Y347" s="6" t="s">
        <v>52</v>
      </c>
      <c r="Z347" s="6" t="s">
        <v>28</v>
      </c>
      <c r="AA347" s="6" t="s">
        <v>2215</v>
      </c>
    </row>
    <row r="348" spans="1:27" x14ac:dyDescent="0.3">
      <c r="A348" s="6" t="s">
        <v>2352</v>
      </c>
      <c r="B348" s="6" t="s">
        <v>2361</v>
      </c>
      <c r="C348" s="6" t="s">
        <v>2362</v>
      </c>
      <c r="D348" s="7">
        <v>1.0069444444444445E-2</v>
      </c>
      <c r="E348" s="8">
        <f t="shared" si="30"/>
        <v>0</v>
      </c>
      <c r="F348" s="8">
        <f t="shared" si="31"/>
        <v>14</v>
      </c>
      <c r="G348" s="8">
        <f t="shared" si="32"/>
        <v>30</v>
      </c>
      <c r="H348" s="10">
        <f t="shared" si="33"/>
        <v>870</v>
      </c>
      <c r="I348" s="6" t="s">
        <v>187</v>
      </c>
      <c r="J348" s="6" t="s">
        <v>206</v>
      </c>
      <c r="K348" s="10">
        <v>292096</v>
      </c>
      <c r="L348" s="10">
        <v>11000</v>
      </c>
      <c r="M348" s="10">
        <f t="shared" si="34"/>
        <v>376.58851884312008</v>
      </c>
      <c r="N348" s="6">
        <v>525</v>
      </c>
      <c r="O348" s="6">
        <f t="shared" si="35"/>
        <v>18</v>
      </c>
      <c r="P348" s="10">
        <v>322000</v>
      </c>
      <c r="Q348" s="9">
        <v>44363</v>
      </c>
      <c r="R348" s="9">
        <v>39935</v>
      </c>
      <c r="S348" s="6" t="s">
        <v>219</v>
      </c>
      <c r="T348" s="6" t="s">
        <v>482</v>
      </c>
      <c r="U348" s="10">
        <v>23024769</v>
      </c>
      <c r="V348" s="6">
        <v>10</v>
      </c>
      <c r="W348" s="29">
        <v>10</v>
      </c>
      <c r="X348" s="6" t="s">
        <v>52</v>
      </c>
      <c r="Y348" s="6" t="s">
        <v>52</v>
      </c>
      <c r="Z348" s="6" t="s">
        <v>28</v>
      </c>
      <c r="AA348" s="6" t="s">
        <v>2215</v>
      </c>
    </row>
    <row r="349" spans="1:27" x14ac:dyDescent="0.3">
      <c r="A349" s="6" t="s">
        <v>2352</v>
      </c>
      <c r="B349" s="6" t="s">
        <v>2353</v>
      </c>
      <c r="C349" s="6" t="s">
        <v>2354</v>
      </c>
      <c r="D349" s="7">
        <v>3.4201388888888885E-2</v>
      </c>
      <c r="E349" s="8">
        <f t="shared" si="30"/>
        <v>0</v>
      </c>
      <c r="F349" s="8">
        <f t="shared" si="31"/>
        <v>49</v>
      </c>
      <c r="G349" s="8">
        <f t="shared" si="32"/>
        <v>15</v>
      </c>
      <c r="H349" s="10">
        <f t="shared" si="33"/>
        <v>2955</v>
      </c>
      <c r="I349" s="6" t="s">
        <v>187</v>
      </c>
      <c r="J349" s="6" t="s">
        <v>206</v>
      </c>
      <c r="K349" s="10">
        <v>941573</v>
      </c>
      <c r="L349" s="10">
        <v>28000</v>
      </c>
      <c r="M349" s="10">
        <f t="shared" si="34"/>
        <v>297.37471231651716</v>
      </c>
      <c r="N349" s="10">
        <v>1024</v>
      </c>
      <c r="O349" s="6">
        <f t="shared" si="35"/>
        <v>11</v>
      </c>
      <c r="P349" s="10">
        <v>322000</v>
      </c>
      <c r="Q349" s="9">
        <v>44538</v>
      </c>
      <c r="R349" s="9">
        <v>39935</v>
      </c>
      <c r="S349" s="6" t="s">
        <v>219</v>
      </c>
      <c r="T349" s="6" t="s">
        <v>482</v>
      </c>
      <c r="U349" s="10">
        <v>23024769</v>
      </c>
      <c r="V349" s="6">
        <v>10</v>
      </c>
      <c r="W349" s="29">
        <v>10</v>
      </c>
      <c r="X349" s="6" t="s">
        <v>52</v>
      </c>
      <c r="Y349" s="6" t="s">
        <v>52</v>
      </c>
      <c r="Z349" s="6" t="s">
        <v>28</v>
      </c>
      <c r="AA349" s="6" t="s">
        <v>2215</v>
      </c>
    </row>
    <row r="350" spans="1:27" x14ac:dyDescent="0.3">
      <c r="A350" s="6" t="s">
        <v>2352</v>
      </c>
      <c r="B350" s="6" t="s">
        <v>2983</v>
      </c>
      <c r="C350" s="6" t="s">
        <v>2984</v>
      </c>
      <c r="D350" s="7">
        <v>1.0775462962962964E-2</v>
      </c>
      <c r="E350" s="8">
        <f t="shared" si="30"/>
        <v>0</v>
      </c>
      <c r="F350" s="8">
        <f t="shared" si="31"/>
        <v>15</v>
      </c>
      <c r="G350" s="8">
        <f t="shared" si="32"/>
        <v>31</v>
      </c>
      <c r="H350" s="10">
        <f t="shared" si="33"/>
        <v>931</v>
      </c>
      <c r="I350" s="6" t="s">
        <v>187</v>
      </c>
      <c r="J350" s="6" t="s">
        <v>95</v>
      </c>
      <c r="K350" s="10">
        <v>330166</v>
      </c>
      <c r="L350" s="10">
        <v>7200</v>
      </c>
      <c r="M350" s="10">
        <f t="shared" si="34"/>
        <v>218.07212129655991</v>
      </c>
      <c r="N350" s="6">
        <v>258</v>
      </c>
      <c r="O350" s="6">
        <f t="shared" si="35"/>
        <v>8</v>
      </c>
      <c r="P350" s="10">
        <v>320000</v>
      </c>
      <c r="Q350" s="9">
        <v>44733</v>
      </c>
      <c r="R350" s="9">
        <v>39935</v>
      </c>
      <c r="S350" s="6" t="s">
        <v>206</v>
      </c>
      <c r="T350" s="6" t="s">
        <v>63</v>
      </c>
      <c r="U350" s="10">
        <v>22932465</v>
      </c>
      <c r="V350" s="6">
        <v>5</v>
      </c>
      <c r="W350" s="29">
        <v>6</v>
      </c>
      <c r="X350" s="6" t="s">
        <v>52</v>
      </c>
      <c r="Y350" s="6" t="s">
        <v>52</v>
      </c>
      <c r="Z350" s="6" t="s">
        <v>28</v>
      </c>
      <c r="AA350" s="6" t="s">
        <v>2884</v>
      </c>
    </row>
    <row r="351" spans="1:27" x14ac:dyDescent="0.3">
      <c r="A351" s="6" t="s">
        <v>2352</v>
      </c>
      <c r="B351" s="6" t="s">
        <v>2357</v>
      </c>
      <c r="C351" s="6" t="s">
        <v>2358</v>
      </c>
      <c r="D351" s="7">
        <v>3.9004629629629632E-3</v>
      </c>
      <c r="E351" s="8">
        <f t="shared" si="30"/>
        <v>0</v>
      </c>
      <c r="F351" s="8">
        <f t="shared" si="31"/>
        <v>5</v>
      </c>
      <c r="G351" s="8">
        <f t="shared" si="32"/>
        <v>37</v>
      </c>
      <c r="H351" s="10">
        <f t="shared" si="33"/>
        <v>337</v>
      </c>
      <c r="I351" s="6" t="s">
        <v>187</v>
      </c>
      <c r="J351" s="6" t="s">
        <v>206</v>
      </c>
      <c r="K351" s="10">
        <v>27669</v>
      </c>
      <c r="L351" s="10">
        <v>1200</v>
      </c>
      <c r="M351" s="10">
        <f t="shared" si="34"/>
        <v>433.69836278868047</v>
      </c>
      <c r="N351" s="6">
        <v>101</v>
      </c>
      <c r="O351" s="6">
        <f t="shared" si="35"/>
        <v>37</v>
      </c>
      <c r="P351" s="10">
        <v>322000</v>
      </c>
      <c r="Q351" s="9">
        <v>44749</v>
      </c>
      <c r="R351" s="9">
        <v>39935</v>
      </c>
      <c r="S351" s="6" t="s">
        <v>219</v>
      </c>
      <c r="T351" s="6" t="s">
        <v>482</v>
      </c>
      <c r="U351" s="10">
        <v>23024769</v>
      </c>
      <c r="V351" s="6">
        <v>10</v>
      </c>
      <c r="W351" s="29">
        <v>10</v>
      </c>
      <c r="X351" s="6" t="s">
        <v>52</v>
      </c>
      <c r="Y351" s="6" t="s">
        <v>52</v>
      </c>
      <c r="Z351" s="6" t="s">
        <v>28</v>
      </c>
      <c r="AA351" s="6" t="s">
        <v>2215</v>
      </c>
    </row>
    <row r="352" spans="1:27" x14ac:dyDescent="0.3">
      <c r="A352" s="6" t="s">
        <v>2352</v>
      </c>
      <c r="B352" s="6" t="s">
        <v>2355</v>
      </c>
      <c r="C352" s="6" t="s">
        <v>2356</v>
      </c>
      <c r="D352" s="7">
        <v>9.618055555555555E-3</v>
      </c>
      <c r="E352" s="8">
        <f t="shared" si="30"/>
        <v>0</v>
      </c>
      <c r="F352" s="8">
        <f t="shared" si="31"/>
        <v>13</v>
      </c>
      <c r="G352" s="8">
        <f t="shared" si="32"/>
        <v>51</v>
      </c>
      <c r="H352" s="10">
        <f t="shared" si="33"/>
        <v>831</v>
      </c>
      <c r="I352" s="6" t="s">
        <v>187</v>
      </c>
      <c r="J352" s="6" t="s">
        <v>206</v>
      </c>
      <c r="K352" s="10">
        <v>392112</v>
      </c>
      <c r="L352" s="10">
        <v>11000</v>
      </c>
      <c r="M352" s="10">
        <f t="shared" si="34"/>
        <v>280.53209287142448</v>
      </c>
      <c r="N352" s="6">
        <v>341</v>
      </c>
      <c r="O352" s="6">
        <f t="shared" si="35"/>
        <v>9</v>
      </c>
      <c r="P352" s="10">
        <v>322000</v>
      </c>
      <c r="Q352" s="9">
        <v>44837</v>
      </c>
      <c r="R352" s="9">
        <v>39935</v>
      </c>
      <c r="S352" s="6" t="s">
        <v>219</v>
      </c>
      <c r="T352" s="6" t="s">
        <v>482</v>
      </c>
      <c r="U352" s="10">
        <v>23024769</v>
      </c>
      <c r="V352" s="6">
        <v>10</v>
      </c>
      <c r="W352" s="29">
        <v>10</v>
      </c>
      <c r="X352" s="6" t="s">
        <v>52</v>
      </c>
      <c r="Y352" s="6" t="s">
        <v>52</v>
      </c>
      <c r="Z352" s="6" t="s">
        <v>28</v>
      </c>
      <c r="AA352" s="6" t="s">
        <v>2215</v>
      </c>
    </row>
    <row r="353" spans="1:27" x14ac:dyDescent="0.3">
      <c r="A353" s="6" t="s">
        <v>2352</v>
      </c>
      <c r="B353" s="6" t="s">
        <v>3384</v>
      </c>
      <c r="C353" s="6" t="s">
        <v>3385</v>
      </c>
      <c r="D353" s="7">
        <v>0.51250000000000007</v>
      </c>
      <c r="E353" s="8">
        <f t="shared" si="30"/>
        <v>12</v>
      </c>
      <c r="F353" s="8">
        <f t="shared" si="31"/>
        <v>18</v>
      </c>
      <c r="G353" s="8">
        <f t="shared" si="32"/>
        <v>0</v>
      </c>
      <c r="H353" s="10">
        <f t="shared" si="33"/>
        <v>44280</v>
      </c>
      <c r="I353" s="6" t="s">
        <v>187</v>
      </c>
      <c r="J353" s="6" t="s">
        <v>206</v>
      </c>
      <c r="K353" s="6">
        <v>26300</v>
      </c>
      <c r="L353" s="6">
        <v>882</v>
      </c>
      <c r="M353" s="10">
        <f t="shared" si="34"/>
        <v>335.361216730038</v>
      </c>
      <c r="N353" s="6">
        <v>109</v>
      </c>
      <c r="O353" s="6">
        <f t="shared" si="35"/>
        <v>41</v>
      </c>
      <c r="P353" s="10">
        <v>319000</v>
      </c>
      <c r="Q353" s="9">
        <v>44845</v>
      </c>
      <c r="R353" s="9">
        <v>39935</v>
      </c>
      <c r="S353" s="6" t="s">
        <v>206</v>
      </c>
      <c r="T353" s="6" t="s">
        <v>63</v>
      </c>
      <c r="U353" s="10">
        <v>22822025</v>
      </c>
      <c r="V353" s="6">
        <v>10</v>
      </c>
      <c r="W353" s="29">
        <v>10</v>
      </c>
      <c r="X353" s="6" t="s">
        <v>52</v>
      </c>
      <c r="Y353" s="6" t="s">
        <v>52</v>
      </c>
      <c r="Z353" s="6" t="s">
        <v>28</v>
      </c>
      <c r="AA353" s="6" t="s">
        <v>3326</v>
      </c>
    </row>
    <row r="354" spans="1:27" x14ac:dyDescent="0.3">
      <c r="A354" s="6" t="s">
        <v>2478</v>
      </c>
      <c r="B354" s="6" t="s">
        <v>2479</v>
      </c>
      <c r="C354" s="6" t="s">
        <v>2480</v>
      </c>
      <c r="D354" s="7">
        <v>5.1273148148148146E-3</v>
      </c>
      <c r="E354" s="8">
        <f t="shared" si="30"/>
        <v>0</v>
      </c>
      <c r="F354" s="8">
        <f t="shared" si="31"/>
        <v>7</v>
      </c>
      <c r="G354" s="8">
        <f t="shared" si="32"/>
        <v>23</v>
      </c>
      <c r="H354" s="10">
        <f t="shared" si="33"/>
        <v>443</v>
      </c>
      <c r="I354" s="6" t="s">
        <v>579</v>
      </c>
      <c r="J354" s="6" t="s">
        <v>141</v>
      </c>
      <c r="K354" s="6">
        <v>87795</v>
      </c>
      <c r="L354" s="6">
        <v>1600</v>
      </c>
      <c r="M354" s="10">
        <f t="shared" si="34"/>
        <v>182.24272452873171</v>
      </c>
      <c r="N354" s="6">
        <v>80</v>
      </c>
      <c r="O354" s="6">
        <f t="shared" si="35"/>
        <v>9</v>
      </c>
      <c r="P354" s="10">
        <v>184000000</v>
      </c>
      <c r="Q354" s="9">
        <v>44420</v>
      </c>
      <c r="R354" s="9">
        <v>43509</v>
      </c>
      <c r="S354" s="6" t="s">
        <v>141</v>
      </c>
      <c r="T354" s="6" t="s">
        <v>231</v>
      </c>
      <c r="U354" s="10">
        <v>293879500</v>
      </c>
      <c r="V354" s="6">
        <v>8</v>
      </c>
      <c r="W354" s="29">
        <v>8</v>
      </c>
      <c r="X354" s="6" t="s">
        <v>26</v>
      </c>
      <c r="Y354" s="6" t="s">
        <v>27</v>
      </c>
      <c r="Z354" s="6" t="s">
        <v>28</v>
      </c>
      <c r="AA354" s="6" t="s">
        <v>2424</v>
      </c>
    </row>
    <row r="355" spans="1:27" x14ac:dyDescent="0.3">
      <c r="A355" s="6" t="s">
        <v>731</v>
      </c>
      <c r="B355" s="6" t="s">
        <v>732</v>
      </c>
      <c r="C355" s="6" t="s">
        <v>733</v>
      </c>
      <c r="D355" s="7">
        <v>8.518518518518519E-3</v>
      </c>
      <c r="E355" s="8">
        <f t="shared" si="30"/>
        <v>0</v>
      </c>
      <c r="F355" s="8">
        <f t="shared" si="31"/>
        <v>12</v>
      </c>
      <c r="G355" s="8">
        <f t="shared" si="32"/>
        <v>16</v>
      </c>
      <c r="H355" s="10">
        <f t="shared" si="33"/>
        <v>736</v>
      </c>
      <c r="I355" s="6" t="s">
        <v>579</v>
      </c>
      <c r="J355" s="6" t="s">
        <v>141</v>
      </c>
      <c r="K355" s="10">
        <v>1916431</v>
      </c>
      <c r="L355" s="10">
        <v>22000</v>
      </c>
      <c r="M355" s="10">
        <f t="shared" si="34"/>
        <v>114.79672370150556</v>
      </c>
      <c r="N355" s="6">
        <v>700</v>
      </c>
      <c r="O355" s="6">
        <f t="shared" si="35"/>
        <v>4</v>
      </c>
      <c r="P355" s="10">
        <v>597000</v>
      </c>
      <c r="Q355" s="9">
        <v>44061</v>
      </c>
      <c r="R355" s="9">
        <v>41865</v>
      </c>
      <c r="S355" s="6" t="s">
        <v>141</v>
      </c>
      <c r="T355" s="6" t="s">
        <v>231</v>
      </c>
      <c r="U355" s="10">
        <v>5018469</v>
      </c>
      <c r="V355" s="6">
        <v>10</v>
      </c>
      <c r="W355" s="29">
        <v>10</v>
      </c>
      <c r="X355" s="6" t="s">
        <v>26</v>
      </c>
      <c r="Y355" s="6" t="s">
        <v>27</v>
      </c>
      <c r="Z355" s="6" t="s">
        <v>28</v>
      </c>
      <c r="AA355" s="6" t="s">
        <v>575</v>
      </c>
    </row>
    <row r="356" spans="1:27" x14ac:dyDescent="0.3">
      <c r="A356" s="6" t="s">
        <v>2601</v>
      </c>
      <c r="B356" s="6" t="s">
        <v>2602</v>
      </c>
      <c r="C356" s="6" t="s">
        <v>2603</v>
      </c>
      <c r="D356" s="7">
        <v>9.3749999999999997E-3</v>
      </c>
      <c r="E356" s="8">
        <f t="shared" si="30"/>
        <v>0</v>
      </c>
      <c r="F356" s="8">
        <f t="shared" si="31"/>
        <v>13</v>
      </c>
      <c r="G356" s="8">
        <f t="shared" si="32"/>
        <v>30</v>
      </c>
      <c r="H356" s="10">
        <f t="shared" si="33"/>
        <v>810</v>
      </c>
      <c r="I356" s="6" t="s">
        <v>23</v>
      </c>
      <c r="J356" s="6" t="s">
        <v>38</v>
      </c>
      <c r="K356" s="6">
        <v>110097</v>
      </c>
      <c r="L356" s="6">
        <v>1000</v>
      </c>
      <c r="M356" s="10">
        <f t="shared" si="34"/>
        <v>90.828996248762451</v>
      </c>
      <c r="N356" s="6">
        <v>9254</v>
      </c>
      <c r="O356" s="6">
        <f t="shared" si="35"/>
        <v>841</v>
      </c>
      <c r="P356" s="10">
        <v>538000</v>
      </c>
      <c r="Q356" s="9">
        <v>43886</v>
      </c>
      <c r="R356" s="9">
        <v>43747</v>
      </c>
      <c r="S356" s="6" t="s">
        <v>38</v>
      </c>
      <c r="T356" s="6" t="s">
        <v>63</v>
      </c>
      <c r="U356" s="10">
        <v>646530374</v>
      </c>
      <c r="V356" s="6">
        <v>7</v>
      </c>
      <c r="W356" s="29">
        <v>7</v>
      </c>
      <c r="X356" s="6" t="s">
        <v>26</v>
      </c>
      <c r="Y356" s="6" t="s">
        <v>27</v>
      </c>
      <c r="Z356" s="6" t="s">
        <v>96</v>
      </c>
      <c r="AA356" s="6" t="s">
        <v>2539</v>
      </c>
    </row>
    <row r="357" spans="1:27" ht="14.4" x14ac:dyDescent="0.3">
      <c r="A357" t="s">
        <v>3908</v>
      </c>
      <c r="B357" t="s">
        <v>3909</v>
      </c>
      <c r="C357" t="s">
        <v>3910</v>
      </c>
      <c r="D357" s="1">
        <v>7.4074074074074068E-3</v>
      </c>
      <c r="E357" s="8">
        <f t="shared" si="30"/>
        <v>0</v>
      </c>
      <c r="F357" s="8">
        <f t="shared" si="31"/>
        <v>10</v>
      </c>
      <c r="G357" s="8">
        <f t="shared" si="32"/>
        <v>40</v>
      </c>
      <c r="H357" s="10">
        <f t="shared" si="33"/>
        <v>640</v>
      </c>
      <c r="I357" s="6" t="s">
        <v>23</v>
      </c>
      <c r="J357" t="s">
        <v>141</v>
      </c>
      <c r="K357" s="12">
        <v>307286</v>
      </c>
      <c r="L357" s="12">
        <v>0</v>
      </c>
      <c r="M357" s="10">
        <f t="shared" si="34"/>
        <v>0</v>
      </c>
      <c r="N357" s="13">
        <v>803</v>
      </c>
      <c r="O357" s="6">
        <f t="shared" si="35"/>
        <v>26</v>
      </c>
      <c r="P357" s="13">
        <v>5440000</v>
      </c>
      <c r="Q357" s="2">
        <v>44848</v>
      </c>
      <c r="R357" s="2">
        <v>41566</v>
      </c>
      <c r="S357" t="s">
        <v>141</v>
      </c>
      <c r="T357" t="s">
        <v>154</v>
      </c>
      <c r="U357" s="27">
        <v>658897370</v>
      </c>
      <c r="V357">
        <v>6</v>
      </c>
      <c r="W357" s="29">
        <v>7</v>
      </c>
      <c r="X357" s="6" t="s">
        <v>26</v>
      </c>
      <c r="Y357" s="6" t="s">
        <v>52</v>
      </c>
      <c r="Z357" t="s">
        <v>28</v>
      </c>
      <c r="AA357" s="6" t="s">
        <v>3948</v>
      </c>
    </row>
    <row r="358" spans="1:27" x14ac:dyDescent="0.3">
      <c r="A358" s="6" t="s">
        <v>2782</v>
      </c>
      <c r="B358" s="6" t="s">
        <v>2783</v>
      </c>
      <c r="C358" s="6" t="s">
        <v>2784</v>
      </c>
      <c r="D358" s="7">
        <v>3.4722222222222224E-4</v>
      </c>
      <c r="E358" s="8">
        <f t="shared" si="30"/>
        <v>0</v>
      </c>
      <c r="F358" s="8">
        <f t="shared" si="31"/>
        <v>0</v>
      </c>
      <c r="G358" s="8">
        <f t="shared" si="32"/>
        <v>30</v>
      </c>
      <c r="H358" s="10">
        <f t="shared" si="33"/>
        <v>30</v>
      </c>
      <c r="I358" s="6" t="s">
        <v>2777</v>
      </c>
      <c r="J358" s="6" t="s">
        <v>206</v>
      </c>
      <c r="K358" s="10">
        <v>4900</v>
      </c>
      <c r="L358" s="6">
        <v>586</v>
      </c>
      <c r="M358" s="10">
        <f t="shared" si="34"/>
        <v>1195.9183673469388</v>
      </c>
      <c r="N358" s="6">
        <v>8</v>
      </c>
      <c r="O358" s="6">
        <f t="shared" si="35"/>
        <v>16</v>
      </c>
      <c r="Q358" s="9">
        <v>44851</v>
      </c>
      <c r="R358" s="9">
        <v>43411</v>
      </c>
      <c r="S358" s="6" t="s">
        <v>206</v>
      </c>
      <c r="T358" s="6" t="s">
        <v>231</v>
      </c>
      <c r="U358" s="10">
        <v>250832187</v>
      </c>
      <c r="V358" s="6">
        <v>8</v>
      </c>
      <c r="W358" s="29">
        <v>10</v>
      </c>
      <c r="X358" s="6" t="s">
        <v>52</v>
      </c>
      <c r="Y358" s="6" t="s">
        <v>52</v>
      </c>
      <c r="Z358" s="6" t="s">
        <v>28</v>
      </c>
      <c r="AA358" s="6" t="s">
        <v>2778</v>
      </c>
    </row>
    <row r="359" spans="1:27" x14ac:dyDescent="0.3">
      <c r="A359" s="6" t="s">
        <v>855</v>
      </c>
      <c r="B359" s="6" t="s">
        <v>856</v>
      </c>
      <c r="C359" s="6" t="s">
        <v>857</v>
      </c>
      <c r="D359" s="7">
        <v>6.0069444444444441E-3</v>
      </c>
      <c r="E359" s="8">
        <f t="shared" si="30"/>
        <v>0</v>
      </c>
      <c r="F359" s="8">
        <f t="shared" si="31"/>
        <v>8</v>
      </c>
      <c r="G359" s="8">
        <f t="shared" si="32"/>
        <v>39</v>
      </c>
      <c r="H359" s="10">
        <f t="shared" si="33"/>
        <v>519</v>
      </c>
      <c r="I359" s="6" t="s">
        <v>23</v>
      </c>
      <c r="J359" s="6" t="s">
        <v>38</v>
      </c>
      <c r="K359" s="10">
        <v>37401</v>
      </c>
      <c r="L359" s="10">
        <v>4300</v>
      </c>
      <c r="M359" s="10">
        <f t="shared" si="34"/>
        <v>1149.7018796288869</v>
      </c>
      <c r="N359" s="6">
        <v>505</v>
      </c>
      <c r="O359" s="6">
        <f t="shared" si="35"/>
        <v>135</v>
      </c>
      <c r="P359" s="10">
        <v>22300</v>
      </c>
      <c r="Q359" s="9">
        <v>44809</v>
      </c>
      <c r="R359" s="9">
        <v>42832</v>
      </c>
      <c r="S359" s="6" t="s">
        <v>206</v>
      </c>
      <c r="T359" s="6" t="s">
        <v>63</v>
      </c>
      <c r="U359" s="10">
        <v>722448</v>
      </c>
      <c r="V359" s="6">
        <v>6</v>
      </c>
      <c r="W359" s="29">
        <v>7</v>
      </c>
      <c r="X359" s="6" t="s">
        <v>52</v>
      </c>
      <c r="Y359" s="6" t="s">
        <v>52</v>
      </c>
      <c r="Z359" s="6" t="s">
        <v>28</v>
      </c>
      <c r="AA359" s="6" t="s">
        <v>781</v>
      </c>
    </row>
    <row r="360" spans="1:27" x14ac:dyDescent="0.3">
      <c r="A360" s="6" t="s">
        <v>1331</v>
      </c>
      <c r="B360" s="6" t="s">
        <v>1332</v>
      </c>
      <c r="C360" s="6" t="s">
        <v>1333</v>
      </c>
      <c r="D360" s="7">
        <v>6.9097222222222225E-3</v>
      </c>
      <c r="E360" s="8">
        <f t="shared" si="30"/>
        <v>0</v>
      </c>
      <c r="F360" s="8">
        <f t="shared" si="31"/>
        <v>9</v>
      </c>
      <c r="G360" s="8">
        <f t="shared" si="32"/>
        <v>57</v>
      </c>
      <c r="H360" s="10">
        <f t="shared" si="33"/>
        <v>597</v>
      </c>
      <c r="I360" s="6" t="s">
        <v>23</v>
      </c>
      <c r="J360" s="6" t="s">
        <v>38</v>
      </c>
      <c r="K360" s="10">
        <v>217489160</v>
      </c>
      <c r="L360" s="6">
        <v>874000</v>
      </c>
      <c r="M360" s="10">
        <f t="shared" si="34"/>
        <v>40.185910874822454</v>
      </c>
      <c r="N360" s="10">
        <v>9426</v>
      </c>
      <c r="O360" s="6">
        <f t="shared" si="35"/>
        <v>0</v>
      </c>
      <c r="P360" s="10">
        <v>12100000</v>
      </c>
      <c r="Q360" s="9">
        <v>43904</v>
      </c>
      <c r="R360" s="9">
        <v>43151</v>
      </c>
      <c r="S360" s="6" t="s">
        <v>38</v>
      </c>
      <c r="T360" s="6" t="s">
        <v>25</v>
      </c>
      <c r="U360" s="10">
        <v>4175277406</v>
      </c>
      <c r="V360" s="6">
        <v>8</v>
      </c>
      <c r="W360" s="29">
        <v>8</v>
      </c>
      <c r="X360" s="6" t="s">
        <v>26</v>
      </c>
      <c r="Y360" s="6" t="s">
        <v>27</v>
      </c>
      <c r="Z360" s="6" t="s">
        <v>28</v>
      </c>
      <c r="AA360" s="6" t="s">
        <v>1180</v>
      </c>
    </row>
    <row r="361" spans="1:27" x14ac:dyDescent="0.3">
      <c r="A361" s="6" t="s">
        <v>3596</v>
      </c>
      <c r="B361" s="6" t="s">
        <v>3597</v>
      </c>
      <c r="C361" s="6" t="s">
        <v>3598</v>
      </c>
      <c r="D361" s="7">
        <v>0.75277777777777777</v>
      </c>
      <c r="E361" s="8">
        <f t="shared" si="30"/>
        <v>18</v>
      </c>
      <c r="F361" s="8">
        <f t="shared" si="31"/>
        <v>4</v>
      </c>
      <c r="G361" s="8">
        <f t="shared" si="32"/>
        <v>0</v>
      </c>
      <c r="H361" s="10">
        <f t="shared" si="33"/>
        <v>65040</v>
      </c>
      <c r="I361" s="6" t="s">
        <v>187</v>
      </c>
      <c r="J361" s="6" t="s">
        <v>95</v>
      </c>
      <c r="K361" s="6">
        <v>447112</v>
      </c>
      <c r="L361" s="6">
        <v>2600</v>
      </c>
      <c r="M361" s="10">
        <f t="shared" si="34"/>
        <v>58.150977831057993</v>
      </c>
      <c r="N361" s="6">
        <v>480</v>
      </c>
      <c r="O361" s="6">
        <f t="shared" si="35"/>
        <v>11</v>
      </c>
      <c r="P361" s="6">
        <v>4410000</v>
      </c>
      <c r="Q361" s="9">
        <v>44464</v>
      </c>
      <c r="R361" s="9">
        <v>39848</v>
      </c>
      <c r="S361" s="6" t="s">
        <v>95</v>
      </c>
      <c r="T361" s="6" t="s">
        <v>63</v>
      </c>
      <c r="U361" s="10">
        <v>290514964</v>
      </c>
      <c r="V361" s="6">
        <v>5</v>
      </c>
      <c r="W361" s="29">
        <v>6</v>
      </c>
      <c r="X361" s="6" t="s">
        <v>52</v>
      </c>
      <c r="Y361" s="6" t="s">
        <v>52</v>
      </c>
      <c r="Z361" s="6" t="s">
        <v>28</v>
      </c>
      <c r="AA361" s="6" t="s">
        <v>3465</v>
      </c>
    </row>
    <row r="362" spans="1:27" ht="14.4" x14ac:dyDescent="0.3">
      <c r="A362" s="6" t="s">
        <v>3596</v>
      </c>
      <c r="B362" s="24" t="s">
        <v>3599</v>
      </c>
      <c r="C362" s="6" t="s">
        <v>3600</v>
      </c>
      <c r="D362" s="7">
        <v>1.6666666666666666E-2</v>
      </c>
      <c r="E362" s="8">
        <f t="shared" si="30"/>
        <v>0</v>
      </c>
      <c r="F362" s="8">
        <f t="shared" si="31"/>
        <v>24</v>
      </c>
      <c r="G362" s="8">
        <f t="shared" si="32"/>
        <v>0</v>
      </c>
      <c r="H362" s="10">
        <f t="shared" si="33"/>
        <v>1440</v>
      </c>
      <c r="I362" s="6" t="s">
        <v>187</v>
      </c>
      <c r="J362" s="6" t="s">
        <v>95</v>
      </c>
      <c r="K362" s="6">
        <v>57141</v>
      </c>
      <c r="L362" s="6">
        <v>2700</v>
      </c>
      <c r="M362" s="10">
        <f t="shared" si="34"/>
        <v>472.51535674909434</v>
      </c>
      <c r="N362" s="6">
        <v>185</v>
      </c>
      <c r="O362" s="6">
        <f t="shared" si="35"/>
        <v>32</v>
      </c>
      <c r="P362" s="6">
        <v>4410000</v>
      </c>
      <c r="Q362" s="9">
        <v>44761</v>
      </c>
      <c r="R362" s="9">
        <v>39848</v>
      </c>
      <c r="S362" s="6" t="s">
        <v>95</v>
      </c>
      <c r="T362" s="6" t="s">
        <v>63</v>
      </c>
      <c r="U362" s="10">
        <v>290514964</v>
      </c>
      <c r="V362" s="6">
        <v>5</v>
      </c>
      <c r="W362" s="29">
        <v>6</v>
      </c>
      <c r="X362" s="6" t="s">
        <v>52</v>
      </c>
      <c r="Y362" s="6" t="s">
        <v>52</v>
      </c>
      <c r="Z362" s="6" t="s">
        <v>28</v>
      </c>
      <c r="AA362" s="6" t="s">
        <v>3465</v>
      </c>
    </row>
    <row r="363" spans="1:27" x14ac:dyDescent="0.3">
      <c r="A363" s="6" t="s">
        <v>2522</v>
      </c>
      <c r="B363" s="6" t="s">
        <v>2523</v>
      </c>
      <c r="C363" s="6" t="s">
        <v>2524</v>
      </c>
      <c r="D363" s="7">
        <v>1.5972222222222221E-3</v>
      </c>
      <c r="E363" s="8">
        <f t="shared" si="30"/>
        <v>0</v>
      </c>
      <c r="F363" s="8">
        <f t="shared" si="31"/>
        <v>2</v>
      </c>
      <c r="G363" s="8">
        <f t="shared" si="32"/>
        <v>18</v>
      </c>
      <c r="H363" s="10">
        <f t="shared" si="33"/>
        <v>138</v>
      </c>
      <c r="I363" s="6" t="s">
        <v>187</v>
      </c>
      <c r="J363" s="6" t="s">
        <v>38</v>
      </c>
      <c r="K363" s="10">
        <v>1060959</v>
      </c>
      <c r="L363" s="6">
        <v>3300</v>
      </c>
      <c r="M363" s="10">
        <f t="shared" si="34"/>
        <v>31.10393521333058</v>
      </c>
      <c r="N363" s="6">
        <v>0</v>
      </c>
      <c r="O363" s="6">
        <f t="shared" si="35"/>
        <v>0</v>
      </c>
      <c r="P363" s="10">
        <v>5920000000</v>
      </c>
      <c r="Q363" s="9">
        <v>44842</v>
      </c>
      <c r="R363" s="9">
        <v>41314</v>
      </c>
      <c r="S363" s="6" t="s">
        <v>38</v>
      </c>
      <c r="T363" s="6" t="s">
        <v>63</v>
      </c>
      <c r="U363" s="10">
        <v>40468780530</v>
      </c>
      <c r="V363" s="6">
        <v>8</v>
      </c>
      <c r="W363" s="29">
        <v>8</v>
      </c>
      <c r="X363" s="6" t="s">
        <v>52</v>
      </c>
      <c r="Y363" s="6" t="s">
        <v>52</v>
      </c>
      <c r="Z363" s="6" t="s">
        <v>28</v>
      </c>
      <c r="AA363" s="6" t="s">
        <v>2424</v>
      </c>
    </row>
    <row r="364" spans="1:27" x14ac:dyDescent="0.3">
      <c r="A364" s="6" t="s">
        <v>2525</v>
      </c>
      <c r="B364" s="6" t="s">
        <v>2526</v>
      </c>
      <c r="C364" s="6" t="s">
        <v>2527</v>
      </c>
      <c r="D364" s="7">
        <v>1.3518518518518518E-2</v>
      </c>
      <c r="E364" s="8">
        <f t="shared" si="30"/>
        <v>0</v>
      </c>
      <c r="F364" s="8">
        <f t="shared" si="31"/>
        <v>19</v>
      </c>
      <c r="G364" s="8">
        <f t="shared" si="32"/>
        <v>28</v>
      </c>
      <c r="H364" s="10">
        <f t="shared" si="33"/>
        <v>1168</v>
      </c>
      <c r="I364" s="6" t="s">
        <v>187</v>
      </c>
      <c r="J364" s="6" t="s">
        <v>38</v>
      </c>
      <c r="K364" s="10">
        <v>80741</v>
      </c>
      <c r="L364" s="6">
        <v>378</v>
      </c>
      <c r="M364" s="10">
        <f t="shared" si="34"/>
        <v>46.816363433695393</v>
      </c>
      <c r="N364" s="6">
        <v>0</v>
      </c>
      <c r="O364" s="6">
        <f t="shared" si="35"/>
        <v>0</v>
      </c>
      <c r="P364" s="10">
        <v>758000000</v>
      </c>
      <c r="Q364" s="9">
        <v>44835</v>
      </c>
      <c r="R364" s="9">
        <v>42087</v>
      </c>
      <c r="S364" s="6" t="s">
        <v>38</v>
      </c>
      <c r="T364" s="6" t="s">
        <v>63</v>
      </c>
      <c r="U364" s="10">
        <v>4370150136</v>
      </c>
      <c r="V364" s="6">
        <v>8</v>
      </c>
      <c r="W364" s="29">
        <v>8</v>
      </c>
      <c r="X364" s="6" t="s">
        <v>52</v>
      </c>
      <c r="Y364" s="6" t="s">
        <v>52</v>
      </c>
      <c r="Z364" s="6" t="s">
        <v>28</v>
      </c>
      <c r="AA364" s="6" t="s">
        <v>2424</v>
      </c>
    </row>
    <row r="365" spans="1:27" x14ac:dyDescent="0.3">
      <c r="A365" s="6" t="s">
        <v>2528</v>
      </c>
      <c r="B365" s="6" t="s">
        <v>2529</v>
      </c>
      <c r="C365" s="6" t="s">
        <v>2530</v>
      </c>
      <c r="D365" s="7">
        <v>1.4537037037037038E-2</v>
      </c>
      <c r="E365" s="8">
        <f t="shared" si="30"/>
        <v>0</v>
      </c>
      <c r="F365" s="8">
        <f t="shared" si="31"/>
        <v>20</v>
      </c>
      <c r="G365" s="8">
        <f t="shared" si="32"/>
        <v>56</v>
      </c>
      <c r="H365" s="10">
        <f t="shared" si="33"/>
        <v>1256</v>
      </c>
      <c r="I365" s="6" t="s">
        <v>187</v>
      </c>
      <c r="J365" s="6" t="s">
        <v>38</v>
      </c>
      <c r="K365" s="10">
        <v>35547</v>
      </c>
      <c r="L365" s="6">
        <v>215</v>
      </c>
      <c r="M365" s="10">
        <f t="shared" si="34"/>
        <v>60.483303794975669</v>
      </c>
      <c r="N365" s="6">
        <v>0</v>
      </c>
      <c r="O365" s="6">
        <f t="shared" si="35"/>
        <v>0</v>
      </c>
      <c r="P365" s="10">
        <v>278000000</v>
      </c>
      <c r="Q365" s="9">
        <v>44849</v>
      </c>
      <c r="R365" s="9">
        <v>42693</v>
      </c>
      <c r="S365" s="6" t="s">
        <v>38</v>
      </c>
      <c r="T365" s="6" t="s">
        <v>63</v>
      </c>
      <c r="U365" s="10">
        <v>1734320094</v>
      </c>
      <c r="V365" s="6">
        <v>8</v>
      </c>
      <c r="W365" s="29">
        <v>8</v>
      </c>
      <c r="X365" s="6" t="s">
        <v>52</v>
      </c>
      <c r="Y365" s="6" t="s">
        <v>52</v>
      </c>
      <c r="Z365" s="6" t="s">
        <v>28</v>
      </c>
      <c r="AA365" s="6" t="s">
        <v>2424</v>
      </c>
    </row>
    <row r="366" spans="1:27" x14ac:dyDescent="0.3">
      <c r="A366" s="6" t="s">
        <v>2510</v>
      </c>
      <c r="B366" s="6" t="s">
        <v>2511</v>
      </c>
      <c r="C366" s="6" t="s">
        <v>2512</v>
      </c>
      <c r="D366" s="7">
        <v>2.4027777777777776E-2</v>
      </c>
      <c r="E366" s="8">
        <f t="shared" si="30"/>
        <v>0</v>
      </c>
      <c r="F366" s="8">
        <f t="shared" si="31"/>
        <v>34</v>
      </c>
      <c r="G366" s="8">
        <f t="shared" si="32"/>
        <v>36</v>
      </c>
      <c r="H366" s="10">
        <f t="shared" si="33"/>
        <v>2076</v>
      </c>
      <c r="I366" s="6" t="s">
        <v>579</v>
      </c>
      <c r="J366" s="6" t="s">
        <v>38</v>
      </c>
      <c r="K366" s="10">
        <v>56109504</v>
      </c>
      <c r="L366" s="6">
        <v>227000</v>
      </c>
      <c r="M366" s="10">
        <f t="shared" si="34"/>
        <v>40.456604285790874</v>
      </c>
      <c r="N366" s="6">
        <v>0</v>
      </c>
      <c r="O366" s="6">
        <f t="shared" si="35"/>
        <v>0</v>
      </c>
      <c r="P366" s="10">
        <v>542000000</v>
      </c>
      <c r="Q366" s="9">
        <v>43508</v>
      </c>
      <c r="R366" s="9">
        <v>43022</v>
      </c>
      <c r="S366" s="6" t="s">
        <v>38</v>
      </c>
      <c r="T366" s="6" t="s">
        <v>231</v>
      </c>
      <c r="U366" s="10">
        <v>3056560437</v>
      </c>
      <c r="V366" s="6">
        <v>8</v>
      </c>
      <c r="W366" s="29">
        <v>8</v>
      </c>
      <c r="X366" s="6" t="s">
        <v>26</v>
      </c>
      <c r="Y366" s="6" t="s">
        <v>27</v>
      </c>
      <c r="Z366" s="6" t="s">
        <v>28</v>
      </c>
      <c r="AA366" s="6" t="s">
        <v>2424</v>
      </c>
    </row>
    <row r="367" spans="1:27" x14ac:dyDescent="0.3">
      <c r="A367" s="6" t="s">
        <v>3233</v>
      </c>
      <c r="B367" s="6" t="s">
        <v>3234</v>
      </c>
      <c r="C367" s="6" t="s">
        <v>3235</v>
      </c>
      <c r="D367" s="7">
        <v>1.5162037037037036E-2</v>
      </c>
      <c r="E367" s="8">
        <f t="shared" si="30"/>
        <v>0</v>
      </c>
      <c r="F367" s="8">
        <f t="shared" si="31"/>
        <v>21</v>
      </c>
      <c r="G367" s="8">
        <f t="shared" si="32"/>
        <v>50</v>
      </c>
      <c r="H367" s="10">
        <f t="shared" si="33"/>
        <v>1310</v>
      </c>
      <c r="I367" s="6" t="s">
        <v>3232</v>
      </c>
      <c r="J367" s="6" t="s">
        <v>38</v>
      </c>
      <c r="K367" s="6">
        <v>506226</v>
      </c>
      <c r="L367" s="6">
        <v>48000</v>
      </c>
      <c r="M367" s="10">
        <f t="shared" si="34"/>
        <v>948.19309952471826</v>
      </c>
      <c r="N367" s="6">
        <v>3415</v>
      </c>
      <c r="O367" s="6">
        <f t="shared" si="35"/>
        <v>67</v>
      </c>
      <c r="P367" s="6">
        <v>1430000</v>
      </c>
      <c r="Q367" s="9">
        <v>44813</v>
      </c>
      <c r="R367" s="9">
        <v>43370</v>
      </c>
      <c r="S367" s="6" t="s">
        <v>95</v>
      </c>
      <c r="T367" s="6" t="s">
        <v>63</v>
      </c>
      <c r="U367" s="10">
        <v>117031596</v>
      </c>
      <c r="V367" s="6">
        <v>7</v>
      </c>
      <c r="W367" s="29">
        <v>7</v>
      </c>
      <c r="X367" s="6" t="s">
        <v>26</v>
      </c>
      <c r="Y367" s="6" t="s">
        <v>27</v>
      </c>
      <c r="Z367" s="6" t="s">
        <v>28</v>
      </c>
      <c r="AA367" s="6" t="s">
        <v>3213</v>
      </c>
    </row>
    <row r="368" spans="1:27" x14ac:dyDescent="0.3">
      <c r="A368" s="6" t="s">
        <v>616</v>
      </c>
      <c r="B368" s="6" t="s">
        <v>617</v>
      </c>
      <c r="C368" s="6" t="s">
        <v>618</v>
      </c>
      <c r="D368" s="7">
        <v>1.1851851851851851E-2</v>
      </c>
      <c r="E368" s="8">
        <f t="shared" si="30"/>
        <v>0</v>
      </c>
      <c r="F368" s="8">
        <f t="shared" si="31"/>
        <v>17</v>
      </c>
      <c r="G368" s="8">
        <f t="shared" si="32"/>
        <v>4</v>
      </c>
      <c r="H368" s="10">
        <f t="shared" si="33"/>
        <v>1024</v>
      </c>
      <c r="I368" s="6" t="s">
        <v>477</v>
      </c>
      <c r="J368" s="6" t="s">
        <v>127</v>
      </c>
      <c r="K368" s="10">
        <v>150286</v>
      </c>
      <c r="L368" s="10">
        <v>27000</v>
      </c>
      <c r="M368" s="10">
        <f t="shared" si="34"/>
        <v>1796.574531227127</v>
      </c>
      <c r="N368" s="6">
        <v>323</v>
      </c>
      <c r="O368" s="6">
        <f t="shared" si="35"/>
        <v>21</v>
      </c>
      <c r="P368" s="10">
        <v>361000</v>
      </c>
      <c r="Q368" s="9">
        <v>44267</v>
      </c>
      <c r="R368" s="9">
        <v>42633</v>
      </c>
      <c r="S368" s="6" t="s">
        <v>127</v>
      </c>
      <c r="T368" s="6" t="s">
        <v>482</v>
      </c>
      <c r="U368" s="10">
        <v>59794933</v>
      </c>
      <c r="V368" s="6">
        <v>9</v>
      </c>
      <c r="W368" s="29">
        <v>9</v>
      </c>
      <c r="X368" s="6" t="s">
        <v>26</v>
      </c>
      <c r="Y368" s="6" t="s">
        <v>27</v>
      </c>
      <c r="Z368" s="6" t="s">
        <v>28</v>
      </c>
      <c r="AA368" s="6" t="s">
        <v>575</v>
      </c>
    </row>
    <row r="369" spans="1:27" x14ac:dyDescent="0.3">
      <c r="A369" s="6" t="s">
        <v>3034</v>
      </c>
      <c r="B369" s="6" t="s">
        <v>3035</v>
      </c>
      <c r="C369" s="6" t="s">
        <v>3036</v>
      </c>
      <c r="D369" s="7">
        <v>3.7384259259259263E-3</v>
      </c>
      <c r="E369" s="8">
        <f t="shared" si="30"/>
        <v>0</v>
      </c>
      <c r="F369" s="8">
        <f t="shared" si="31"/>
        <v>5</v>
      </c>
      <c r="G369" s="8">
        <f t="shared" si="32"/>
        <v>23</v>
      </c>
      <c r="H369" s="10">
        <f t="shared" si="33"/>
        <v>323</v>
      </c>
      <c r="I369" s="6" t="s">
        <v>23</v>
      </c>
      <c r="J369" s="6" t="s">
        <v>219</v>
      </c>
      <c r="K369" s="10">
        <v>28434</v>
      </c>
      <c r="L369" s="10">
        <v>1100</v>
      </c>
      <c r="M369" s="10">
        <f t="shared" si="34"/>
        <v>386.8608004501653</v>
      </c>
      <c r="N369" s="6">
        <v>81</v>
      </c>
      <c r="O369" s="6">
        <f t="shared" si="35"/>
        <v>28</v>
      </c>
      <c r="P369" s="10">
        <v>2920000</v>
      </c>
      <c r="Q369" s="9">
        <v>44429</v>
      </c>
      <c r="R369" s="9">
        <v>40781</v>
      </c>
      <c r="S369" s="6" t="s">
        <v>51</v>
      </c>
      <c r="T369" s="6" t="s">
        <v>63</v>
      </c>
      <c r="U369" s="10">
        <v>72853580</v>
      </c>
      <c r="V369" s="6">
        <v>3</v>
      </c>
      <c r="W369" s="29">
        <v>4</v>
      </c>
      <c r="X369" s="6" t="s">
        <v>52</v>
      </c>
      <c r="Y369" s="6" t="s">
        <v>27</v>
      </c>
      <c r="Z369" s="6" t="s">
        <v>96</v>
      </c>
      <c r="AA369" s="6" t="s">
        <v>2884</v>
      </c>
    </row>
    <row r="370" spans="1:27" ht="14.4" x14ac:dyDescent="0.3">
      <c r="A370" s="6" t="s">
        <v>3601</v>
      </c>
      <c r="B370" s="24" t="s">
        <v>3604</v>
      </c>
      <c r="C370" s="6" t="s">
        <v>3605</v>
      </c>
      <c r="D370" s="7">
        <v>0.30763888888888891</v>
      </c>
      <c r="E370" s="8">
        <f t="shared" si="30"/>
        <v>7</v>
      </c>
      <c r="F370" s="8">
        <f t="shared" si="31"/>
        <v>23</v>
      </c>
      <c r="G370" s="8">
        <f t="shared" si="32"/>
        <v>0</v>
      </c>
      <c r="H370" s="10">
        <f t="shared" si="33"/>
        <v>26580</v>
      </c>
      <c r="I370" s="6" t="s">
        <v>23</v>
      </c>
      <c r="J370" s="6" t="s">
        <v>206</v>
      </c>
      <c r="K370" s="6">
        <v>25138</v>
      </c>
      <c r="L370" s="6">
        <v>913</v>
      </c>
      <c r="M370" s="10">
        <f t="shared" si="34"/>
        <v>363.19516270188558</v>
      </c>
      <c r="N370" s="6">
        <v>73</v>
      </c>
      <c r="O370" s="6">
        <f t="shared" si="35"/>
        <v>29</v>
      </c>
      <c r="P370" s="10">
        <v>178000</v>
      </c>
      <c r="Q370" s="9">
        <v>44768</v>
      </c>
      <c r="R370" s="9">
        <v>44371</v>
      </c>
      <c r="S370" s="6" t="s">
        <v>206</v>
      </c>
      <c r="T370" s="6" t="s">
        <v>63</v>
      </c>
      <c r="U370" s="10">
        <v>24936358</v>
      </c>
      <c r="V370" s="6">
        <v>7</v>
      </c>
      <c r="W370" s="29">
        <v>7</v>
      </c>
      <c r="X370" s="6" t="s">
        <v>52</v>
      </c>
      <c r="Y370" s="6" t="s">
        <v>52</v>
      </c>
      <c r="Z370" s="6" t="s">
        <v>28</v>
      </c>
      <c r="AA370" s="6" t="s">
        <v>3465</v>
      </c>
    </row>
    <row r="371" spans="1:27" x14ac:dyDescent="0.3">
      <c r="A371" s="6" t="s">
        <v>3601</v>
      </c>
      <c r="B371" s="6" t="s">
        <v>3602</v>
      </c>
      <c r="C371" s="6" t="s">
        <v>3603</v>
      </c>
      <c r="D371" s="7">
        <v>0.45069444444444445</v>
      </c>
      <c r="E371" s="8">
        <f t="shared" si="30"/>
        <v>10</v>
      </c>
      <c r="F371" s="8">
        <f t="shared" si="31"/>
        <v>49</v>
      </c>
      <c r="G371" s="8">
        <f t="shared" si="32"/>
        <v>0</v>
      </c>
      <c r="H371" s="10">
        <f t="shared" si="33"/>
        <v>38940</v>
      </c>
      <c r="I371" s="6" t="s">
        <v>23</v>
      </c>
      <c r="J371" s="6" t="s">
        <v>206</v>
      </c>
      <c r="K371" s="6">
        <v>5768</v>
      </c>
      <c r="L371" s="6">
        <v>238</v>
      </c>
      <c r="M371" s="10">
        <f t="shared" si="34"/>
        <v>412.621359223301</v>
      </c>
      <c r="N371" s="6">
        <v>90</v>
      </c>
      <c r="O371" s="6">
        <f t="shared" si="35"/>
        <v>156</v>
      </c>
      <c r="P371" s="10">
        <v>178000</v>
      </c>
      <c r="Q371" s="9">
        <v>44853</v>
      </c>
      <c r="R371" s="9">
        <v>44371</v>
      </c>
      <c r="S371" s="6" t="s">
        <v>206</v>
      </c>
      <c r="T371" s="6" t="s">
        <v>63</v>
      </c>
      <c r="U371" s="10">
        <v>24936358</v>
      </c>
      <c r="V371" s="6">
        <v>7</v>
      </c>
      <c r="W371" s="29">
        <v>7</v>
      </c>
      <c r="X371" s="6" t="s">
        <v>52</v>
      </c>
      <c r="Y371" s="6" t="s">
        <v>52</v>
      </c>
      <c r="Z371" s="6" t="s">
        <v>28</v>
      </c>
      <c r="AA371" s="6" t="s">
        <v>3465</v>
      </c>
    </row>
    <row r="372" spans="1:27" ht="14.4" x14ac:dyDescent="0.3">
      <c r="A372" t="s">
        <v>3976</v>
      </c>
      <c r="B372" t="s">
        <v>3977</v>
      </c>
      <c r="C372" s="19" t="s">
        <v>3978</v>
      </c>
      <c r="D372" s="1">
        <v>5.7175925925925927E-3</v>
      </c>
      <c r="E372" s="8">
        <f t="shared" si="30"/>
        <v>0</v>
      </c>
      <c r="F372" s="8">
        <f t="shared" si="31"/>
        <v>8</v>
      </c>
      <c r="G372" s="8">
        <f t="shared" si="32"/>
        <v>14</v>
      </c>
      <c r="H372" s="10">
        <f t="shared" si="33"/>
        <v>494</v>
      </c>
      <c r="I372" s="6" t="s">
        <v>23</v>
      </c>
      <c r="J372" s="6" t="s">
        <v>38</v>
      </c>
      <c r="K372" s="3">
        <v>132845</v>
      </c>
      <c r="L372" s="3">
        <v>13000</v>
      </c>
      <c r="M372" s="10">
        <f t="shared" si="34"/>
        <v>978.58406413489411</v>
      </c>
      <c r="N372" s="3">
        <v>921</v>
      </c>
      <c r="O372" s="6">
        <f t="shared" si="35"/>
        <v>69</v>
      </c>
      <c r="P372" s="3">
        <v>2520000</v>
      </c>
      <c r="Q372" s="2">
        <v>44820</v>
      </c>
      <c r="R372" s="2">
        <v>42205</v>
      </c>
      <c r="S372" t="s">
        <v>38</v>
      </c>
      <c r="T372" t="s">
        <v>63</v>
      </c>
      <c r="U372" s="3">
        <v>305890245</v>
      </c>
      <c r="V372">
        <v>7</v>
      </c>
      <c r="W372" s="29">
        <v>6</v>
      </c>
      <c r="X372" s="6" t="s">
        <v>26</v>
      </c>
      <c r="Y372" s="6" t="s">
        <v>27</v>
      </c>
      <c r="Z372" t="s">
        <v>28</v>
      </c>
      <c r="AA372" s="6" t="s">
        <v>4101</v>
      </c>
    </row>
    <row r="373" spans="1:27" x14ac:dyDescent="0.3">
      <c r="A373" s="6" t="s">
        <v>837</v>
      </c>
      <c r="B373" s="6" t="s">
        <v>838</v>
      </c>
      <c r="C373" s="6" t="s">
        <v>839</v>
      </c>
      <c r="D373" s="7">
        <v>2.1874999999999998E-3</v>
      </c>
      <c r="E373" s="8">
        <f t="shared" si="30"/>
        <v>0</v>
      </c>
      <c r="F373" s="8">
        <f t="shared" si="31"/>
        <v>3</v>
      </c>
      <c r="G373" s="8">
        <f t="shared" si="32"/>
        <v>9</v>
      </c>
      <c r="H373" s="10">
        <f t="shared" si="33"/>
        <v>189</v>
      </c>
      <c r="I373" s="6" t="s">
        <v>23</v>
      </c>
      <c r="J373" s="6" t="s">
        <v>38</v>
      </c>
      <c r="K373" s="10">
        <v>1776483</v>
      </c>
      <c r="L373" s="10">
        <v>192000</v>
      </c>
      <c r="M373" s="10">
        <f t="shared" si="34"/>
        <v>1080.787150791761</v>
      </c>
      <c r="N373" s="10">
        <v>13000</v>
      </c>
      <c r="O373" s="6">
        <f t="shared" si="35"/>
        <v>73</v>
      </c>
      <c r="P373" s="10">
        <v>681000</v>
      </c>
      <c r="Q373" s="9">
        <v>44829</v>
      </c>
      <c r="R373" s="9">
        <v>44486</v>
      </c>
      <c r="S373" s="6" t="s">
        <v>206</v>
      </c>
      <c r="T373" s="6" t="s">
        <v>63</v>
      </c>
      <c r="U373" s="10">
        <v>61280825</v>
      </c>
      <c r="V373" s="6">
        <v>6</v>
      </c>
      <c r="W373" s="29">
        <v>7</v>
      </c>
      <c r="X373" s="6" t="s">
        <v>52</v>
      </c>
      <c r="Y373" s="6" t="s">
        <v>52</v>
      </c>
      <c r="Z373" s="6" t="s">
        <v>28</v>
      </c>
      <c r="AA373" s="6" t="s">
        <v>781</v>
      </c>
    </row>
    <row r="374" spans="1:27" ht="14.4" x14ac:dyDescent="0.3">
      <c r="A374" t="s">
        <v>3812</v>
      </c>
      <c r="B374" t="s">
        <v>3813</v>
      </c>
      <c r="C374" t="s">
        <v>3814</v>
      </c>
      <c r="D374" s="1">
        <v>1.3055555555555556E-2</v>
      </c>
      <c r="E374" s="8">
        <f t="shared" si="30"/>
        <v>0</v>
      </c>
      <c r="F374" s="8">
        <f t="shared" si="31"/>
        <v>18</v>
      </c>
      <c r="G374" s="8">
        <f t="shared" si="32"/>
        <v>48</v>
      </c>
      <c r="H374" s="10">
        <f t="shared" si="33"/>
        <v>1128</v>
      </c>
      <c r="I374" s="6" t="s">
        <v>187</v>
      </c>
      <c r="J374" t="s">
        <v>206</v>
      </c>
      <c r="K374" s="12">
        <v>1255810</v>
      </c>
      <c r="L374" s="12">
        <v>45000</v>
      </c>
      <c r="M374" s="10">
        <f t="shared" si="34"/>
        <v>358.3344614233045</v>
      </c>
      <c r="N374" s="12">
        <v>1276</v>
      </c>
      <c r="O374" s="6">
        <f t="shared" si="35"/>
        <v>10</v>
      </c>
      <c r="P374" s="27">
        <v>675000</v>
      </c>
      <c r="Q374" s="18">
        <v>43794</v>
      </c>
      <c r="R374" s="2">
        <v>42315</v>
      </c>
      <c r="S374" t="s">
        <v>206</v>
      </c>
      <c r="T374" s="6" t="s">
        <v>278</v>
      </c>
      <c r="U374" s="27">
        <v>45045735</v>
      </c>
      <c r="V374">
        <v>7</v>
      </c>
      <c r="W374" s="29">
        <v>6</v>
      </c>
      <c r="X374" s="6" t="s">
        <v>52</v>
      </c>
      <c r="Y374" s="6" t="s">
        <v>27</v>
      </c>
      <c r="Z374" t="s">
        <v>28</v>
      </c>
      <c r="AA374" s="6" t="s">
        <v>3889</v>
      </c>
    </row>
    <row r="375" spans="1:27" ht="14.4" x14ac:dyDescent="0.3">
      <c r="A375" t="s">
        <v>3812</v>
      </c>
      <c r="B375" t="s">
        <v>3825</v>
      </c>
      <c r="C375" t="s">
        <v>3826</v>
      </c>
      <c r="D375" s="1">
        <v>2.224537037037037E-2</v>
      </c>
      <c r="E375" s="8">
        <f t="shared" si="30"/>
        <v>0</v>
      </c>
      <c r="F375" s="8">
        <f t="shared" si="31"/>
        <v>32</v>
      </c>
      <c r="G375" s="8">
        <f t="shared" si="32"/>
        <v>2</v>
      </c>
      <c r="H375" s="10">
        <f t="shared" si="33"/>
        <v>1922</v>
      </c>
      <c r="I375" s="6" t="s">
        <v>187</v>
      </c>
      <c r="J375" t="s">
        <v>206</v>
      </c>
      <c r="K375" s="12">
        <v>71741</v>
      </c>
      <c r="L375" s="12">
        <v>1600</v>
      </c>
      <c r="M375" s="10">
        <f t="shared" si="34"/>
        <v>223.02449087690442</v>
      </c>
      <c r="N375" s="12">
        <v>102</v>
      </c>
      <c r="O375" s="6">
        <f t="shared" si="35"/>
        <v>14</v>
      </c>
      <c r="P375" s="27">
        <v>675000</v>
      </c>
      <c r="Q375" s="2">
        <v>44431</v>
      </c>
      <c r="R375" s="2">
        <v>42315</v>
      </c>
      <c r="S375" t="s">
        <v>206</v>
      </c>
      <c r="T375" s="6" t="s">
        <v>278</v>
      </c>
      <c r="U375" s="27">
        <v>45045740</v>
      </c>
      <c r="V375">
        <v>5</v>
      </c>
      <c r="W375" s="13">
        <v>5</v>
      </c>
      <c r="X375" s="6" t="s">
        <v>52</v>
      </c>
      <c r="Y375" s="6" t="s">
        <v>52</v>
      </c>
      <c r="Z375" t="s">
        <v>28</v>
      </c>
      <c r="AA375" s="6" t="s">
        <v>3889</v>
      </c>
    </row>
    <row r="376" spans="1:27" ht="14.4" x14ac:dyDescent="0.3">
      <c r="A376" t="s">
        <v>3812</v>
      </c>
      <c r="B376" t="s">
        <v>3819</v>
      </c>
      <c r="C376" t="s">
        <v>3820</v>
      </c>
      <c r="D376" s="1">
        <v>1.7719907407407406E-2</v>
      </c>
      <c r="E376" s="8">
        <f t="shared" si="30"/>
        <v>0</v>
      </c>
      <c r="F376" s="8">
        <f t="shared" si="31"/>
        <v>25</v>
      </c>
      <c r="G376" s="8">
        <f t="shared" si="32"/>
        <v>31</v>
      </c>
      <c r="H376" s="10">
        <f t="shared" si="33"/>
        <v>1531</v>
      </c>
      <c r="I376" s="6" t="s">
        <v>187</v>
      </c>
      <c r="J376" t="s">
        <v>206</v>
      </c>
      <c r="K376" s="12">
        <v>10114</v>
      </c>
      <c r="L376" s="12">
        <v>298</v>
      </c>
      <c r="M376" s="10">
        <f t="shared" si="34"/>
        <v>294.64109155625863</v>
      </c>
      <c r="N376" s="12">
        <v>29</v>
      </c>
      <c r="O376" s="6">
        <f t="shared" si="35"/>
        <v>29</v>
      </c>
      <c r="P376" s="27">
        <v>675000</v>
      </c>
      <c r="Q376" s="2">
        <v>44555</v>
      </c>
      <c r="R376" s="2">
        <v>42315</v>
      </c>
      <c r="S376" t="s">
        <v>206</v>
      </c>
      <c r="T376" s="6" t="s">
        <v>278</v>
      </c>
      <c r="U376" s="27">
        <v>45045740</v>
      </c>
      <c r="V376">
        <v>5</v>
      </c>
      <c r="W376" s="13">
        <v>5</v>
      </c>
      <c r="X376" s="6" t="s">
        <v>52</v>
      </c>
      <c r="Y376" s="6" t="s">
        <v>52</v>
      </c>
      <c r="Z376" t="s">
        <v>28</v>
      </c>
      <c r="AA376" s="6" t="s">
        <v>3889</v>
      </c>
    </row>
    <row r="377" spans="1:27" ht="14.4" x14ac:dyDescent="0.3">
      <c r="A377" t="s">
        <v>3812</v>
      </c>
      <c r="B377" t="s">
        <v>3817</v>
      </c>
      <c r="C377" t="s">
        <v>3818</v>
      </c>
      <c r="D377" s="1">
        <v>7.8240740740740753E-3</v>
      </c>
      <c r="E377" s="8">
        <f t="shared" si="30"/>
        <v>0</v>
      </c>
      <c r="F377" s="8">
        <f t="shared" si="31"/>
        <v>11</v>
      </c>
      <c r="G377" s="8">
        <f t="shared" si="32"/>
        <v>16</v>
      </c>
      <c r="H377" s="10">
        <f t="shared" si="33"/>
        <v>676</v>
      </c>
      <c r="I377" s="6" t="s">
        <v>187</v>
      </c>
      <c r="J377" t="s">
        <v>206</v>
      </c>
      <c r="K377" s="12">
        <v>34260</v>
      </c>
      <c r="L377" s="12">
        <v>1000</v>
      </c>
      <c r="M377" s="10">
        <f t="shared" si="34"/>
        <v>291.88558085230591</v>
      </c>
      <c r="N377" s="12">
        <v>56</v>
      </c>
      <c r="O377" s="6">
        <f t="shared" si="35"/>
        <v>16</v>
      </c>
      <c r="P377" s="27">
        <v>675000</v>
      </c>
      <c r="Q377" s="2">
        <v>44618</v>
      </c>
      <c r="R377" s="2">
        <v>42315</v>
      </c>
      <c r="S377" t="s">
        <v>206</v>
      </c>
      <c r="T377" s="6" t="s">
        <v>278</v>
      </c>
      <c r="U377" s="27">
        <v>45045740</v>
      </c>
      <c r="V377">
        <v>5</v>
      </c>
      <c r="W377" s="13">
        <v>5</v>
      </c>
      <c r="X377" s="6" t="s">
        <v>52</v>
      </c>
      <c r="Y377" s="6" t="s">
        <v>52</v>
      </c>
      <c r="Z377" t="s">
        <v>28</v>
      </c>
      <c r="AA377" s="6" t="s">
        <v>3889</v>
      </c>
    </row>
    <row r="378" spans="1:27" ht="14.4" x14ac:dyDescent="0.3">
      <c r="A378" t="s">
        <v>3812</v>
      </c>
      <c r="B378" t="s">
        <v>3823</v>
      </c>
      <c r="C378" t="s">
        <v>3824</v>
      </c>
      <c r="D378" s="1">
        <v>8.9004629629629625E-3</v>
      </c>
      <c r="E378" s="8">
        <f t="shared" si="30"/>
        <v>0</v>
      </c>
      <c r="F378" s="8">
        <f t="shared" si="31"/>
        <v>12</v>
      </c>
      <c r="G378" s="8">
        <f t="shared" si="32"/>
        <v>49</v>
      </c>
      <c r="H378" s="10">
        <f t="shared" si="33"/>
        <v>769</v>
      </c>
      <c r="I378" s="6" t="s">
        <v>187</v>
      </c>
      <c r="J378" t="s">
        <v>206</v>
      </c>
      <c r="K378" s="12">
        <v>26808</v>
      </c>
      <c r="L378" s="12">
        <v>670</v>
      </c>
      <c r="M378" s="10">
        <f t="shared" si="34"/>
        <v>249.92539540435692</v>
      </c>
      <c r="N378" s="12">
        <v>163</v>
      </c>
      <c r="O378" s="6">
        <f t="shared" si="35"/>
        <v>61</v>
      </c>
      <c r="P378" s="27">
        <v>675000</v>
      </c>
      <c r="Q378" s="2">
        <v>44646</v>
      </c>
      <c r="R378" s="2">
        <v>42315</v>
      </c>
      <c r="S378" t="s">
        <v>206</v>
      </c>
      <c r="T378" s="6" t="s">
        <v>278</v>
      </c>
      <c r="U378" s="27">
        <v>45045740</v>
      </c>
      <c r="V378">
        <v>5</v>
      </c>
      <c r="W378" s="13">
        <v>5</v>
      </c>
      <c r="X378" s="6" t="s">
        <v>52</v>
      </c>
      <c r="Y378" s="6" t="s">
        <v>52</v>
      </c>
      <c r="Z378" t="s">
        <v>28</v>
      </c>
      <c r="AA378" s="6" t="s">
        <v>3889</v>
      </c>
    </row>
    <row r="379" spans="1:27" ht="14.4" x14ac:dyDescent="0.3">
      <c r="A379" t="s">
        <v>3812</v>
      </c>
      <c r="B379" t="s">
        <v>3815</v>
      </c>
      <c r="C379" t="s">
        <v>3816</v>
      </c>
      <c r="D379" s="1">
        <v>7.0254629629629634E-3</v>
      </c>
      <c r="E379" s="8">
        <f t="shared" si="30"/>
        <v>0</v>
      </c>
      <c r="F379" s="8">
        <f t="shared" si="31"/>
        <v>10</v>
      </c>
      <c r="G379" s="8">
        <f t="shared" si="32"/>
        <v>7</v>
      </c>
      <c r="H379" s="10">
        <f t="shared" si="33"/>
        <v>607</v>
      </c>
      <c r="I379" s="6" t="s">
        <v>187</v>
      </c>
      <c r="J379" t="s">
        <v>206</v>
      </c>
      <c r="K379" s="12">
        <v>46599</v>
      </c>
      <c r="L379" s="12">
        <v>444</v>
      </c>
      <c r="M379" s="10">
        <f t="shared" si="34"/>
        <v>95.281014614047507</v>
      </c>
      <c r="N379" s="12">
        <v>19</v>
      </c>
      <c r="O379" s="6">
        <f t="shared" si="35"/>
        <v>4</v>
      </c>
      <c r="P379" s="27">
        <v>675000</v>
      </c>
      <c r="Q379" s="2">
        <v>44751</v>
      </c>
      <c r="R379" s="2">
        <v>42315</v>
      </c>
      <c r="S379" t="s">
        <v>206</v>
      </c>
      <c r="T379" s="6" t="s">
        <v>278</v>
      </c>
      <c r="U379" s="27">
        <v>45045738</v>
      </c>
      <c r="V379">
        <v>5</v>
      </c>
      <c r="W379" s="13">
        <v>5</v>
      </c>
      <c r="X379" s="6" t="s">
        <v>52</v>
      </c>
      <c r="Y379" s="6" t="s">
        <v>52</v>
      </c>
      <c r="Z379" t="s">
        <v>28</v>
      </c>
      <c r="AA379" s="6" t="s">
        <v>3889</v>
      </c>
    </row>
    <row r="380" spans="1:27" ht="14.4" x14ac:dyDescent="0.3">
      <c r="A380" t="s">
        <v>3812</v>
      </c>
      <c r="B380" t="s">
        <v>3821</v>
      </c>
      <c r="C380" t="s">
        <v>3822</v>
      </c>
      <c r="D380" s="1">
        <v>1.667824074074074E-2</v>
      </c>
      <c r="E380" s="8">
        <f t="shared" si="30"/>
        <v>0</v>
      </c>
      <c r="F380" s="8">
        <f t="shared" si="31"/>
        <v>24</v>
      </c>
      <c r="G380" s="8">
        <f t="shared" si="32"/>
        <v>1</v>
      </c>
      <c r="H380" s="10">
        <f t="shared" si="33"/>
        <v>1441</v>
      </c>
      <c r="I380" s="6" t="s">
        <v>187</v>
      </c>
      <c r="J380" t="s">
        <v>206</v>
      </c>
      <c r="K380" s="12">
        <v>20937</v>
      </c>
      <c r="L380" s="12">
        <v>755</v>
      </c>
      <c r="M380" s="10">
        <f t="shared" si="34"/>
        <v>360.60562640301856</v>
      </c>
      <c r="N380" s="12">
        <v>44</v>
      </c>
      <c r="O380" s="6">
        <f t="shared" si="35"/>
        <v>21</v>
      </c>
      <c r="P380" s="27">
        <v>675000</v>
      </c>
      <c r="Q380" s="2">
        <v>44753</v>
      </c>
      <c r="R380" s="2">
        <v>42315</v>
      </c>
      <c r="S380" t="s">
        <v>206</v>
      </c>
      <c r="T380" s="6" t="s">
        <v>278</v>
      </c>
      <c r="U380" s="27">
        <v>45045740</v>
      </c>
      <c r="V380">
        <v>5</v>
      </c>
      <c r="W380" s="13">
        <v>5</v>
      </c>
      <c r="X380" s="6" t="s">
        <v>52</v>
      </c>
      <c r="Y380" s="6" t="s">
        <v>52</v>
      </c>
      <c r="Z380" t="s">
        <v>28</v>
      </c>
      <c r="AA380" s="6" t="s">
        <v>3889</v>
      </c>
    </row>
    <row r="381" spans="1:27" ht="14.4" x14ac:dyDescent="0.3">
      <c r="A381" t="s">
        <v>3691</v>
      </c>
      <c r="B381" t="s">
        <v>3699</v>
      </c>
      <c r="C381" t="s">
        <v>3700</v>
      </c>
      <c r="D381" s="1">
        <v>4.7916666666666672E-3</v>
      </c>
      <c r="E381" s="8">
        <f t="shared" si="30"/>
        <v>0</v>
      </c>
      <c r="F381" s="8">
        <f t="shared" si="31"/>
        <v>6</v>
      </c>
      <c r="G381" s="8">
        <f t="shared" si="32"/>
        <v>54</v>
      </c>
      <c r="H381" s="10">
        <f t="shared" si="33"/>
        <v>414</v>
      </c>
      <c r="I381" s="6" t="s">
        <v>187</v>
      </c>
      <c r="J381" t="s">
        <v>206</v>
      </c>
      <c r="K381" s="12">
        <v>764</v>
      </c>
      <c r="L381" s="12">
        <v>10</v>
      </c>
      <c r="M381" s="10">
        <f t="shared" si="34"/>
        <v>130.89005235602093</v>
      </c>
      <c r="N381" s="13">
        <v>1</v>
      </c>
      <c r="O381" s="6">
        <f t="shared" si="35"/>
        <v>13</v>
      </c>
      <c r="P381" s="13">
        <v>409000</v>
      </c>
      <c r="Q381" s="2">
        <v>44726</v>
      </c>
      <c r="R381" s="2">
        <v>44037</v>
      </c>
      <c r="S381" t="s">
        <v>206</v>
      </c>
      <c r="T381" s="3" t="s">
        <v>25</v>
      </c>
      <c r="U381" s="27">
        <v>2957606</v>
      </c>
      <c r="V381">
        <v>4</v>
      </c>
      <c r="W381" s="13">
        <v>3</v>
      </c>
      <c r="X381" s="6" t="s">
        <v>26</v>
      </c>
      <c r="Y381" s="6" t="s">
        <v>27</v>
      </c>
      <c r="Z381" s="6" t="s">
        <v>96</v>
      </c>
      <c r="AA381" s="6" t="s">
        <v>3889</v>
      </c>
    </row>
    <row r="382" spans="1:27" ht="14.4" x14ac:dyDescent="0.3">
      <c r="A382" t="s">
        <v>3691</v>
      </c>
      <c r="B382" t="s">
        <v>3697</v>
      </c>
      <c r="C382" t="s">
        <v>3698</v>
      </c>
      <c r="D382" s="1">
        <v>2.4652777777777776E-3</v>
      </c>
      <c r="E382" s="8">
        <f t="shared" si="30"/>
        <v>0</v>
      </c>
      <c r="F382" s="8">
        <f t="shared" si="31"/>
        <v>3</v>
      </c>
      <c r="G382" s="8">
        <f t="shared" si="32"/>
        <v>33</v>
      </c>
      <c r="H382" s="10">
        <f t="shared" si="33"/>
        <v>213</v>
      </c>
      <c r="I382" s="6" t="s">
        <v>187</v>
      </c>
      <c r="J382" t="s">
        <v>206</v>
      </c>
      <c r="K382" s="12">
        <v>287</v>
      </c>
      <c r="L382" s="12">
        <v>4</v>
      </c>
      <c r="M382" s="10">
        <f t="shared" si="34"/>
        <v>139.37282229965157</v>
      </c>
      <c r="N382" s="13">
        <v>0</v>
      </c>
      <c r="O382" s="6">
        <f t="shared" si="35"/>
        <v>0</v>
      </c>
      <c r="P382" s="13">
        <v>409000</v>
      </c>
      <c r="Q382" s="2">
        <v>44738</v>
      </c>
      <c r="R382" s="2">
        <v>44037</v>
      </c>
      <c r="S382" t="s">
        <v>206</v>
      </c>
      <c r="T382" s="3" t="s">
        <v>25</v>
      </c>
      <c r="U382" s="27">
        <v>2957606</v>
      </c>
      <c r="V382">
        <v>4</v>
      </c>
      <c r="W382" s="13">
        <v>3</v>
      </c>
      <c r="X382" s="6" t="s">
        <v>26</v>
      </c>
      <c r="Y382" s="6" t="s">
        <v>27</v>
      </c>
      <c r="Z382" s="6" t="s">
        <v>96</v>
      </c>
      <c r="AA382" s="6" t="s">
        <v>3889</v>
      </c>
    </row>
    <row r="383" spans="1:27" ht="14.4" x14ac:dyDescent="0.3">
      <c r="A383" t="s">
        <v>3691</v>
      </c>
      <c r="B383" t="s">
        <v>3695</v>
      </c>
      <c r="C383" t="s">
        <v>3696</v>
      </c>
      <c r="D383" s="1">
        <v>1.503472222222222E-2</v>
      </c>
      <c r="E383" s="8">
        <f t="shared" si="30"/>
        <v>0</v>
      </c>
      <c r="F383" s="8">
        <f t="shared" si="31"/>
        <v>21</v>
      </c>
      <c r="G383" s="8">
        <f t="shared" si="32"/>
        <v>39</v>
      </c>
      <c r="H383" s="10">
        <f t="shared" si="33"/>
        <v>1299</v>
      </c>
      <c r="I383" s="6" t="s">
        <v>187</v>
      </c>
      <c r="J383" t="s">
        <v>206</v>
      </c>
      <c r="K383" s="12">
        <v>1300</v>
      </c>
      <c r="L383" s="12">
        <v>16</v>
      </c>
      <c r="M383" s="10">
        <f t="shared" si="34"/>
        <v>123.07692307692308</v>
      </c>
      <c r="N383" s="13">
        <v>15</v>
      </c>
      <c r="O383" s="6">
        <f t="shared" si="35"/>
        <v>115</v>
      </c>
      <c r="P383" s="13">
        <v>409000</v>
      </c>
      <c r="Q383" s="2">
        <v>44756</v>
      </c>
      <c r="R383" s="2">
        <v>44037</v>
      </c>
      <c r="S383" t="s">
        <v>206</v>
      </c>
      <c r="T383" s="3" t="s">
        <v>25</v>
      </c>
      <c r="U383" s="27">
        <v>2957606</v>
      </c>
      <c r="V383">
        <v>4</v>
      </c>
      <c r="W383" s="13">
        <v>3</v>
      </c>
      <c r="X383" s="6" t="s">
        <v>26</v>
      </c>
      <c r="Y383" s="6" t="s">
        <v>27</v>
      </c>
      <c r="Z383" s="6" t="s">
        <v>96</v>
      </c>
      <c r="AA383" s="6" t="s">
        <v>3889</v>
      </c>
    </row>
    <row r="384" spans="1:27" ht="14.4" x14ac:dyDescent="0.3">
      <c r="A384" t="s">
        <v>3691</v>
      </c>
      <c r="B384" t="s">
        <v>3692</v>
      </c>
      <c r="C384" t="s">
        <v>3693</v>
      </c>
      <c r="D384" s="1">
        <v>1.6249999999999997E-2</v>
      </c>
      <c r="E384" s="8">
        <f t="shared" si="30"/>
        <v>0</v>
      </c>
      <c r="F384" s="8">
        <f t="shared" si="31"/>
        <v>23</v>
      </c>
      <c r="G384" s="8">
        <f t="shared" si="32"/>
        <v>24</v>
      </c>
      <c r="H384" s="10">
        <f t="shared" si="33"/>
        <v>1404</v>
      </c>
      <c r="I384" s="6" t="s">
        <v>187</v>
      </c>
      <c r="J384" t="s">
        <v>206</v>
      </c>
      <c r="K384" s="12">
        <v>5131</v>
      </c>
      <c r="L384" s="12">
        <v>78</v>
      </c>
      <c r="M384" s="10">
        <f t="shared" si="34"/>
        <v>152.01715065289417</v>
      </c>
      <c r="N384" s="13">
        <v>15</v>
      </c>
      <c r="O384" s="6">
        <f t="shared" si="35"/>
        <v>29</v>
      </c>
      <c r="P384" s="3">
        <v>409000</v>
      </c>
      <c r="Q384" s="2">
        <v>44759</v>
      </c>
      <c r="R384" s="2">
        <v>44037</v>
      </c>
      <c r="S384" t="s">
        <v>206</v>
      </c>
      <c r="T384" s="6" t="s">
        <v>25</v>
      </c>
      <c r="U384" s="27">
        <v>2957606</v>
      </c>
      <c r="V384">
        <v>6</v>
      </c>
      <c r="W384" s="13">
        <v>6</v>
      </c>
      <c r="X384" s="6" t="s">
        <v>52</v>
      </c>
      <c r="Y384" s="6" t="s">
        <v>52</v>
      </c>
      <c r="Z384" s="6" t="s">
        <v>96</v>
      </c>
      <c r="AA384" s="6" t="s">
        <v>3889</v>
      </c>
    </row>
    <row r="385" spans="1:27" x14ac:dyDescent="0.3">
      <c r="A385" s="6" t="s">
        <v>3090</v>
      </c>
      <c r="B385" s="6" t="s">
        <v>3091</v>
      </c>
      <c r="C385" s="6" t="s">
        <v>3092</v>
      </c>
      <c r="D385" s="7">
        <v>6.5277777777777782E-3</v>
      </c>
      <c r="E385" s="8">
        <f t="shared" si="30"/>
        <v>0</v>
      </c>
      <c r="F385" s="8">
        <f t="shared" si="31"/>
        <v>9</v>
      </c>
      <c r="G385" s="8">
        <f t="shared" si="32"/>
        <v>24</v>
      </c>
      <c r="H385" s="10">
        <f t="shared" si="33"/>
        <v>564</v>
      </c>
      <c r="I385" s="6" t="s">
        <v>23</v>
      </c>
      <c r="J385" s="6" t="s">
        <v>206</v>
      </c>
      <c r="K385" s="10">
        <v>13475</v>
      </c>
      <c r="L385" s="6">
        <v>603</v>
      </c>
      <c r="M385" s="10">
        <f t="shared" si="34"/>
        <v>447.49536178107604</v>
      </c>
      <c r="N385" s="6">
        <v>34</v>
      </c>
      <c r="O385" s="6">
        <f t="shared" si="35"/>
        <v>25</v>
      </c>
      <c r="P385" s="10">
        <v>69500</v>
      </c>
      <c r="Q385" s="9">
        <v>44835</v>
      </c>
      <c r="R385" s="9">
        <v>44394</v>
      </c>
      <c r="S385" s="6" t="s">
        <v>206</v>
      </c>
      <c r="T385" s="6" t="s">
        <v>63</v>
      </c>
      <c r="U385" s="10">
        <v>583697</v>
      </c>
      <c r="V385" s="6">
        <v>5</v>
      </c>
      <c r="W385" s="29">
        <v>6</v>
      </c>
      <c r="X385" s="6" t="s">
        <v>52</v>
      </c>
      <c r="Y385" s="6" t="s">
        <v>52</v>
      </c>
      <c r="Z385" s="6" t="s">
        <v>96</v>
      </c>
      <c r="AA385" s="6" t="s">
        <v>2884</v>
      </c>
    </row>
    <row r="386" spans="1:27" ht="14.4" x14ac:dyDescent="0.3">
      <c r="A386" t="s">
        <v>1448</v>
      </c>
      <c r="B386" s="6" t="s">
        <v>599</v>
      </c>
      <c r="C386" s="6" t="s">
        <v>600</v>
      </c>
      <c r="D386" s="7">
        <v>0.13276620370370371</v>
      </c>
      <c r="E386" s="8">
        <f t="shared" ref="E386:E449" si="36">HOUR(D386)</f>
        <v>3</v>
      </c>
      <c r="F386" s="8">
        <f t="shared" ref="F386:F449" si="37">MINUTE(D386)</f>
        <v>11</v>
      </c>
      <c r="G386" s="8">
        <f t="shared" ref="G386:G449" si="38">SECOND(D386)</f>
        <v>11</v>
      </c>
      <c r="H386" s="10">
        <f t="shared" ref="H386:H449" si="39">G386+(F386*60)+(E386*60*60)</f>
        <v>11471</v>
      </c>
      <c r="I386" s="6" t="s">
        <v>23</v>
      </c>
      <c r="J386" s="6" t="s">
        <v>206</v>
      </c>
      <c r="K386" s="10">
        <v>6561560</v>
      </c>
      <c r="L386" s="10">
        <v>199000</v>
      </c>
      <c r="M386" s="10">
        <f t="shared" ref="M386:M449" si="40">10000*L386/K386</f>
        <v>303.28153670773412</v>
      </c>
      <c r="N386" s="10">
        <v>20991</v>
      </c>
      <c r="O386" s="6">
        <f t="shared" ref="O386:O449" si="41">ROUND(10000*N386/K386,0)</f>
        <v>32</v>
      </c>
      <c r="P386" s="10">
        <v>3360000</v>
      </c>
      <c r="Q386" s="9">
        <v>40953</v>
      </c>
      <c r="R386" s="9">
        <v>43218</v>
      </c>
      <c r="S386" s="6" t="s">
        <v>219</v>
      </c>
      <c r="T386" s="6" t="s">
        <v>154</v>
      </c>
      <c r="U386" s="10">
        <v>410209301</v>
      </c>
      <c r="V386" s="6">
        <v>10</v>
      </c>
      <c r="W386" s="29">
        <v>10</v>
      </c>
      <c r="X386" s="6" t="s">
        <v>26</v>
      </c>
      <c r="Y386" s="6" t="s">
        <v>27</v>
      </c>
      <c r="Z386" s="6" t="s">
        <v>28</v>
      </c>
      <c r="AA386" s="6" t="s">
        <v>575</v>
      </c>
    </row>
    <row r="387" spans="1:27" ht="14.4" x14ac:dyDescent="0.3">
      <c r="A387" t="s">
        <v>1448</v>
      </c>
      <c r="B387" t="s">
        <v>3731</v>
      </c>
      <c r="C387" t="s">
        <v>3732</v>
      </c>
      <c r="D387" s="1">
        <v>0.63429398148148153</v>
      </c>
      <c r="E387" s="8">
        <f t="shared" si="36"/>
        <v>15</v>
      </c>
      <c r="F387" s="8">
        <f t="shared" si="37"/>
        <v>13</v>
      </c>
      <c r="G387" s="8">
        <f t="shared" si="38"/>
        <v>23</v>
      </c>
      <c r="H387" s="10">
        <f t="shared" si="39"/>
        <v>54803</v>
      </c>
      <c r="I387" s="6" t="s">
        <v>23</v>
      </c>
      <c r="J387" t="s">
        <v>206</v>
      </c>
      <c r="K387" s="12">
        <v>13695343</v>
      </c>
      <c r="L387" s="12">
        <v>352000</v>
      </c>
      <c r="M387" s="10">
        <f t="shared" si="40"/>
        <v>257.02167517819743</v>
      </c>
      <c r="N387" s="13">
        <v>69136</v>
      </c>
      <c r="O387" s="6">
        <f t="shared" si="41"/>
        <v>50</v>
      </c>
      <c r="P387" s="13">
        <v>3370000</v>
      </c>
      <c r="Q387" s="2">
        <v>44040</v>
      </c>
      <c r="R387" s="2">
        <v>43218</v>
      </c>
      <c r="S387" t="s">
        <v>206</v>
      </c>
      <c r="T387" s="6" t="s">
        <v>265</v>
      </c>
      <c r="U387" s="27">
        <v>412148758</v>
      </c>
      <c r="V387">
        <v>8</v>
      </c>
      <c r="W387" s="29">
        <v>9</v>
      </c>
      <c r="X387" s="6" t="s">
        <v>52</v>
      </c>
      <c r="Y387" s="6" t="s">
        <v>52</v>
      </c>
      <c r="Z387" t="s">
        <v>28</v>
      </c>
      <c r="AA387" s="6" t="s">
        <v>3889</v>
      </c>
    </row>
    <row r="388" spans="1:27" ht="14.4" x14ac:dyDescent="0.3">
      <c r="A388" t="s">
        <v>1448</v>
      </c>
      <c r="B388" t="s">
        <v>3737</v>
      </c>
      <c r="C388" t="s">
        <v>3738</v>
      </c>
      <c r="D388" s="1">
        <v>0.48829861111111111</v>
      </c>
      <c r="E388" s="8">
        <f t="shared" si="36"/>
        <v>11</v>
      </c>
      <c r="F388" s="8">
        <f t="shared" si="37"/>
        <v>43</v>
      </c>
      <c r="G388" s="8">
        <f t="shared" si="38"/>
        <v>9</v>
      </c>
      <c r="H388" s="10">
        <f t="shared" si="39"/>
        <v>42189</v>
      </c>
      <c r="I388" s="6" t="s">
        <v>23</v>
      </c>
      <c r="J388" t="s">
        <v>206</v>
      </c>
      <c r="K388" s="12">
        <v>3655355</v>
      </c>
      <c r="L388" s="12">
        <v>146000</v>
      </c>
      <c r="M388" s="10">
        <f t="shared" si="40"/>
        <v>399.41401040391423</v>
      </c>
      <c r="N388" s="13">
        <v>14242</v>
      </c>
      <c r="O388" s="6">
        <f t="shared" si="41"/>
        <v>39</v>
      </c>
      <c r="P388" s="13">
        <v>3370000</v>
      </c>
      <c r="Q388" s="2">
        <v>44262</v>
      </c>
      <c r="R388" s="2">
        <v>43218</v>
      </c>
      <c r="S388" t="s">
        <v>206</v>
      </c>
      <c r="T388" s="6" t="s">
        <v>265</v>
      </c>
      <c r="U388" s="27">
        <v>412148758</v>
      </c>
      <c r="V388">
        <v>8</v>
      </c>
      <c r="W388" s="29">
        <v>9</v>
      </c>
      <c r="X388" s="6" t="s">
        <v>52</v>
      </c>
      <c r="Y388" s="6" t="s">
        <v>52</v>
      </c>
      <c r="Z388" t="s">
        <v>28</v>
      </c>
      <c r="AA388" s="6" t="s">
        <v>3889</v>
      </c>
    </row>
    <row r="389" spans="1:27" ht="14.4" x14ac:dyDescent="0.3">
      <c r="A389" t="s">
        <v>1448</v>
      </c>
      <c r="B389" t="s">
        <v>3951</v>
      </c>
      <c r="C389" t="s">
        <v>3736</v>
      </c>
      <c r="D389" s="1">
        <v>1.1689814814814814E-2</v>
      </c>
      <c r="E389" s="8">
        <f t="shared" si="36"/>
        <v>0</v>
      </c>
      <c r="F389" s="8">
        <f t="shared" si="37"/>
        <v>16</v>
      </c>
      <c r="G389" s="8">
        <f t="shared" si="38"/>
        <v>50</v>
      </c>
      <c r="H389" s="10">
        <f t="shared" si="39"/>
        <v>1010</v>
      </c>
      <c r="I389" s="6" t="s">
        <v>23</v>
      </c>
      <c r="J389" t="s">
        <v>206</v>
      </c>
      <c r="K389" s="12">
        <v>1005351</v>
      </c>
      <c r="L389" s="12">
        <v>31000</v>
      </c>
      <c r="M389" s="10">
        <f t="shared" si="40"/>
        <v>308.35001904807376</v>
      </c>
      <c r="N389" s="13">
        <v>6082</v>
      </c>
      <c r="O389" s="6">
        <f t="shared" si="41"/>
        <v>60</v>
      </c>
      <c r="P389" s="13">
        <v>3370000</v>
      </c>
      <c r="Q389" s="2">
        <v>44421</v>
      </c>
      <c r="R389" s="2">
        <v>43218</v>
      </c>
      <c r="S389" t="s">
        <v>206</v>
      </c>
      <c r="T389" s="6" t="s">
        <v>265</v>
      </c>
      <c r="U389" s="27">
        <v>412148758</v>
      </c>
      <c r="V389">
        <v>8</v>
      </c>
      <c r="W389" s="29">
        <v>9</v>
      </c>
      <c r="X389" s="6" t="s">
        <v>52</v>
      </c>
      <c r="Y389" s="6" t="s">
        <v>52</v>
      </c>
      <c r="Z389" t="s">
        <v>28</v>
      </c>
      <c r="AA389" s="6" t="s">
        <v>3889</v>
      </c>
    </row>
    <row r="390" spans="1:27" ht="14.4" x14ac:dyDescent="0.3">
      <c r="A390" t="s">
        <v>1448</v>
      </c>
      <c r="B390" t="s">
        <v>3950</v>
      </c>
      <c r="C390" t="s">
        <v>3735</v>
      </c>
      <c r="D390" s="1">
        <v>1.2488425925925925E-2</v>
      </c>
      <c r="E390" s="8">
        <f t="shared" si="36"/>
        <v>0</v>
      </c>
      <c r="F390" s="8">
        <f t="shared" si="37"/>
        <v>17</v>
      </c>
      <c r="G390" s="8">
        <f t="shared" si="38"/>
        <v>59</v>
      </c>
      <c r="H390" s="10">
        <f t="shared" si="39"/>
        <v>1079</v>
      </c>
      <c r="I390" s="6" t="s">
        <v>23</v>
      </c>
      <c r="J390" t="s">
        <v>206</v>
      </c>
      <c r="K390" s="12">
        <v>270981</v>
      </c>
      <c r="L390" s="12">
        <v>8900</v>
      </c>
      <c r="M390" s="10">
        <f t="shared" si="40"/>
        <v>328.43631103287686</v>
      </c>
      <c r="N390" s="13">
        <v>1010</v>
      </c>
      <c r="O390" s="6">
        <f t="shared" si="41"/>
        <v>37</v>
      </c>
      <c r="P390" s="13">
        <v>3370000</v>
      </c>
      <c r="Q390" s="2">
        <v>44560</v>
      </c>
      <c r="R390" s="2">
        <v>43218</v>
      </c>
      <c r="S390" t="s">
        <v>206</v>
      </c>
      <c r="T390" s="6" t="s">
        <v>265</v>
      </c>
      <c r="U390" s="27">
        <v>412148758</v>
      </c>
      <c r="V390">
        <v>8</v>
      </c>
      <c r="W390" s="29">
        <v>9</v>
      </c>
      <c r="X390" s="6" t="s">
        <v>52</v>
      </c>
      <c r="Y390" s="6" t="s">
        <v>52</v>
      </c>
      <c r="Z390" t="s">
        <v>28</v>
      </c>
      <c r="AA390" s="6" t="s">
        <v>3889</v>
      </c>
    </row>
    <row r="391" spans="1:27" ht="14.4" x14ac:dyDescent="0.3">
      <c r="A391" t="s">
        <v>1448</v>
      </c>
      <c r="B391" t="s">
        <v>3949</v>
      </c>
      <c r="C391" t="s">
        <v>3734</v>
      </c>
      <c r="D391" s="1">
        <v>5.9027777777777776E-3</v>
      </c>
      <c r="E391" s="8">
        <f t="shared" si="36"/>
        <v>0</v>
      </c>
      <c r="F391" s="8">
        <f t="shared" si="37"/>
        <v>8</v>
      </c>
      <c r="G391" s="8">
        <f t="shared" si="38"/>
        <v>30</v>
      </c>
      <c r="H391" s="10">
        <f t="shared" si="39"/>
        <v>510</v>
      </c>
      <c r="I391" s="6" t="s">
        <v>23</v>
      </c>
      <c r="J391" t="s">
        <v>206</v>
      </c>
      <c r="K391" s="12">
        <v>191113</v>
      </c>
      <c r="L391" s="12">
        <v>6500</v>
      </c>
      <c r="M391" s="10">
        <f t="shared" si="40"/>
        <v>340.11291748860623</v>
      </c>
      <c r="N391" s="13">
        <v>756</v>
      </c>
      <c r="O391" s="6">
        <f t="shared" si="41"/>
        <v>40</v>
      </c>
      <c r="P391" s="13">
        <v>3370000</v>
      </c>
      <c r="Q391" s="2">
        <v>44590</v>
      </c>
      <c r="R391" s="2">
        <v>43218</v>
      </c>
      <c r="S391" t="s">
        <v>206</v>
      </c>
      <c r="T391" s="6" t="s">
        <v>265</v>
      </c>
      <c r="U391" s="27">
        <v>412148758</v>
      </c>
      <c r="V391">
        <v>8</v>
      </c>
      <c r="W391" s="29">
        <v>9</v>
      </c>
      <c r="X391" s="6" t="s">
        <v>52</v>
      </c>
      <c r="Y391" s="6" t="s">
        <v>52</v>
      </c>
      <c r="Z391" t="s">
        <v>28</v>
      </c>
      <c r="AA391" s="6" t="s">
        <v>3889</v>
      </c>
    </row>
    <row r="392" spans="1:27" ht="14.4" x14ac:dyDescent="0.3">
      <c r="A392" t="s">
        <v>1448</v>
      </c>
      <c r="B392" t="s">
        <v>3952</v>
      </c>
      <c r="C392" t="s">
        <v>3733</v>
      </c>
      <c r="D392" s="1">
        <v>1.7523148148148149E-2</v>
      </c>
      <c r="E392" s="8">
        <f t="shared" si="36"/>
        <v>0</v>
      </c>
      <c r="F392" s="8">
        <f t="shared" si="37"/>
        <v>25</v>
      </c>
      <c r="G392" s="8">
        <f t="shared" si="38"/>
        <v>14</v>
      </c>
      <c r="H392" s="10">
        <f t="shared" si="39"/>
        <v>1514</v>
      </c>
      <c r="I392" s="6" t="s">
        <v>23</v>
      </c>
      <c r="J392" t="s">
        <v>206</v>
      </c>
      <c r="K392" s="12">
        <v>105933</v>
      </c>
      <c r="L392" s="12">
        <v>3700</v>
      </c>
      <c r="M392" s="10">
        <f t="shared" si="40"/>
        <v>349.2773734341518</v>
      </c>
      <c r="N392" s="13">
        <v>551</v>
      </c>
      <c r="O392" s="6">
        <f t="shared" si="41"/>
        <v>52</v>
      </c>
      <c r="P392" s="13">
        <v>3370000</v>
      </c>
      <c r="Q392" s="2">
        <v>44683</v>
      </c>
      <c r="R392" s="2">
        <v>43218</v>
      </c>
      <c r="S392" t="s">
        <v>206</v>
      </c>
      <c r="T392" s="6" t="s">
        <v>265</v>
      </c>
      <c r="U392" s="27">
        <v>412148758</v>
      </c>
      <c r="V392">
        <v>8</v>
      </c>
      <c r="W392" s="29">
        <v>9</v>
      </c>
      <c r="X392" s="6" t="s">
        <v>52</v>
      </c>
      <c r="Y392" s="6" t="s">
        <v>52</v>
      </c>
      <c r="Z392" t="s">
        <v>28</v>
      </c>
      <c r="AA392" s="6" t="s">
        <v>3889</v>
      </c>
    </row>
    <row r="393" spans="1:27" ht="14.4" x14ac:dyDescent="0.3">
      <c r="A393" t="s">
        <v>1448</v>
      </c>
      <c r="B393" t="s">
        <v>3953</v>
      </c>
      <c r="C393" t="s">
        <v>3730</v>
      </c>
      <c r="D393" s="1">
        <v>9.5486111111111101E-3</v>
      </c>
      <c r="E393" s="8">
        <f t="shared" si="36"/>
        <v>0</v>
      </c>
      <c r="F393" s="8">
        <f t="shared" si="37"/>
        <v>13</v>
      </c>
      <c r="G393" s="8">
        <f t="shared" si="38"/>
        <v>45</v>
      </c>
      <c r="H393" s="10">
        <f t="shared" si="39"/>
        <v>825</v>
      </c>
      <c r="I393" s="6" t="s">
        <v>23</v>
      </c>
      <c r="J393" t="s">
        <v>206</v>
      </c>
      <c r="K393" s="12">
        <v>597890</v>
      </c>
      <c r="L393" s="12">
        <v>32000</v>
      </c>
      <c r="M393" s="10">
        <f t="shared" si="40"/>
        <v>535.21550786934051</v>
      </c>
      <c r="N393" s="13">
        <v>4336</v>
      </c>
      <c r="O393" s="6">
        <f t="shared" si="41"/>
        <v>73</v>
      </c>
      <c r="P393" s="13">
        <v>3370000</v>
      </c>
      <c r="Q393" s="2">
        <v>44756</v>
      </c>
      <c r="R393" s="2">
        <v>43218</v>
      </c>
      <c r="S393" t="s">
        <v>206</v>
      </c>
      <c r="T393" s="6" t="s">
        <v>265</v>
      </c>
      <c r="U393" s="27">
        <v>412148758</v>
      </c>
      <c r="V393">
        <v>8</v>
      </c>
      <c r="W393" s="29">
        <v>9</v>
      </c>
      <c r="X393" s="6" t="s">
        <v>52</v>
      </c>
      <c r="Y393" s="6" t="s">
        <v>52</v>
      </c>
      <c r="Z393" t="s">
        <v>28</v>
      </c>
      <c r="AA393" s="6" t="s">
        <v>3889</v>
      </c>
    </row>
    <row r="394" spans="1:27" ht="14.4" x14ac:dyDescent="0.3">
      <c r="A394" t="s">
        <v>1448</v>
      </c>
      <c r="B394" s="6" t="s">
        <v>3086</v>
      </c>
      <c r="C394" s="6" t="s">
        <v>3087</v>
      </c>
      <c r="D394" s="7">
        <v>1.1817129629629629E-2</v>
      </c>
      <c r="E394" s="8">
        <f t="shared" si="36"/>
        <v>0</v>
      </c>
      <c r="F394" s="8">
        <f t="shared" si="37"/>
        <v>17</v>
      </c>
      <c r="G394" s="8">
        <f t="shared" si="38"/>
        <v>1</v>
      </c>
      <c r="H394" s="10">
        <f t="shared" si="39"/>
        <v>1021</v>
      </c>
      <c r="I394" s="6" t="s">
        <v>23</v>
      </c>
      <c r="J394" s="6" t="s">
        <v>206</v>
      </c>
      <c r="K394" s="10">
        <v>87970</v>
      </c>
      <c r="L394" s="10">
        <v>3300</v>
      </c>
      <c r="M394" s="10">
        <f t="shared" si="40"/>
        <v>375.12788450608161</v>
      </c>
      <c r="N394" s="6">
        <v>319</v>
      </c>
      <c r="O394" s="6">
        <f t="shared" si="41"/>
        <v>36</v>
      </c>
      <c r="P394" s="10">
        <v>3370000</v>
      </c>
      <c r="Q394" s="9">
        <v>44841</v>
      </c>
      <c r="R394" s="9">
        <v>43218</v>
      </c>
      <c r="S394" s="6" t="s">
        <v>206</v>
      </c>
      <c r="T394" s="6" t="s">
        <v>63</v>
      </c>
      <c r="U394" s="10">
        <v>411937365</v>
      </c>
      <c r="V394" s="6">
        <v>6</v>
      </c>
      <c r="W394" s="29">
        <v>7</v>
      </c>
      <c r="X394" s="6" t="s">
        <v>52</v>
      </c>
      <c r="Y394" s="6" t="s">
        <v>52</v>
      </c>
      <c r="Z394" s="6" t="s">
        <v>28</v>
      </c>
      <c r="AA394" s="6" t="s">
        <v>2884</v>
      </c>
    </row>
    <row r="395" spans="1:27" ht="14.4" x14ac:dyDescent="0.3">
      <c r="A395" t="s">
        <v>1448</v>
      </c>
      <c r="B395" t="s">
        <v>3974</v>
      </c>
      <c r="C395" s="19" t="s">
        <v>3975</v>
      </c>
      <c r="D395" s="1">
        <v>5.7175925925925927E-3</v>
      </c>
      <c r="E395" s="8">
        <f t="shared" si="36"/>
        <v>0</v>
      </c>
      <c r="F395" s="8">
        <f t="shared" si="37"/>
        <v>8</v>
      </c>
      <c r="G395" s="8">
        <f t="shared" si="38"/>
        <v>14</v>
      </c>
      <c r="H395" s="10">
        <f t="shared" si="39"/>
        <v>494</v>
      </c>
      <c r="I395" s="6" t="s">
        <v>23</v>
      </c>
      <c r="J395" t="s">
        <v>206</v>
      </c>
      <c r="K395" s="3">
        <v>48145</v>
      </c>
      <c r="L395" s="3">
        <v>2100</v>
      </c>
      <c r="M395" s="10">
        <f t="shared" si="40"/>
        <v>436.18236577006957</v>
      </c>
      <c r="N395" s="3">
        <v>279</v>
      </c>
      <c r="O395" s="6">
        <f t="shared" si="41"/>
        <v>58</v>
      </c>
      <c r="P395" s="3">
        <v>3360000</v>
      </c>
      <c r="Q395" s="2">
        <v>44832</v>
      </c>
      <c r="R395" s="2">
        <v>43218</v>
      </c>
      <c r="S395" t="s">
        <v>206</v>
      </c>
      <c r="T395" t="s">
        <v>63</v>
      </c>
      <c r="U395" s="3">
        <v>410004270</v>
      </c>
      <c r="V395">
        <v>8</v>
      </c>
      <c r="W395" s="29">
        <v>8</v>
      </c>
      <c r="X395" s="6" t="s">
        <v>26</v>
      </c>
      <c r="Y395" s="6" t="s">
        <v>52</v>
      </c>
      <c r="Z395" t="s">
        <v>28</v>
      </c>
      <c r="AA395" s="6" t="s">
        <v>4101</v>
      </c>
    </row>
    <row r="396" spans="1:27" x14ac:dyDescent="0.3">
      <c r="A396" s="6" t="s">
        <v>3627</v>
      </c>
      <c r="B396" s="6" t="s">
        <v>3628</v>
      </c>
      <c r="C396" s="6" t="s">
        <v>3629</v>
      </c>
      <c r="D396" s="7">
        <v>1.2280092592592592E-2</v>
      </c>
      <c r="E396" s="8">
        <f t="shared" si="36"/>
        <v>0</v>
      </c>
      <c r="F396" s="8">
        <f t="shared" si="37"/>
        <v>17</v>
      </c>
      <c r="G396" s="8">
        <f t="shared" si="38"/>
        <v>41</v>
      </c>
      <c r="H396" s="10">
        <f t="shared" si="39"/>
        <v>1061</v>
      </c>
      <c r="I396" s="6" t="s">
        <v>23</v>
      </c>
      <c r="J396" s="6" t="s">
        <v>206</v>
      </c>
      <c r="K396" s="6">
        <v>3111</v>
      </c>
      <c r="L396" s="6">
        <v>170</v>
      </c>
      <c r="M396" s="10">
        <f t="shared" si="40"/>
        <v>546.44808743169403</v>
      </c>
      <c r="N396" s="6">
        <v>170</v>
      </c>
      <c r="O396" s="6">
        <f t="shared" si="41"/>
        <v>546</v>
      </c>
      <c r="P396" s="6">
        <v>37700</v>
      </c>
      <c r="Q396" s="9">
        <v>44841</v>
      </c>
      <c r="R396" s="9">
        <v>44791</v>
      </c>
      <c r="S396" s="6" t="s">
        <v>75</v>
      </c>
      <c r="T396" s="6" t="s">
        <v>63</v>
      </c>
      <c r="U396" s="10">
        <v>325370</v>
      </c>
      <c r="V396" s="6">
        <v>9</v>
      </c>
      <c r="W396" s="29">
        <v>9</v>
      </c>
      <c r="X396" s="6" t="s">
        <v>26</v>
      </c>
      <c r="Y396" s="6" t="s">
        <v>27</v>
      </c>
      <c r="Z396" s="6" t="s">
        <v>96</v>
      </c>
      <c r="AA396" s="6" t="s">
        <v>3621</v>
      </c>
    </row>
    <row r="397" spans="1:27" x14ac:dyDescent="0.3">
      <c r="A397" s="6" t="s">
        <v>3627</v>
      </c>
      <c r="B397" s="6" t="s">
        <v>3644</v>
      </c>
      <c r="C397" s="6" t="s">
        <v>3645</v>
      </c>
      <c r="D397" s="7">
        <v>1.8831018518518518E-2</v>
      </c>
      <c r="E397" s="8">
        <f t="shared" si="36"/>
        <v>0</v>
      </c>
      <c r="F397" s="8">
        <f t="shared" si="37"/>
        <v>27</v>
      </c>
      <c r="G397" s="8">
        <f t="shared" si="38"/>
        <v>7</v>
      </c>
      <c r="H397" s="10">
        <f t="shared" si="39"/>
        <v>1627</v>
      </c>
      <c r="I397" s="6" t="s">
        <v>23</v>
      </c>
      <c r="J397" s="6" t="s">
        <v>206</v>
      </c>
      <c r="K397" s="6">
        <v>4439</v>
      </c>
      <c r="L397" s="6">
        <v>199</v>
      </c>
      <c r="M397" s="10">
        <f t="shared" si="40"/>
        <v>448.29916647893668</v>
      </c>
      <c r="N397" s="6">
        <v>67</v>
      </c>
      <c r="O397" s="6">
        <f t="shared" si="41"/>
        <v>151</v>
      </c>
      <c r="P397" s="6">
        <v>38300</v>
      </c>
      <c r="Q397" s="9">
        <v>44850</v>
      </c>
      <c r="R397" s="9">
        <v>44791</v>
      </c>
      <c r="S397" s="6" t="s">
        <v>206</v>
      </c>
      <c r="T397" s="6" t="s">
        <v>63</v>
      </c>
      <c r="U397" s="10">
        <v>349683</v>
      </c>
      <c r="V397" s="6">
        <v>10</v>
      </c>
      <c r="W397" s="29">
        <v>10</v>
      </c>
      <c r="X397" s="6" t="s">
        <v>26</v>
      </c>
      <c r="Y397" s="6" t="s">
        <v>52</v>
      </c>
      <c r="Z397" s="6" t="s">
        <v>28</v>
      </c>
      <c r="AA397" s="6" t="s">
        <v>3621</v>
      </c>
    </row>
    <row r="398" spans="1:27" x14ac:dyDescent="0.3">
      <c r="A398" s="6" t="s">
        <v>3660</v>
      </c>
      <c r="B398" s="6" t="s">
        <v>3661</v>
      </c>
      <c r="C398" s="6" t="s">
        <v>3662</v>
      </c>
      <c r="D398" s="7">
        <v>4.6759259259259263E-3</v>
      </c>
      <c r="E398" s="8">
        <f t="shared" si="36"/>
        <v>0</v>
      </c>
      <c r="F398" s="8">
        <f t="shared" si="37"/>
        <v>6</v>
      </c>
      <c r="G398" s="8">
        <f t="shared" si="38"/>
        <v>44</v>
      </c>
      <c r="H398" s="10">
        <f t="shared" si="39"/>
        <v>404</v>
      </c>
      <c r="I398" s="6" t="s">
        <v>23</v>
      </c>
      <c r="J398" s="6" t="s">
        <v>24</v>
      </c>
      <c r="K398" s="6">
        <v>386595465</v>
      </c>
      <c r="L398" s="6">
        <v>3000000</v>
      </c>
      <c r="M398" s="10">
        <f t="shared" si="40"/>
        <v>77.600496425895741</v>
      </c>
      <c r="N398" s="6">
        <v>106809</v>
      </c>
      <c r="O398" s="6">
        <f t="shared" si="41"/>
        <v>3</v>
      </c>
      <c r="P398" s="6">
        <v>13500000</v>
      </c>
      <c r="Q398" s="9">
        <v>42601</v>
      </c>
      <c r="R398" s="9">
        <v>41858</v>
      </c>
      <c r="S398" s="6" t="s">
        <v>24</v>
      </c>
      <c r="T398" s="6" t="s">
        <v>63</v>
      </c>
      <c r="U398" s="10">
        <v>3517463095</v>
      </c>
      <c r="V398" s="6">
        <v>9</v>
      </c>
      <c r="W398" s="29">
        <v>9</v>
      </c>
      <c r="X398" s="6" t="s">
        <v>26</v>
      </c>
      <c r="Y398" s="6" t="s">
        <v>52</v>
      </c>
      <c r="Z398" s="6" t="s">
        <v>28</v>
      </c>
      <c r="AA398" s="6" t="s">
        <v>3621</v>
      </c>
    </row>
    <row r="399" spans="1:27" x14ac:dyDescent="0.3">
      <c r="A399" s="6" t="s">
        <v>2766</v>
      </c>
      <c r="B399" s="6" t="s">
        <v>2767</v>
      </c>
      <c r="C399" s="6" t="s">
        <v>2768</v>
      </c>
      <c r="D399" s="7">
        <v>9.6990740740740735E-3</v>
      </c>
      <c r="E399" s="8">
        <f t="shared" si="36"/>
        <v>0</v>
      </c>
      <c r="F399" s="8">
        <f t="shared" si="37"/>
        <v>13</v>
      </c>
      <c r="G399" s="8">
        <f t="shared" si="38"/>
        <v>58</v>
      </c>
      <c r="H399" s="10">
        <f t="shared" si="39"/>
        <v>838</v>
      </c>
      <c r="I399" s="6" t="s">
        <v>23</v>
      </c>
      <c r="J399" s="6" t="s">
        <v>38</v>
      </c>
      <c r="K399" s="6">
        <v>34597</v>
      </c>
      <c r="L399" s="6">
        <v>2800</v>
      </c>
      <c r="M399" s="10">
        <f t="shared" si="40"/>
        <v>809.31872705725925</v>
      </c>
      <c r="N399" s="6">
        <v>328</v>
      </c>
      <c r="O399" s="6">
        <f t="shared" si="41"/>
        <v>95</v>
      </c>
      <c r="P399" s="10">
        <v>7300000</v>
      </c>
      <c r="Q399" s="9">
        <v>44822</v>
      </c>
      <c r="R399" s="9">
        <v>43931</v>
      </c>
      <c r="S399" s="6" t="s">
        <v>38</v>
      </c>
      <c r="T399" s="6" t="s">
        <v>63</v>
      </c>
      <c r="U399" s="10">
        <v>248446803</v>
      </c>
      <c r="V399" s="6">
        <v>6</v>
      </c>
      <c r="W399" s="29">
        <v>6</v>
      </c>
      <c r="X399" s="6" t="s">
        <v>26</v>
      </c>
      <c r="Y399" s="6" t="s">
        <v>27</v>
      </c>
      <c r="Z399" s="6" t="s">
        <v>28</v>
      </c>
      <c r="AA399" s="6" t="s">
        <v>2539</v>
      </c>
    </row>
    <row r="400" spans="1:27" ht="14.4" x14ac:dyDescent="0.3">
      <c r="A400" t="s">
        <v>4030</v>
      </c>
      <c r="B400" t="s">
        <v>4031</v>
      </c>
      <c r="C400" s="20" t="s">
        <v>4032</v>
      </c>
      <c r="D400" s="1">
        <v>6.030092592592593E-3</v>
      </c>
      <c r="E400" s="8">
        <f t="shared" si="36"/>
        <v>0</v>
      </c>
      <c r="F400" s="8">
        <f t="shared" si="37"/>
        <v>8</v>
      </c>
      <c r="G400" s="8">
        <f t="shared" si="38"/>
        <v>41</v>
      </c>
      <c r="H400" s="10">
        <f t="shared" si="39"/>
        <v>521</v>
      </c>
      <c r="I400" t="s">
        <v>477</v>
      </c>
      <c r="J400" t="s">
        <v>206</v>
      </c>
      <c r="K400" s="3">
        <v>1141089</v>
      </c>
      <c r="L400" s="3">
        <v>45000</v>
      </c>
      <c r="M400" s="10">
        <f t="shared" si="40"/>
        <v>394.3601244074739</v>
      </c>
      <c r="N400" s="3">
        <v>672</v>
      </c>
      <c r="O400" s="6">
        <f t="shared" si="41"/>
        <v>6</v>
      </c>
      <c r="P400" s="3">
        <v>565000</v>
      </c>
      <c r="Q400" s="2">
        <v>44091</v>
      </c>
      <c r="R400" s="2">
        <v>42354</v>
      </c>
      <c r="S400" t="s">
        <v>206</v>
      </c>
      <c r="T400" s="6" t="s">
        <v>63</v>
      </c>
      <c r="U400" s="3">
        <v>42383243</v>
      </c>
      <c r="V400">
        <v>4</v>
      </c>
      <c r="W400" s="29">
        <v>6</v>
      </c>
      <c r="X400" s="6" t="s">
        <v>52</v>
      </c>
      <c r="Y400" s="6" t="s">
        <v>52</v>
      </c>
      <c r="Z400" t="s">
        <v>28</v>
      </c>
      <c r="AA400" s="6" t="s">
        <v>4101</v>
      </c>
    </row>
    <row r="401" spans="1:27" x14ac:dyDescent="0.3">
      <c r="A401" s="6" t="s">
        <v>536</v>
      </c>
      <c r="B401" s="6" t="s">
        <v>537</v>
      </c>
      <c r="C401" s="6" t="s">
        <v>538</v>
      </c>
      <c r="D401" s="7">
        <v>1.1087962962962964E-2</v>
      </c>
      <c r="E401" s="8">
        <f t="shared" si="36"/>
        <v>0</v>
      </c>
      <c r="F401" s="8">
        <f t="shared" si="37"/>
        <v>15</v>
      </c>
      <c r="G401" s="8">
        <f t="shared" si="38"/>
        <v>58</v>
      </c>
      <c r="H401" s="10">
        <f t="shared" si="39"/>
        <v>958</v>
      </c>
      <c r="I401" s="6" t="s">
        <v>23</v>
      </c>
      <c r="J401" s="6" t="s">
        <v>75</v>
      </c>
      <c r="K401" s="10">
        <v>4134570</v>
      </c>
      <c r="L401" s="10">
        <v>137000</v>
      </c>
      <c r="M401" s="10">
        <f t="shared" si="40"/>
        <v>331.35247438064903</v>
      </c>
      <c r="N401" s="10">
        <v>4518</v>
      </c>
      <c r="O401" s="6">
        <f t="shared" si="41"/>
        <v>11</v>
      </c>
      <c r="P401" s="10">
        <v>1120000</v>
      </c>
      <c r="Q401" s="9">
        <v>44735</v>
      </c>
      <c r="R401" s="9">
        <v>43851</v>
      </c>
      <c r="S401" s="6" t="s">
        <v>38</v>
      </c>
      <c r="T401" s="6" t="s">
        <v>25</v>
      </c>
      <c r="U401" s="10">
        <v>253666542</v>
      </c>
      <c r="V401" s="6">
        <v>10</v>
      </c>
      <c r="W401" s="29">
        <v>10</v>
      </c>
      <c r="X401" s="6" t="s">
        <v>52</v>
      </c>
      <c r="Y401" s="6" t="s">
        <v>52</v>
      </c>
      <c r="Z401" s="6" t="s">
        <v>28</v>
      </c>
      <c r="AA401" s="6" t="s">
        <v>253</v>
      </c>
    </row>
    <row r="402" spans="1:27" x14ac:dyDescent="0.3">
      <c r="A402" s="6" t="s">
        <v>3000</v>
      </c>
      <c r="B402" s="6" t="s">
        <v>3001</v>
      </c>
      <c r="C402" s="6" t="s">
        <v>3002</v>
      </c>
      <c r="D402" s="7">
        <v>7.5578703703703702E-3</v>
      </c>
      <c r="E402" s="8">
        <f t="shared" si="36"/>
        <v>0</v>
      </c>
      <c r="F402" s="8">
        <f t="shared" si="37"/>
        <v>10</v>
      </c>
      <c r="G402" s="8">
        <f t="shared" si="38"/>
        <v>53</v>
      </c>
      <c r="H402" s="10">
        <f t="shared" si="39"/>
        <v>653</v>
      </c>
      <c r="I402" s="6" t="s">
        <v>23</v>
      </c>
      <c r="J402" s="6" t="s">
        <v>75</v>
      </c>
      <c r="K402" s="10">
        <v>7178</v>
      </c>
      <c r="L402" s="6">
        <v>804</v>
      </c>
      <c r="M402" s="10">
        <f t="shared" si="40"/>
        <v>1120.0891613262747</v>
      </c>
      <c r="N402" s="6">
        <v>73</v>
      </c>
      <c r="O402" s="6">
        <f t="shared" si="41"/>
        <v>102</v>
      </c>
      <c r="P402" s="10">
        <v>207000</v>
      </c>
      <c r="Q402" s="9">
        <v>44865</v>
      </c>
      <c r="R402" s="9">
        <v>41652</v>
      </c>
      <c r="S402" s="6" t="s">
        <v>1981</v>
      </c>
      <c r="T402" s="6" t="s">
        <v>63</v>
      </c>
      <c r="U402" s="10">
        <v>243514251</v>
      </c>
      <c r="V402" s="6">
        <v>7</v>
      </c>
      <c r="W402" s="29">
        <v>5</v>
      </c>
      <c r="X402" s="6" t="s">
        <v>52</v>
      </c>
      <c r="Y402" s="6" t="s">
        <v>52</v>
      </c>
      <c r="Z402" s="6" t="s">
        <v>96</v>
      </c>
      <c r="AA402" s="6" t="s">
        <v>2884</v>
      </c>
    </row>
    <row r="403" spans="1:27" x14ac:dyDescent="0.3">
      <c r="A403" s="6" t="s">
        <v>1393</v>
      </c>
      <c r="B403" s="6" t="s">
        <v>1394</v>
      </c>
      <c r="C403" s="6" t="s">
        <v>1395</v>
      </c>
      <c r="D403" s="7">
        <v>7.3842592592592597E-3</v>
      </c>
      <c r="E403" s="8">
        <f t="shared" si="36"/>
        <v>0</v>
      </c>
      <c r="F403" s="8">
        <f t="shared" si="37"/>
        <v>10</v>
      </c>
      <c r="G403" s="8">
        <f t="shared" si="38"/>
        <v>38</v>
      </c>
      <c r="H403" s="10">
        <f t="shared" si="39"/>
        <v>638</v>
      </c>
      <c r="I403" s="6" t="s">
        <v>23</v>
      </c>
      <c r="J403" s="6" t="s">
        <v>141</v>
      </c>
      <c r="K403" s="10">
        <v>30988324</v>
      </c>
      <c r="L403" s="6">
        <v>393000</v>
      </c>
      <c r="M403" s="10">
        <f t="shared" si="40"/>
        <v>126.82196042612695</v>
      </c>
      <c r="N403" s="10">
        <v>12049</v>
      </c>
      <c r="O403" s="6">
        <f t="shared" si="41"/>
        <v>4</v>
      </c>
      <c r="P403" s="10">
        <v>6980000</v>
      </c>
      <c r="Q403" s="9">
        <v>43452</v>
      </c>
      <c r="R403" s="9">
        <v>42799</v>
      </c>
      <c r="S403" s="6" t="s">
        <v>141</v>
      </c>
      <c r="T403" s="6" t="s">
        <v>42</v>
      </c>
      <c r="U403" s="10">
        <v>1803697519</v>
      </c>
      <c r="V403" s="6">
        <v>7</v>
      </c>
      <c r="W403" s="29">
        <v>7</v>
      </c>
      <c r="X403" s="6" t="s">
        <v>26</v>
      </c>
      <c r="Y403" s="6" t="s">
        <v>27</v>
      </c>
      <c r="Z403" s="6" t="s">
        <v>28</v>
      </c>
      <c r="AA403" s="6" t="s">
        <v>1180</v>
      </c>
    </row>
    <row r="404" spans="1:27" ht="14.4" x14ac:dyDescent="0.3">
      <c r="A404" t="s">
        <v>1393</v>
      </c>
      <c r="B404" t="s">
        <v>3918</v>
      </c>
      <c r="C404" t="s">
        <v>3919</v>
      </c>
      <c r="D404" s="1">
        <v>1.4120370370370368E-2</v>
      </c>
      <c r="E404" s="8">
        <f t="shared" si="36"/>
        <v>0</v>
      </c>
      <c r="F404" s="8">
        <f t="shared" si="37"/>
        <v>20</v>
      </c>
      <c r="G404" s="8">
        <f t="shared" si="38"/>
        <v>20</v>
      </c>
      <c r="H404" s="10">
        <f t="shared" si="39"/>
        <v>1220</v>
      </c>
      <c r="I404" s="6" t="s">
        <v>23</v>
      </c>
      <c r="J404" t="s">
        <v>141</v>
      </c>
      <c r="K404" s="12">
        <v>147614</v>
      </c>
      <c r="L404" s="12">
        <v>4000</v>
      </c>
      <c r="M404" s="10">
        <f t="shared" si="40"/>
        <v>270.97700760090504</v>
      </c>
      <c r="N404" s="13">
        <v>227</v>
      </c>
      <c r="O404" s="6">
        <f t="shared" si="41"/>
        <v>15</v>
      </c>
      <c r="P404" s="13">
        <v>6980000</v>
      </c>
      <c r="Q404" s="2">
        <v>44850</v>
      </c>
      <c r="R404" s="2">
        <v>42799</v>
      </c>
      <c r="S404" t="s">
        <v>141</v>
      </c>
      <c r="T404" t="s">
        <v>207</v>
      </c>
      <c r="U404" s="27">
        <v>1804380337</v>
      </c>
      <c r="V404">
        <v>6</v>
      </c>
      <c r="W404" s="29">
        <v>7</v>
      </c>
      <c r="X404" s="6" t="s">
        <v>26</v>
      </c>
      <c r="Y404" s="6" t="s">
        <v>52</v>
      </c>
      <c r="Z404" t="s">
        <v>28</v>
      </c>
      <c r="AA404" s="6" t="s">
        <v>3948</v>
      </c>
    </row>
    <row r="405" spans="1:27" x14ac:dyDescent="0.3">
      <c r="A405" s="6" t="s">
        <v>3262</v>
      </c>
      <c r="B405" s="6" t="s">
        <v>3263</v>
      </c>
      <c r="C405" s="6" t="s">
        <v>3264</v>
      </c>
      <c r="D405" s="7">
        <v>1.1180555555555556E-2</v>
      </c>
      <c r="E405" s="8">
        <f t="shared" si="36"/>
        <v>0</v>
      </c>
      <c r="F405" s="8">
        <f t="shared" si="37"/>
        <v>16</v>
      </c>
      <c r="G405" s="8">
        <f t="shared" si="38"/>
        <v>6</v>
      </c>
      <c r="H405" s="10">
        <f t="shared" si="39"/>
        <v>966</v>
      </c>
      <c r="I405" s="6" t="s">
        <v>23</v>
      </c>
      <c r="J405" s="6" t="s">
        <v>51</v>
      </c>
      <c r="K405" s="6">
        <v>210261</v>
      </c>
      <c r="L405" s="6">
        <v>14000</v>
      </c>
      <c r="M405" s="10">
        <f t="shared" si="40"/>
        <v>665.8391237557131</v>
      </c>
      <c r="N405" s="6">
        <v>2046</v>
      </c>
      <c r="O405" s="6">
        <f t="shared" si="41"/>
        <v>97</v>
      </c>
      <c r="P405" s="10">
        <v>2460000</v>
      </c>
      <c r="Q405" s="9">
        <v>44814</v>
      </c>
      <c r="R405" s="9">
        <v>42763</v>
      </c>
      <c r="S405" s="6" t="s">
        <v>51</v>
      </c>
      <c r="T405" s="6" t="s">
        <v>63</v>
      </c>
      <c r="U405" s="10">
        <v>165319455</v>
      </c>
      <c r="V405" s="6">
        <v>7</v>
      </c>
      <c r="W405" s="29">
        <v>7</v>
      </c>
      <c r="X405" s="6" t="s">
        <v>52</v>
      </c>
      <c r="Y405" s="6" t="s">
        <v>52</v>
      </c>
      <c r="Z405" s="6" t="s">
        <v>28</v>
      </c>
      <c r="AA405" s="6" t="s">
        <v>3213</v>
      </c>
    </row>
    <row r="406" spans="1:27" x14ac:dyDescent="0.3">
      <c r="A406" s="6" t="s">
        <v>3450</v>
      </c>
      <c r="B406" s="6" t="s">
        <v>3451</v>
      </c>
      <c r="C406" s="6" t="s">
        <v>3452</v>
      </c>
      <c r="D406" s="7">
        <v>0.78541666666666676</v>
      </c>
      <c r="E406" s="8">
        <f t="shared" si="36"/>
        <v>18</v>
      </c>
      <c r="F406" s="8">
        <f t="shared" si="37"/>
        <v>51</v>
      </c>
      <c r="G406" s="8">
        <f t="shared" si="38"/>
        <v>0</v>
      </c>
      <c r="H406" s="10">
        <f t="shared" si="39"/>
        <v>67860</v>
      </c>
      <c r="I406" s="6" t="s">
        <v>477</v>
      </c>
      <c r="J406" s="6" t="s">
        <v>95</v>
      </c>
      <c r="K406" s="6">
        <v>198100</v>
      </c>
      <c r="L406" s="6">
        <v>16000</v>
      </c>
      <c r="M406" s="10">
        <f t="shared" si="40"/>
        <v>807.67289247854615</v>
      </c>
      <c r="N406" s="6">
        <v>480</v>
      </c>
      <c r="O406" s="6">
        <f t="shared" si="41"/>
        <v>24</v>
      </c>
      <c r="P406" s="6">
        <v>189000</v>
      </c>
      <c r="Q406" s="9">
        <v>44848</v>
      </c>
      <c r="R406" s="9">
        <v>43231</v>
      </c>
      <c r="S406" s="6" t="s">
        <v>75</v>
      </c>
      <c r="T406" s="6" t="s">
        <v>207</v>
      </c>
      <c r="U406" s="10">
        <v>49603362</v>
      </c>
      <c r="V406" s="6">
        <v>10</v>
      </c>
      <c r="W406" s="29">
        <v>10</v>
      </c>
      <c r="X406" s="6" t="s">
        <v>26</v>
      </c>
      <c r="Y406" s="6" t="s">
        <v>27</v>
      </c>
      <c r="Z406" s="6" t="s">
        <v>96</v>
      </c>
      <c r="AA406" s="6" t="s">
        <v>3326</v>
      </c>
    </row>
    <row r="407" spans="1:27" x14ac:dyDescent="0.3">
      <c r="A407" s="6" t="s">
        <v>3140</v>
      </c>
      <c r="B407" s="6" t="s">
        <v>3141</v>
      </c>
      <c r="C407" s="6" t="s">
        <v>3142</v>
      </c>
      <c r="D407" s="7">
        <v>9.0277777777777787E-3</v>
      </c>
      <c r="E407" s="8">
        <f t="shared" si="36"/>
        <v>0</v>
      </c>
      <c r="F407" s="8">
        <f t="shared" si="37"/>
        <v>13</v>
      </c>
      <c r="G407" s="8">
        <f t="shared" si="38"/>
        <v>0</v>
      </c>
      <c r="H407" s="10">
        <f t="shared" si="39"/>
        <v>780</v>
      </c>
      <c r="I407" s="6" t="s">
        <v>23</v>
      </c>
      <c r="J407" s="6" t="s">
        <v>75</v>
      </c>
      <c r="K407" s="10">
        <v>89710</v>
      </c>
      <c r="L407" s="6">
        <v>4400</v>
      </c>
      <c r="M407" s="10">
        <f t="shared" si="40"/>
        <v>490.46928993423251</v>
      </c>
      <c r="N407" s="6">
        <v>322</v>
      </c>
      <c r="O407" s="6">
        <f t="shared" si="41"/>
        <v>36</v>
      </c>
      <c r="P407" s="10">
        <v>210000</v>
      </c>
      <c r="Q407" s="9">
        <v>44828</v>
      </c>
      <c r="R407" s="9">
        <v>44267</v>
      </c>
      <c r="S407" s="6" t="s">
        <v>300</v>
      </c>
      <c r="T407" s="6" t="s">
        <v>63</v>
      </c>
      <c r="U407" s="10">
        <v>83583886</v>
      </c>
      <c r="V407" s="6">
        <v>7</v>
      </c>
      <c r="W407" s="29">
        <v>7</v>
      </c>
      <c r="X407" s="6" t="s">
        <v>52</v>
      </c>
      <c r="Y407" s="6" t="s">
        <v>52</v>
      </c>
      <c r="Z407" s="6" t="s">
        <v>28</v>
      </c>
      <c r="AA407" s="6" t="s">
        <v>3139</v>
      </c>
    </row>
    <row r="408" spans="1:27" x14ac:dyDescent="0.3">
      <c r="A408" s="6" t="s">
        <v>1034</v>
      </c>
      <c r="B408" s="6" t="s">
        <v>1035</v>
      </c>
      <c r="C408" s="6" t="s">
        <v>1036</v>
      </c>
      <c r="D408" s="7">
        <v>1.1458333333333334E-2</v>
      </c>
      <c r="E408" s="8">
        <f t="shared" si="36"/>
        <v>0</v>
      </c>
      <c r="F408" s="8">
        <f t="shared" si="37"/>
        <v>16</v>
      </c>
      <c r="G408" s="8">
        <f t="shared" si="38"/>
        <v>30</v>
      </c>
      <c r="H408" s="10">
        <f t="shared" si="39"/>
        <v>990</v>
      </c>
      <c r="I408" s="6" t="s">
        <v>23</v>
      </c>
      <c r="J408" s="6" t="s">
        <v>38</v>
      </c>
      <c r="K408" s="10">
        <v>652567</v>
      </c>
      <c r="L408" s="10">
        <v>9500</v>
      </c>
      <c r="M408" s="10">
        <f t="shared" si="40"/>
        <v>145.57892139810932</v>
      </c>
      <c r="N408" s="6">
        <v>0</v>
      </c>
      <c r="O408" s="6">
        <f t="shared" si="41"/>
        <v>0</v>
      </c>
      <c r="P408" s="10">
        <v>224000</v>
      </c>
      <c r="Q408" s="9">
        <v>43846</v>
      </c>
      <c r="R408" s="9">
        <v>42360</v>
      </c>
      <c r="S408" s="6" t="s">
        <v>219</v>
      </c>
      <c r="T408" s="6" t="s">
        <v>63</v>
      </c>
      <c r="U408" s="10">
        <v>44155368</v>
      </c>
      <c r="V408" s="6">
        <v>7</v>
      </c>
      <c r="W408" s="29">
        <v>7</v>
      </c>
      <c r="X408" s="6" t="s">
        <v>52</v>
      </c>
      <c r="Y408" s="6" t="s">
        <v>52</v>
      </c>
      <c r="Z408" s="6" t="s">
        <v>28</v>
      </c>
      <c r="AA408" s="6" t="s">
        <v>781</v>
      </c>
    </row>
    <row r="409" spans="1:27" x14ac:dyDescent="0.3">
      <c r="A409" s="6" t="s">
        <v>1041</v>
      </c>
      <c r="B409" s="6" t="s">
        <v>1042</v>
      </c>
      <c r="C409" s="6" t="s">
        <v>1043</v>
      </c>
      <c r="D409" s="7">
        <v>4.108796296296297E-3</v>
      </c>
      <c r="E409" s="8">
        <f t="shared" si="36"/>
        <v>0</v>
      </c>
      <c r="F409" s="8">
        <f t="shared" si="37"/>
        <v>5</v>
      </c>
      <c r="G409" s="8">
        <f t="shared" si="38"/>
        <v>55</v>
      </c>
      <c r="H409" s="10">
        <f t="shared" si="39"/>
        <v>355</v>
      </c>
      <c r="I409" s="6" t="s">
        <v>1040</v>
      </c>
      <c r="J409" s="6" t="s">
        <v>38</v>
      </c>
      <c r="K409" s="10">
        <v>14741724</v>
      </c>
      <c r="L409" s="10">
        <v>151000</v>
      </c>
      <c r="M409" s="10">
        <f t="shared" si="40"/>
        <v>102.43035346476437</v>
      </c>
      <c r="N409" s="10">
        <v>2600</v>
      </c>
      <c r="O409" s="6">
        <f t="shared" si="41"/>
        <v>2</v>
      </c>
      <c r="P409" s="10">
        <v>811000</v>
      </c>
      <c r="Q409" s="9">
        <v>44409</v>
      </c>
      <c r="R409" s="9">
        <v>42793</v>
      </c>
      <c r="S409" s="6" t="s">
        <v>219</v>
      </c>
      <c r="T409" s="6" t="s">
        <v>63</v>
      </c>
      <c r="U409" s="10">
        <v>167360327</v>
      </c>
      <c r="V409" s="6">
        <v>5</v>
      </c>
      <c r="W409" s="29">
        <v>6</v>
      </c>
      <c r="X409" s="6" t="s">
        <v>52</v>
      </c>
      <c r="Y409" s="6" t="s">
        <v>52</v>
      </c>
      <c r="Z409" s="6" t="s">
        <v>28</v>
      </c>
      <c r="AA409" s="6" t="s">
        <v>781</v>
      </c>
    </row>
    <row r="410" spans="1:27" x14ac:dyDescent="0.3">
      <c r="A410" s="6" t="s">
        <v>2874</v>
      </c>
      <c r="B410" s="6" t="s">
        <v>2875</v>
      </c>
      <c r="C410" s="6" t="s">
        <v>2876</v>
      </c>
      <c r="D410" s="7">
        <v>5.2430555555555555E-3</v>
      </c>
      <c r="E410" s="8">
        <f t="shared" si="36"/>
        <v>0</v>
      </c>
      <c r="F410" s="8">
        <f t="shared" si="37"/>
        <v>7</v>
      </c>
      <c r="G410" s="8">
        <f t="shared" si="38"/>
        <v>33</v>
      </c>
      <c r="H410" s="10">
        <f t="shared" si="39"/>
        <v>453</v>
      </c>
      <c r="I410" s="6" t="s">
        <v>23</v>
      </c>
      <c r="J410" s="6" t="s">
        <v>38</v>
      </c>
      <c r="K410" s="10">
        <v>505464</v>
      </c>
      <c r="L410" s="6">
        <v>30000</v>
      </c>
      <c r="M410" s="10">
        <f t="shared" si="40"/>
        <v>593.51407815393384</v>
      </c>
      <c r="N410" s="6">
        <v>633</v>
      </c>
      <c r="O410" s="6">
        <f t="shared" si="41"/>
        <v>13</v>
      </c>
      <c r="P410" s="10">
        <v>2250000</v>
      </c>
      <c r="Q410" s="9">
        <v>44789</v>
      </c>
      <c r="R410" s="9">
        <v>43003</v>
      </c>
      <c r="S410" s="6" t="s">
        <v>38</v>
      </c>
      <c r="T410" s="6" t="s">
        <v>63</v>
      </c>
      <c r="U410" s="10">
        <v>233162329</v>
      </c>
      <c r="V410" s="6">
        <v>8</v>
      </c>
      <c r="W410" s="29">
        <v>9</v>
      </c>
      <c r="X410" s="6" t="s">
        <v>26</v>
      </c>
      <c r="Y410" s="6" t="s">
        <v>27</v>
      </c>
      <c r="Z410" s="6" t="s">
        <v>28</v>
      </c>
      <c r="AA410" s="6" t="s">
        <v>2778</v>
      </c>
    </row>
    <row r="411" spans="1:27" ht="14.4" x14ac:dyDescent="0.3">
      <c r="A411" s="6" t="s">
        <v>1245</v>
      </c>
      <c r="B411" s="6" t="s">
        <v>1246</v>
      </c>
      <c r="C411" s="6" t="s">
        <v>1247</v>
      </c>
      <c r="D411" s="7">
        <v>5.8564814814814825E-3</v>
      </c>
      <c r="E411" s="8">
        <f t="shared" si="36"/>
        <v>0</v>
      </c>
      <c r="F411" s="8">
        <f t="shared" si="37"/>
        <v>8</v>
      </c>
      <c r="G411" s="8">
        <f t="shared" si="38"/>
        <v>26</v>
      </c>
      <c r="H411" s="10">
        <f t="shared" si="39"/>
        <v>506</v>
      </c>
      <c r="I411" s="6" t="s">
        <v>23</v>
      </c>
      <c r="J411" s="6" t="s">
        <v>38</v>
      </c>
      <c r="K411" s="10">
        <v>52989920</v>
      </c>
      <c r="L411" s="6">
        <v>1000000</v>
      </c>
      <c r="M411" s="10">
        <f t="shared" si="40"/>
        <v>188.71513676563393</v>
      </c>
      <c r="N411" s="10">
        <v>29260</v>
      </c>
      <c r="O411" s="6">
        <f t="shared" si="41"/>
        <v>6</v>
      </c>
      <c r="P411" s="10">
        <v>23600000</v>
      </c>
      <c r="Q411" s="9">
        <v>44062</v>
      </c>
      <c r="R411" s="9">
        <v>42988</v>
      </c>
      <c r="S411" s="6" t="s">
        <v>206</v>
      </c>
      <c r="T411" s="3" t="s">
        <v>3873</v>
      </c>
      <c r="U411" s="10">
        <v>6310907495</v>
      </c>
      <c r="V411" s="6">
        <v>6</v>
      </c>
      <c r="W411" s="29">
        <v>6</v>
      </c>
      <c r="X411" s="6" t="s">
        <v>26</v>
      </c>
      <c r="Y411" s="6" t="s">
        <v>27</v>
      </c>
      <c r="Z411" s="6" t="s">
        <v>28</v>
      </c>
      <c r="AA411" s="6" t="s">
        <v>1180</v>
      </c>
    </row>
    <row r="412" spans="1:27" x14ac:dyDescent="0.3">
      <c r="A412" s="6" t="s">
        <v>782</v>
      </c>
      <c r="B412" s="6" t="s">
        <v>783</v>
      </c>
      <c r="C412" s="6" t="s">
        <v>784</v>
      </c>
      <c r="D412" s="7">
        <v>6.9444444444444441E-3</v>
      </c>
      <c r="E412" s="8">
        <f t="shared" si="36"/>
        <v>0</v>
      </c>
      <c r="F412" s="8">
        <f t="shared" si="37"/>
        <v>10</v>
      </c>
      <c r="G412" s="8">
        <f t="shared" si="38"/>
        <v>0</v>
      </c>
      <c r="H412" s="10">
        <f t="shared" si="39"/>
        <v>600</v>
      </c>
      <c r="I412" s="6" t="s">
        <v>23</v>
      </c>
      <c r="J412" s="6" t="s">
        <v>127</v>
      </c>
      <c r="K412" s="10">
        <v>1205196</v>
      </c>
      <c r="L412" s="10">
        <v>19000</v>
      </c>
      <c r="M412" s="10">
        <f t="shared" si="40"/>
        <v>157.65070577731754</v>
      </c>
      <c r="N412" s="6">
        <v>361</v>
      </c>
      <c r="O412" s="6">
        <f t="shared" si="41"/>
        <v>3</v>
      </c>
      <c r="P412" s="10">
        <v>915000</v>
      </c>
      <c r="Q412" s="9">
        <v>44341</v>
      </c>
      <c r="R412" s="9">
        <v>42859</v>
      </c>
      <c r="S412" s="6" t="s">
        <v>119</v>
      </c>
      <c r="T412" s="6" t="s">
        <v>63</v>
      </c>
      <c r="U412" s="10">
        <v>53432792</v>
      </c>
      <c r="V412" s="6">
        <v>7</v>
      </c>
      <c r="W412" s="29">
        <v>8</v>
      </c>
      <c r="X412" s="6" t="s">
        <v>52</v>
      </c>
      <c r="Y412" s="6" t="s">
        <v>52</v>
      </c>
      <c r="Z412" s="6" t="s">
        <v>28</v>
      </c>
      <c r="AA412" s="6" t="s">
        <v>781</v>
      </c>
    </row>
    <row r="413" spans="1:27" x14ac:dyDescent="0.3">
      <c r="A413" s="6" t="s">
        <v>296</v>
      </c>
      <c r="B413" s="6" t="s">
        <v>297</v>
      </c>
      <c r="C413" s="6" t="s">
        <v>298</v>
      </c>
      <c r="D413" s="7">
        <v>4.4560185185185189E-3</v>
      </c>
      <c r="E413" s="8">
        <f t="shared" si="36"/>
        <v>0</v>
      </c>
      <c r="F413" s="8">
        <f t="shared" si="37"/>
        <v>6</v>
      </c>
      <c r="G413" s="8">
        <f t="shared" si="38"/>
        <v>25</v>
      </c>
      <c r="H413" s="10">
        <f t="shared" si="39"/>
        <v>385</v>
      </c>
      <c r="I413" s="6" t="s">
        <v>187</v>
      </c>
      <c r="J413" s="6" t="s">
        <v>299</v>
      </c>
      <c r="K413" s="10">
        <v>38717851</v>
      </c>
      <c r="L413" s="10">
        <v>171000</v>
      </c>
      <c r="M413" s="10">
        <f t="shared" si="40"/>
        <v>44.165674381049712</v>
      </c>
      <c r="N413" s="10">
        <v>6000</v>
      </c>
      <c r="O413" s="6">
        <f t="shared" si="41"/>
        <v>2</v>
      </c>
      <c r="P413" s="10">
        <v>691000</v>
      </c>
      <c r="Q413" s="9">
        <v>43251</v>
      </c>
      <c r="R413" s="9">
        <v>43026</v>
      </c>
      <c r="S413" s="6" t="s">
        <v>300</v>
      </c>
      <c r="T413" s="6" t="s">
        <v>63</v>
      </c>
      <c r="U413" s="10">
        <v>175600228</v>
      </c>
      <c r="V413" s="6">
        <v>3</v>
      </c>
      <c r="W413" s="29">
        <v>7</v>
      </c>
      <c r="X413" s="6" t="s">
        <v>52</v>
      </c>
      <c r="Y413" s="6" t="s">
        <v>27</v>
      </c>
      <c r="Z413" s="6" t="s">
        <v>96</v>
      </c>
      <c r="AA413" s="6" t="s">
        <v>253</v>
      </c>
    </row>
    <row r="414" spans="1:27" x14ac:dyDescent="0.3">
      <c r="A414" s="6" t="s">
        <v>3404</v>
      </c>
      <c r="B414" s="6" t="s">
        <v>3405</v>
      </c>
      <c r="C414" s="6" t="s">
        <v>3406</v>
      </c>
      <c r="D414" s="7">
        <v>0.29305555555555557</v>
      </c>
      <c r="E414" s="8">
        <f t="shared" si="36"/>
        <v>7</v>
      </c>
      <c r="F414" s="8">
        <f t="shared" si="37"/>
        <v>2</v>
      </c>
      <c r="G414" s="8">
        <f t="shared" si="38"/>
        <v>0</v>
      </c>
      <c r="H414" s="10">
        <f t="shared" si="39"/>
        <v>25320</v>
      </c>
      <c r="I414" s="6" t="s">
        <v>187</v>
      </c>
      <c r="J414" s="6" t="s">
        <v>300</v>
      </c>
      <c r="K414" s="6">
        <v>3900000</v>
      </c>
      <c r="L414" s="6">
        <v>120900</v>
      </c>
      <c r="M414" s="10">
        <f t="shared" si="40"/>
        <v>310</v>
      </c>
      <c r="N414" s="6">
        <v>22471</v>
      </c>
      <c r="O414" s="6">
        <f t="shared" si="41"/>
        <v>58</v>
      </c>
      <c r="P414" s="6">
        <v>1600000</v>
      </c>
      <c r="Q414" s="9">
        <v>44565</v>
      </c>
      <c r="R414" s="9">
        <v>43238</v>
      </c>
      <c r="S414" s="6" t="s">
        <v>300</v>
      </c>
      <c r="T414" s="6" t="s">
        <v>25</v>
      </c>
      <c r="U414" s="10">
        <v>828716467</v>
      </c>
      <c r="V414" s="6">
        <v>10</v>
      </c>
      <c r="W414" s="29">
        <v>10</v>
      </c>
      <c r="X414" s="6" t="s">
        <v>52</v>
      </c>
      <c r="Y414" s="6" t="s">
        <v>52</v>
      </c>
      <c r="Z414" s="6" t="s">
        <v>28</v>
      </c>
      <c r="AA414" s="6" t="s">
        <v>3326</v>
      </c>
    </row>
    <row r="415" spans="1:27" x14ac:dyDescent="0.3">
      <c r="A415" s="6" t="s">
        <v>451</v>
      </c>
      <c r="B415" s="6" t="s">
        <v>452</v>
      </c>
      <c r="C415" s="6" t="s">
        <v>453</v>
      </c>
      <c r="D415" s="7">
        <v>4.2361111111111106E-3</v>
      </c>
      <c r="E415" s="8">
        <f t="shared" si="36"/>
        <v>0</v>
      </c>
      <c r="F415" s="8">
        <f t="shared" si="37"/>
        <v>6</v>
      </c>
      <c r="G415" s="8">
        <f t="shared" si="38"/>
        <v>6</v>
      </c>
      <c r="H415" s="10">
        <f t="shared" si="39"/>
        <v>366</v>
      </c>
      <c r="I415" s="6" t="s">
        <v>23</v>
      </c>
      <c r="J415" s="6" t="s">
        <v>38</v>
      </c>
      <c r="K415" s="10">
        <v>2563991</v>
      </c>
      <c r="L415" s="10">
        <v>25000</v>
      </c>
      <c r="M415" s="10">
        <f t="shared" si="40"/>
        <v>97.504242409587235</v>
      </c>
      <c r="N415" s="6">
        <v>837</v>
      </c>
      <c r="O415" s="6">
        <f t="shared" si="41"/>
        <v>3</v>
      </c>
      <c r="P415" s="10">
        <v>10300000</v>
      </c>
      <c r="Q415" s="9">
        <v>44833</v>
      </c>
      <c r="R415" s="9">
        <v>42812</v>
      </c>
      <c r="S415" s="6" t="s">
        <v>206</v>
      </c>
      <c r="T415" s="6" t="s">
        <v>42</v>
      </c>
      <c r="U415" s="10">
        <v>7847080509</v>
      </c>
      <c r="V415" s="6">
        <v>8</v>
      </c>
      <c r="W415" s="29">
        <v>9</v>
      </c>
      <c r="X415" s="6" t="s">
        <v>52</v>
      </c>
      <c r="Y415" s="6" t="s">
        <v>52</v>
      </c>
      <c r="Z415" s="6" t="s">
        <v>28</v>
      </c>
      <c r="AA415" s="6" t="s">
        <v>253</v>
      </c>
    </row>
    <row r="416" spans="1:27" x14ac:dyDescent="0.3">
      <c r="A416" s="6" t="s">
        <v>3297</v>
      </c>
      <c r="B416" s="6" t="s">
        <v>3298</v>
      </c>
      <c r="C416" s="6" t="s">
        <v>3299</v>
      </c>
      <c r="D416" s="7">
        <v>8.9930555555555545E-3</v>
      </c>
      <c r="E416" s="8">
        <f t="shared" si="36"/>
        <v>0</v>
      </c>
      <c r="F416" s="8">
        <f t="shared" si="37"/>
        <v>12</v>
      </c>
      <c r="G416" s="8">
        <f t="shared" si="38"/>
        <v>57</v>
      </c>
      <c r="H416" s="10">
        <f t="shared" si="39"/>
        <v>777</v>
      </c>
      <c r="I416" s="6" t="s">
        <v>187</v>
      </c>
      <c r="J416" s="6" t="s">
        <v>299</v>
      </c>
      <c r="K416" s="6">
        <v>59865499</v>
      </c>
      <c r="L416" s="6">
        <v>1400000</v>
      </c>
      <c r="M416" s="10">
        <f t="shared" si="40"/>
        <v>233.85756794577122</v>
      </c>
      <c r="N416" s="6">
        <v>29014</v>
      </c>
      <c r="O416" s="6">
        <f t="shared" si="41"/>
        <v>5</v>
      </c>
      <c r="P416" s="10">
        <v>1630000</v>
      </c>
      <c r="Q416" s="9">
        <v>43933</v>
      </c>
      <c r="R416" s="9">
        <v>42845</v>
      </c>
      <c r="S416" s="6" t="s">
        <v>299</v>
      </c>
      <c r="T416" s="6" t="s">
        <v>63</v>
      </c>
      <c r="U416" s="10">
        <v>191344786</v>
      </c>
      <c r="V416" s="6">
        <v>8</v>
      </c>
      <c r="W416" s="29">
        <v>8</v>
      </c>
      <c r="X416" s="6" t="s">
        <v>52</v>
      </c>
      <c r="Y416" s="6" t="s">
        <v>52</v>
      </c>
      <c r="Z416" s="6" t="s">
        <v>28</v>
      </c>
      <c r="AA416" s="6" t="s">
        <v>3213</v>
      </c>
    </row>
    <row r="417" spans="1:27" x14ac:dyDescent="0.3">
      <c r="A417" s="6" t="s">
        <v>2501</v>
      </c>
      <c r="B417" s="6" t="s">
        <v>2502</v>
      </c>
      <c r="C417" s="6" t="s">
        <v>2503</v>
      </c>
      <c r="D417" s="7">
        <v>8.1712962962962963E-3</v>
      </c>
      <c r="E417" s="8">
        <f t="shared" si="36"/>
        <v>0</v>
      </c>
      <c r="F417" s="8">
        <f t="shared" si="37"/>
        <v>11</v>
      </c>
      <c r="G417" s="8">
        <f t="shared" si="38"/>
        <v>46</v>
      </c>
      <c r="H417" s="10">
        <f t="shared" si="39"/>
        <v>706</v>
      </c>
      <c r="I417" s="6" t="s">
        <v>579</v>
      </c>
      <c r="J417" s="6" t="s">
        <v>206</v>
      </c>
      <c r="K417" s="10">
        <v>625369</v>
      </c>
      <c r="L417" s="6">
        <v>16000</v>
      </c>
      <c r="M417" s="10">
        <f t="shared" si="40"/>
        <v>255.84894678182002</v>
      </c>
      <c r="N417" s="6">
        <v>673</v>
      </c>
      <c r="O417" s="6">
        <f t="shared" si="41"/>
        <v>11</v>
      </c>
      <c r="P417" s="10">
        <v>97900</v>
      </c>
      <c r="Q417" s="9">
        <v>44669</v>
      </c>
      <c r="R417" s="9">
        <v>44501</v>
      </c>
      <c r="S417" s="6" t="s">
        <v>119</v>
      </c>
      <c r="T417" s="6" t="s">
        <v>231</v>
      </c>
      <c r="U417" s="10">
        <v>5825336</v>
      </c>
      <c r="V417" s="6">
        <v>7</v>
      </c>
      <c r="W417" s="29">
        <v>7</v>
      </c>
      <c r="X417" s="6" t="s">
        <v>52</v>
      </c>
      <c r="Y417" s="6" t="s">
        <v>52</v>
      </c>
      <c r="Z417" s="6" t="s">
        <v>28</v>
      </c>
      <c r="AA417" s="6" t="s">
        <v>2424</v>
      </c>
    </row>
    <row r="418" spans="1:27" x14ac:dyDescent="0.3">
      <c r="A418" s="6" t="s">
        <v>488</v>
      </c>
      <c r="B418" s="6" t="s">
        <v>1637</v>
      </c>
      <c r="C418" s="6" t="s">
        <v>1638</v>
      </c>
      <c r="D418" s="7">
        <v>1.4456018518518519E-2</v>
      </c>
      <c r="E418" s="8">
        <f t="shared" si="36"/>
        <v>0</v>
      </c>
      <c r="F418" s="8">
        <f t="shared" si="37"/>
        <v>20</v>
      </c>
      <c r="G418" s="8">
        <f t="shared" si="38"/>
        <v>49</v>
      </c>
      <c r="H418" s="10">
        <f t="shared" si="39"/>
        <v>1249</v>
      </c>
      <c r="I418" s="6" t="s">
        <v>23</v>
      </c>
      <c r="J418" s="6" t="s">
        <v>219</v>
      </c>
      <c r="K418" s="6">
        <v>15735196</v>
      </c>
      <c r="L418" s="6">
        <v>147000</v>
      </c>
      <c r="M418" s="10">
        <f t="shared" si="40"/>
        <v>93.421143276512097</v>
      </c>
      <c r="N418" s="6">
        <v>4211</v>
      </c>
      <c r="O418" s="6">
        <f t="shared" si="41"/>
        <v>3</v>
      </c>
      <c r="P418" s="10">
        <v>1820000</v>
      </c>
      <c r="Q418" s="9">
        <v>44166</v>
      </c>
      <c r="R418" s="9">
        <v>39961</v>
      </c>
      <c r="S418" s="6" t="s">
        <v>141</v>
      </c>
      <c r="T418" s="6" t="s">
        <v>42</v>
      </c>
      <c r="U418" s="10">
        <v>537087309</v>
      </c>
      <c r="V418" s="6">
        <v>10</v>
      </c>
      <c r="W418" s="29">
        <v>10</v>
      </c>
      <c r="X418" s="6" t="s">
        <v>26</v>
      </c>
      <c r="Y418" s="6" t="s">
        <v>27</v>
      </c>
      <c r="Z418" s="6" t="s">
        <v>28</v>
      </c>
      <c r="AA418" s="6" t="s">
        <v>1443</v>
      </c>
    </row>
    <row r="419" spans="1:27" x14ac:dyDescent="0.3">
      <c r="A419" s="6" t="s">
        <v>488</v>
      </c>
      <c r="B419" s="6" t="s">
        <v>489</v>
      </c>
      <c r="C419" s="6" t="s">
        <v>490</v>
      </c>
      <c r="D419" s="7">
        <v>3.2638888888888891E-3</v>
      </c>
      <c r="E419" s="8">
        <f t="shared" si="36"/>
        <v>0</v>
      </c>
      <c r="F419" s="8">
        <f t="shared" si="37"/>
        <v>4</v>
      </c>
      <c r="G419" s="8">
        <f t="shared" si="38"/>
        <v>42</v>
      </c>
      <c r="H419" s="10">
        <f t="shared" si="39"/>
        <v>282</v>
      </c>
      <c r="I419" s="6" t="s">
        <v>187</v>
      </c>
      <c r="J419" s="6" t="s">
        <v>206</v>
      </c>
      <c r="K419" s="10">
        <v>717236</v>
      </c>
      <c r="L419" s="10">
        <v>14000</v>
      </c>
      <c r="M419" s="10">
        <f t="shared" si="40"/>
        <v>195.19377164559504</v>
      </c>
      <c r="N419" s="6">
        <v>405</v>
      </c>
      <c r="O419" s="6">
        <f t="shared" si="41"/>
        <v>6</v>
      </c>
      <c r="P419" s="10">
        <v>1820000</v>
      </c>
      <c r="Q419" s="9">
        <v>44221</v>
      </c>
      <c r="R419" s="9">
        <v>39961</v>
      </c>
      <c r="S419" s="6" t="s">
        <v>75</v>
      </c>
      <c r="T419" s="6" t="s">
        <v>25</v>
      </c>
      <c r="U419" s="10">
        <v>535795731</v>
      </c>
      <c r="V419" s="6">
        <v>8</v>
      </c>
      <c r="W419" s="29">
        <v>9</v>
      </c>
      <c r="X419" s="6" t="s">
        <v>52</v>
      </c>
      <c r="Y419" s="6" t="s">
        <v>52</v>
      </c>
      <c r="Z419" s="6" t="s">
        <v>28</v>
      </c>
      <c r="AA419" s="6" t="s">
        <v>253</v>
      </c>
    </row>
    <row r="420" spans="1:27" x14ac:dyDescent="0.3">
      <c r="A420" s="6" t="s">
        <v>2813</v>
      </c>
      <c r="B420" s="6" t="s">
        <v>2814</v>
      </c>
      <c r="C420" s="6" t="s">
        <v>2815</v>
      </c>
      <c r="D420" s="7">
        <v>4.8611111111111112E-3</v>
      </c>
      <c r="E420" s="8">
        <f t="shared" si="36"/>
        <v>0</v>
      </c>
      <c r="F420" s="8">
        <f t="shared" si="37"/>
        <v>7</v>
      </c>
      <c r="G420" s="8">
        <f t="shared" si="38"/>
        <v>0</v>
      </c>
      <c r="H420" s="10">
        <f t="shared" si="39"/>
        <v>420</v>
      </c>
      <c r="I420" s="6" t="s">
        <v>2777</v>
      </c>
      <c r="J420" s="6" t="s">
        <v>95</v>
      </c>
      <c r="K420" s="10">
        <v>55636</v>
      </c>
      <c r="L420" s="6">
        <v>0</v>
      </c>
      <c r="M420" s="10">
        <f t="shared" si="40"/>
        <v>0</v>
      </c>
      <c r="N420" s="6">
        <v>0</v>
      </c>
      <c r="O420" s="6">
        <f t="shared" si="41"/>
        <v>0</v>
      </c>
      <c r="P420" s="10">
        <v>247000</v>
      </c>
      <c r="Q420" s="9">
        <v>44351</v>
      </c>
      <c r="R420" s="9">
        <v>43253</v>
      </c>
      <c r="S420" s="6" t="s">
        <v>95</v>
      </c>
      <c r="T420" s="6" t="s">
        <v>231</v>
      </c>
      <c r="U420" s="10">
        <v>25715594</v>
      </c>
      <c r="V420" s="6">
        <v>9</v>
      </c>
      <c r="W420" s="29">
        <v>9</v>
      </c>
      <c r="X420" s="6" t="s">
        <v>52</v>
      </c>
      <c r="Y420" s="6" t="s">
        <v>52</v>
      </c>
      <c r="Z420" s="6" t="s">
        <v>28</v>
      </c>
      <c r="AA420" s="6" t="s">
        <v>2778</v>
      </c>
    </row>
    <row r="421" spans="1:27" x14ac:dyDescent="0.3">
      <c r="A421" s="6" t="s">
        <v>3048</v>
      </c>
      <c r="B421" s="6" t="s">
        <v>3049</v>
      </c>
      <c r="C421" s="6" t="s">
        <v>3050</v>
      </c>
      <c r="D421" s="7">
        <v>3.8888888888888883E-3</v>
      </c>
      <c r="E421" s="8">
        <f t="shared" si="36"/>
        <v>0</v>
      </c>
      <c r="F421" s="8">
        <f t="shared" si="37"/>
        <v>5</v>
      </c>
      <c r="G421" s="8">
        <f t="shared" si="38"/>
        <v>36</v>
      </c>
      <c r="H421" s="10">
        <f t="shared" si="39"/>
        <v>336</v>
      </c>
      <c r="I421" s="6" t="s">
        <v>23</v>
      </c>
      <c r="J421" s="6" t="s">
        <v>206</v>
      </c>
      <c r="K421" s="10">
        <v>8411965</v>
      </c>
      <c r="L421" s="10">
        <v>124000</v>
      </c>
      <c r="M421" s="10">
        <f t="shared" si="40"/>
        <v>147.40907742721231</v>
      </c>
      <c r="N421" s="6">
        <v>5494</v>
      </c>
      <c r="O421" s="6">
        <f t="shared" si="41"/>
        <v>7</v>
      </c>
      <c r="P421" s="10">
        <v>4890000</v>
      </c>
      <c r="Q421" s="9">
        <v>43703</v>
      </c>
      <c r="R421" s="9">
        <v>41834</v>
      </c>
      <c r="S421" s="6" t="s">
        <v>300</v>
      </c>
      <c r="T421" s="6" t="s">
        <v>63</v>
      </c>
      <c r="U421" s="10">
        <v>1804604278</v>
      </c>
      <c r="V421" s="6">
        <v>6</v>
      </c>
      <c r="W421" s="29">
        <v>7</v>
      </c>
      <c r="X421" s="6" t="s">
        <v>52</v>
      </c>
      <c r="Y421" s="6" t="s">
        <v>52</v>
      </c>
      <c r="Z421" s="6" t="s">
        <v>28</v>
      </c>
      <c r="AA421" s="6" t="s">
        <v>2884</v>
      </c>
    </row>
    <row r="422" spans="1:27" x14ac:dyDescent="0.3">
      <c r="A422" s="6" t="s">
        <v>1213</v>
      </c>
      <c r="B422" s="6" t="s">
        <v>1214</v>
      </c>
      <c r="C422" s="6" t="s">
        <v>1215</v>
      </c>
      <c r="D422" s="7">
        <v>2.6550925925925926E-2</v>
      </c>
      <c r="E422" s="8">
        <f t="shared" si="36"/>
        <v>0</v>
      </c>
      <c r="F422" s="8">
        <f t="shared" si="37"/>
        <v>38</v>
      </c>
      <c r="G422" s="8">
        <f t="shared" si="38"/>
        <v>14</v>
      </c>
      <c r="H422" s="10">
        <f t="shared" si="39"/>
        <v>2294</v>
      </c>
      <c r="I422" s="6" t="s">
        <v>23</v>
      </c>
      <c r="J422" s="6" t="s">
        <v>38</v>
      </c>
      <c r="K422" s="10">
        <v>2180481</v>
      </c>
      <c r="L422" s="6">
        <v>178000</v>
      </c>
      <c r="M422" s="10">
        <f t="shared" si="40"/>
        <v>816.33364381528668</v>
      </c>
      <c r="N422" s="10">
        <v>62317</v>
      </c>
      <c r="O422" s="6">
        <f t="shared" si="41"/>
        <v>286</v>
      </c>
      <c r="P422" s="10">
        <v>356000</v>
      </c>
      <c r="Q422" s="9">
        <v>44394</v>
      </c>
      <c r="R422" s="9">
        <v>42616</v>
      </c>
      <c r="S422" s="6" t="s">
        <v>38</v>
      </c>
      <c r="T422" s="6" t="s">
        <v>42</v>
      </c>
      <c r="U422" s="10">
        <v>37895789</v>
      </c>
      <c r="V422" s="6">
        <v>7</v>
      </c>
      <c r="W422" s="29">
        <v>7</v>
      </c>
      <c r="X422" s="6" t="s">
        <v>26</v>
      </c>
      <c r="Y422" s="6" t="s">
        <v>27</v>
      </c>
      <c r="Z422" s="6" t="s">
        <v>28</v>
      </c>
      <c r="AA422" s="6" t="s">
        <v>1180</v>
      </c>
    </row>
    <row r="423" spans="1:27" x14ac:dyDescent="0.3">
      <c r="A423" s="6" t="s">
        <v>3071</v>
      </c>
      <c r="B423" s="6" t="s">
        <v>3072</v>
      </c>
      <c r="C423" s="6" t="s">
        <v>3073</v>
      </c>
      <c r="D423" s="7">
        <v>1.3032407407407407E-2</v>
      </c>
      <c r="E423" s="8">
        <f t="shared" si="36"/>
        <v>0</v>
      </c>
      <c r="F423" s="8">
        <f t="shared" si="37"/>
        <v>18</v>
      </c>
      <c r="G423" s="8">
        <f t="shared" si="38"/>
        <v>46</v>
      </c>
      <c r="H423" s="10">
        <f t="shared" si="39"/>
        <v>1126</v>
      </c>
      <c r="I423" s="6" t="s">
        <v>187</v>
      </c>
      <c r="J423" s="6" t="s">
        <v>219</v>
      </c>
      <c r="K423" s="10">
        <v>218279</v>
      </c>
      <c r="L423" s="10">
        <v>5600</v>
      </c>
      <c r="M423" s="10">
        <f t="shared" si="40"/>
        <v>256.55239395452611</v>
      </c>
      <c r="N423" s="6">
        <v>116</v>
      </c>
      <c r="O423" s="6">
        <f t="shared" si="41"/>
        <v>5</v>
      </c>
      <c r="P423" s="10">
        <v>7870</v>
      </c>
      <c r="Q423" s="9">
        <v>44339</v>
      </c>
      <c r="R423" s="9">
        <v>42564</v>
      </c>
      <c r="S423" s="6" t="s">
        <v>206</v>
      </c>
      <c r="T423" s="6" t="s">
        <v>63</v>
      </c>
      <c r="U423" s="10">
        <v>480087</v>
      </c>
      <c r="V423" s="6">
        <v>7</v>
      </c>
      <c r="W423" s="29">
        <v>6</v>
      </c>
      <c r="X423" s="6" t="s">
        <v>52</v>
      </c>
      <c r="Y423" s="6" t="s">
        <v>27</v>
      </c>
      <c r="Z423" s="6" t="s">
        <v>96</v>
      </c>
      <c r="AA423" s="6" t="s">
        <v>2884</v>
      </c>
    </row>
    <row r="424" spans="1:27" x14ac:dyDescent="0.3">
      <c r="A424" s="6" t="s">
        <v>504</v>
      </c>
      <c r="B424" s="6" t="s">
        <v>505</v>
      </c>
      <c r="C424" s="6" t="s">
        <v>506</v>
      </c>
      <c r="D424" s="7">
        <v>2.0925925925925928E-2</v>
      </c>
      <c r="E424" s="8">
        <f t="shared" si="36"/>
        <v>0</v>
      </c>
      <c r="F424" s="8">
        <f t="shared" si="37"/>
        <v>30</v>
      </c>
      <c r="G424" s="8">
        <f t="shared" si="38"/>
        <v>8</v>
      </c>
      <c r="H424" s="10">
        <f t="shared" si="39"/>
        <v>1808</v>
      </c>
      <c r="I424" s="6" t="s">
        <v>23</v>
      </c>
      <c r="J424" s="6" t="s">
        <v>95</v>
      </c>
      <c r="K424" s="10">
        <v>4656088</v>
      </c>
      <c r="L424" s="10">
        <v>144000</v>
      </c>
      <c r="M424" s="10">
        <f t="shared" si="40"/>
        <v>309.27250515883719</v>
      </c>
      <c r="N424" s="10">
        <v>1871</v>
      </c>
      <c r="O424" s="6">
        <f t="shared" si="41"/>
        <v>4</v>
      </c>
      <c r="P424" s="10">
        <v>436000</v>
      </c>
      <c r="Q424" s="9">
        <v>44609</v>
      </c>
      <c r="R424" s="9">
        <v>43133</v>
      </c>
      <c r="S424" s="6" t="s">
        <v>75</v>
      </c>
      <c r="T424" s="6" t="s">
        <v>63</v>
      </c>
      <c r="U424" s="10">
        <v>67851275</v>
      </c>
      <c r="V424" s="6">
        <v>10</v>
      </c>
      <c r="W424" s="29">
        <v>10</v>
      </c>
      <c r="X424" s="6" t="s">
        <v>52</v>
      </c>
      <c r="Y424" s="6" t="s">
        <v>27</v>
      </c>
      <c r="Z424" s="6" t="s">
        <v>96</v>
      </c>
      <c r="AA424" s="6" t="s">
        <v>253</v>
      </c>
    </row>
    <row r="425" spans="1:27" x14ac:dyDescent="0.3">
      <c r="A425" s="6" t="s">
        <v>1227</v>
      </c>
      <c r="B425" s="6" t="s">
        <v>1228</v>
      </c>
      <c r="C425" s="6" t="s">
        <v>1229</v>
      </c>
      <c r="D425" s="7">
        <v>8.1342592592592591E-2</v>
      </c>
      <c r="E425" s="8">
        <f t="shared" si="36"/>
        <v>1</v>
      </c>
      <c r="F425" s="8">
        <f t="shared" si="37"/>
        <v>57</v>
      </c>
      <c r="G425" s="8">
        <f t="shared" si="38"/>
        <v>8</v>
      </c>
      <c r="H425" s="10">
        <f t="shared" si="39"/>
        <v>7028</v>
      </c>
      <c r="I425" s="6" t="s">
        <v>23</v>
      </c>
      <c r="J425" s="6" t="s">
        <v>206</v>
      </c>
      <c r="K425" s="10">
        <v>56038356</v>
      </c>
      <c r="L425" s="6">
        <v>2000000</v>
      </c>
      <c r="M425" s="10">
        <f t="shared" si="40"/>
        <v>356.89840722665025</v>
      </c>
      <c r="N425" s="10">
        <v>122659</v>
      </c>
      <c r="O425" s="6">
        <f t="shared" si="41"/>
        <v>22</v>
      </c>
      <c r="P425" s="10">
        <v>13400000</v>
      </c>
      <c r="Q425" s="9">
        <v>43353</v>
      </c>
      <c r="R425" s="9">
        <v>42717</v>
      </c>
      <c r="S425" s="6" t="s">
        <v>206</v>
      </c>
      <c r="T425" s="6" t="s">
        <v>42</v>
      </c>
      <c r="U425" s="10">
        <v>973692811</v>
      </c>
      <c r="V425" s="6">
        <v>10</v>
      </c>
      <c r="W425" s="29">
        <v>10</v>
      </c>
      <c r="X425" s="6" t="s">
        <v>26</v>
      </c>
      <c r="Y425" s="6" t="s">
        <v>27</v>
      </c>
      <c r="Z425" s="6" t="s">
        <v>28</v>
      </c>
      <c r="AA425" s="6" t="s">
        <v>1180</v>
      </c>
    </row>
    <row r="426" spans="1:27" x14ac:dyDescent="0.3">
      <c r="A426" s="6" t="s">
        <v>1227</v>
      </c>
      <c r="B426" s="6" t="s">
        <v>2263</v>
      </c>
      <c r="C426" s="6" t="s">
        <v>2264</v>
      </c>
      <c r="D426" s="7">
        <v>7.8703703703703713E-3</v>
      </c>
      <c r="E426" s="8">
        <f t="shared" si="36"/>
        <v>0</v>
      </c>
      <c r="F426" s="8">
        <f t="shared" si="37"/>
        <v>11</v>
      </c>
      <c r="G426" s="8">
        <f t="shared" si="38"/>
        <v>20</v>
      </c>
      <c r="H426" s="10">
        <f t="shared" si="39"/>
        <v>680</v>
      </c>
      <c r="I426" s="6" t="s">
        <v>23</v>
      </c>
      <c r="J426" s="6" t="s">
        <v>206</v>
      </c>
      <c r="K426" s="10">
        <v>2970541</v>
      </c>
      <c r="L426" s="10">
        <v>200000</v>
      </c>
      <c r="M426" s="10">
        <f t="shared" si="40"/>
        <v>673.27803252000228</v>
      </c>
      <c r="N426" s="10">
        <v>23273</v>
      </c>
      <c r="O426" s="6">
        <f t="shared" si="41"/>
        <v>78</v>
      </c>
      <c r="P426" s="10">
        <v>13400000</v>
      </c>
      <c r="Q426" s="9">
        <v>44312</v>
      </c>
      <c r="R426" s="9">
        <v>42717</v>
      </c>
      <c r="S426" s="6" t="s">
        <v>219</v>
      </c>
      <c r="T426" s="6" t="s">
        <v>42</v>
      </c>
      <c r="U426" s="10">
        <v>976059640</v>
      </c>
      <c r="V426" s="6">
        <v>10</v>
      </c>
      <c r="W426" s="29">
        <v>10</v>
      </c>
      <c r="X426" s="6" t="s">
        <v>52</v>
      </c>
      <c r="Y426" s="6" t="s">
        <v>52</v>
      </c>
      <c r="Z426" s="6" t="s">
        <v>28</v>
      </c>
      <c r="AA426" s="6" t="s">
        <v>2215</v>
      </c>
    </row>
    <row r="427" spans="1:27" x14ac:dyDescent="0.3">
      <c r="A427" s="6" t="s">
        <v>1227</v>
      </c>
      <c r="B427" s="6" t="s">
        <v>2257</v>
      </c>
      <c r="C427" s="6" t="s">
        <v>2258</v>
      </c>
      <c r="D427" s="7">
        <v>3.9548611111111111E-2</v>
      </c>
      <c r="E427" s="8">
        <f t="shared" si="36"/>
        <v>0</v>
      </c>
      <c r="F427" s="8">
        <f t="shared" si="37"/>
        <v>56</v>
      </c>
      <c r="G427" s="8">
        <f t="shared" si="38"/>
        <v>57</v>
      </c>
      <c r="H427" s="10">
        <f t="shared" si="39"/>
        <v>3417</v>
      </c>
      <c r="I427" s="6" t="s">
        <v>23</v>
      </c>
      <c r="J427" s="6" t="s">
        <v>206</v>
      </c>
      <c r="K427" s="10">
        <v>85173</v>
      </c>
      <c r="L427" s="10">
        <v>5200</v>
      </c>
      <c r="M427" s="10">
        <f t="shared" si="40"/>
        <v>610.52211381541099</v>
      </c>
      <c r="N427" s="6">
        <v>811</v>
      </c>
      <c r="O427" s="6">
        <f t="shared" si="41"/>
        <v>95</v>
      </c>
      <c r="P427" s="10">
        <v>13400000</v>
      </c>
      <c r="Q427" s="9">
        <v>44571</v>
      </c>
      <c r="R427" s="9">
        <v>42717</v>
      </c>
      <c r="S427" s="6" t="s">
        <v>219</v>
      </c>
      <c r="T427" s="6" t="s">
        <v>42</v>
      </c>
      <c r="U427" s="10">
        <v>976059640</v>
      </c>
      <c r="V427" s="6">
        <v>10</v>
      </c>
      <c r="W427" s="29">
        <v>10</v>
      </c>
      <c r="X427" s="6" t="s">
        <v>52</v>
      </c>
      <c r="Y427" s="6" t="s">
        <v>52</v>
      </c>
      <c r="Z427" s="6" t="s">
        <v>28</v>
      </c>
      <c r="AA427" s="6" t="s">
        <v>2215</v>
      </c>
    </row>
    <row r="428" spans="1:27" x14ac:dyDescent="0.3">
      <c r="A428" s="6" t="s">
        <v>1227</v>
      </c>
      <c r="B428" s="6" t="s">
        <v>2261</v>
      </c>
      <c r="C428" s="6" t="s">
        <v>2262</v>
      </c>
      <c r="D428" s="7">
        <v>1.0972222222222223E-2</v>
      </c>
      <c r="E428" s="8">
        <f t="shared" si="36"/>
        <v>0</v>
      </c>
      <c r="F428" s="8">
        <f t="shared" si="37"/>
        <v>15</v>
      </c>
      <c r="G428" s="8">
        <f t="shared" si="38"/>
        <v>48</v>
      </c>
      <c r="H428" s="10">
        <f t="shared" si="39"/>
        <v>948</v>
      </c>
      <c r="I428" s="6" t="s">
        <v>23</v>
      </c>
      <c r="J428" s="6" t="s">
        <v>206</v>
      </c>
      <c r="K428" s="10">
        <v>1722577</v>
      </c>
      <c r="L428" s="10">
        <v>93000</v>
      </c>
      <c r="M428" s="10">
        <f t="shared" si="40"/>
        <v>539.88878291072035</v>
      </c>
      <c r="N428" s="10">
        <v>4056</v>
      </c>
      <c r="O428" s="6">
        <f t="shared" si="41"/>
        <v>24</v>
      </c>
      <c r="P428" s="10">
        <v>13400000</v>
      </c>
      <c r="Q428" s="9">
        <v>44745</v>
      </c>
      <c r="R428" s="9">
        <v>42717</v>
      </c>
      <c r="S428" s="6" t="s">
        <v>219</v>
      </c>
      <c r="T428" s="6" t="s">
        <v>42</v>
      </c>
      <c r="U428" s="10">
        <v>976059640</v>
      </c>
      <c r="V428" s="6">
        <v>10</v>
      </c>
      <c r="W428" s="29">
        <v>10</v>
      </c>
      <c r="X428" s="6" t="s">
        <v>52</v>
      </c>
      <c r="Y428" s="6" t="s">
        <v>52</v>
      </c>
      <c r="Z428" s="6" t="s">
        <v>28</v>
      </c>
      <c r="AA428" s="6" t="s">
        <v>2215</v>
      </c>
    </row>
    <row r="429" spans="1:27" x14ac:dyDescent="0.3">
      <c r="A429" s="6" t="s">
        <v>1227</v>
      </c>
      <c r="B429" s="6" t="s">
        <v>2259</v>
      </c>
      <c r="C429" s="6" t="s">
        <v>2260</v>
      </c>
      <c r="D429" s="7">
        <v>1.4525462962962964E-2</v>
      </c>
      <c r="E429" s="8">
        <f t="shared" si="36"/>
        <v>0</v>
      </c>
      <c r="F429" s="8">
        <f t="shared" si="37"/>
        <v>20</v>
      </c>
      <c r="G429" s="8">
        <f t="shared" si="38"/>
        <v>55</v>
      </c>
      <c r="H429" s="10">
        <f t="shared" si="39"/>
        <v>1255</v>
      </c>
      <c r="I429" s="6" t="s">
        <v>23</v>
      </c>
      <c r="J429" s="6" t="s">
        <v>206</v>
      </c>
      <c r="K429" s="10">
        <v>307377</v>
      </c>
      <c r="L429" s="10">
        <v>16000</v>
      </c>
      <c r="M429" s="10">
        <f t="shared" si="40"/>
        <v>520.53341661868001</v>
      </c>
      <c r="N429" s="6">
        <v>783</v>
      </c>
      <c r="O429" s="6">
        <f t="shared" si="41"/>
        <v>25</v>
      </c>
      <c r="P429" s="10">
        <v>13400000</v>
      </c>
      <c r="Q429" s="9">
        <v>44789</v>
      </c>
      <c r="R429" s="9">
        <v>42717</v>
      </c>
      <c r="S429" s="6" t="s">
        <v>219</v>
      </c>
      <c r="T429" s="6" t="s">
        <v>42</v>
      </c>
      <c r="U429" s="10">
        <v>976059640</v>
      </c>
      <c r="V429" s="6">
        <v>10</v>
      </c>
      <c r="W429" s="29">
        <v>10</v>
      </c>
      <c r="X429" s="6" t="s">
        <v>52</v>
      </c>
      <c r="Y429" s="6" t="s">
        <v>52</v>
      </c>
      <c r="Z429" s="6" t="s">
        <v>28</v>
      </c>
      <c r="AA429" s="6" t="s">
        <v>2215</v>
      </c>
    </row>
    <row r="430" spans="1:27" x14ac:dyDescent="0.3">
      <c r="A430" s="6" t="s">
        <v>1227</v>
      </c>
      <c r="B430" s="6" t="s">
        <v>1942</v>
      </c>
      <c r="C430" s="6" t="s">
        <v>1943</v>
      </c>
      <c r="D430" s="7">
        <v>1.4189814814814815E-2</v>
      </c>
      <c r="E430" s="8">
        <f t="shared" si="36"/>
        <v>0</v>
      </c>
      <c r="F430" s="8">
        <f t="shared" si="37"/>
        <v>20</v>
      </c>
      <c r="G430" s="8">
        <f t="shared" si="38"/>
        <v>26</v>
      </c>
      <c r="H430" s="10">
        <f t="shared" si="39"/>
        <v>1226</v>
      </c>
      <c r="I430" s="6" t="s">
        <v>23</v>
      </c>
      <c r="J430" s="6" t="s">
        <v>206</v>
      </c>
      <c r="K430" s="10">
        <v>37558</v>
      </c>
      <c r="L430" s="10">
        <v>2500</v>
      </c>
      <c r="M430" s="10">
        <f t="shared" si="40"/>
        <v>665.63714787794879</v>
      </c>
      <c r="N430" s="6">
        <v>560</v>
      </c>
      <c r="O430" s="6">
        <f t="shared" si="41"/>
        <v>149</v>
      </c>
      <c r="P430" s="10">
        <v>13400000</v>
      </c>
      <c r="Q430" s="9">
        <v>44847</v>
      </c>
      <c r="R430" s="9">
        <v>42717</v>
      </c>
      <c r="S430" s="6" t="s">
        <v>95</v>
      </c>
      <c r="T430" s="6" t="s">
        <v>63</v>
      </c>
      <c r="U430" s="10">
        <v>975204909</v>
      </c>
      <c r="V430" s="6">
        <v>10</v>
      </c>
      <c r="W430" s="29">
        <v>10</v>
      </c>
      <c r="X430" s="6" t="s">
        <v>26</v>
      </c>
      <c r="Y430" s="6" t="s">
        <v>27</v>
      </c>
      <c r="Z430" s="6" t="s">
        <v>28</v>
      </c>
      <c r="AA430" s="6" t="s">
        <v>1875</v>
      </c>
    </row>
    <row r="431" spans="1:27" x14ac:dyDescent="0.3">
      <c r="A431" s="6" t="s">
        <v>3193</v>
      </c>
      <c r="B431" s="6" t="s">
        <v>3194</v>
      </c>
      <c r="C431" s="6" t="s">
        <v>3195</v>
      </c>
      <c r="D431" s="7">
        <v>9.2476851851851852E-3</v>
      </c>
      <c r="E431" s="8">
        <f t="shared" si="36"/>
        <v>0</v>
      </c>
      <c r="F431" s="8">
        <f t="shared" si="37"/>
        <v>13</v>
      </c>
      <c r="G431" s="8">
        <f t="shared" si="38"/>
        <v>19</v>
      </c>
      <c r="H431" s="10">
        <f t="shared" si="39"/>
        <v>799</v>
      </c>
      <c r="I431" s="6" t="s">
        <v>23</v>
      </c>
      <c r="J431" s="6" t="s">
        <v>95</v>
      </c>
      <c r="K431" s="6">
        <v>156811</v>
      </c>
      <c r="L431" s="6">
        <v>5200</v>
      </c>
      <c r="M431" s="10">
        <f t="shared" si="40"/>
        <v>331.60938964740996</v>
      </c>
      <c r="N431" s="6">
        <v>158</v>
      </c>
      <c r="O431" s="6">
        <f t="shared" si="41"/>
        <v>10</v>
      </c>
      <c r="P431" s="6">
        <v>1260000</v>
      </c>
      <c r="Q431" s="9">
        <v>44853</v>
      </c>
      <c r="R431" s="9">
        <v>43182</v>
      </c>
      <c r="S431" s="6" t="s">
        <v>95</v>
      </c>
      <c r="T431" s="6" t="s">
        <v>63</v>
      </c>
      <c r="U431" s="10">
        <v>300201741</v>
      </c>
      <c r="V431" s="6">
        <v>8</v>
      </c>
      <c r="W431" s="29">
        <v>9</v>
      </c>
      <c r="X431" s="6" t="s">
        <v>52</v>
      </c>
      <c r="Y431" s="6" t="s">
        <v>27</v>
      </c>
      <c r="Z431" s="6" t="s">
        <v>96</v>
      </c>
      <c r="AA431" s="6" t="s">
        <v>3139</v>
      </c>
    </row>
    <row r="432" spans="1:27" x14ac:dyDescent="0.3">
      <c r="A432" s="6" t="s">
        <v>3571</v>
      </c>
      <c r="B432" s="6" t="s">
        <v>3574</v>
      </c>
      <c r="C432" s="6" t="s">
        <v>3575</v>
      </c>
      <c r="D432" s="7">
        <v>0.46319444444444446</v>
      </c>
      <c r="E432" s="8">
        <f t="shared" si="36"/>
        <v>11</v>
      </c>
      <c r="F432" s="8">
        <f t="shared" si="37"/>
        <v>7</v>
      </c>
      <c r="G432" s="8">
        <f t="shared" si="38"/>
        <v>0</v>
      </c>
      <c r="H432" s="10">
        <f t="shared" si="39"/>
        <v>40020</v>
      </c>
      <c r="I432" s="6" t="s">
        <v>23</v>
      </c>
      <c r="J432" s="6" t="s">
        <v>95</v>
      </c>
      <c r="K432" s="6">
        <v>62127</v>
      </c>
      <c r="L432" s="6">
        <v>36000</v>
      </c>
      <c r="M432" s="10">
        <f t="shared" si="40"/>
        <v>5794.5820657685063</v>
      </c>
      <c r="N432" s="6">
        <v>67</v>
      </c>
      <c r="O432" s="6">
        <f t="shared" si="41"/>
        <v>11</v>
      </c>
      <c r="P432" s="6">
        <v>75400</v>
      </c>
      <c r="Q432" s="9">
        <v>44604</v>
      </c>
      <c r="R432" s="9">
        <v>41559</v>
      </c>
      <c r="S432" s="6" t="s">
        <v>95</v>
      </c>
      <c r="T432" s="6" t="s">
        <v>63</v>
      </c>
      <c r="U432" s="10">
        <v>7720094</v>
      </c>
      <c r="V432" s="6">
        <v>6</v>
      </c>
      <c r="W432" s="29">
        <v>7</v>
      </c>
      <c r="X432" s="6" t="s">
        <v>26</v>
      </c>
      <c r="Y432" s="6" t="s">
        <v>27</v>
      </c>
      <c r="Z432" s="6" t="s">
        <v>96</v>
      </c>
      <c r="AA432" s="6" t="s">
        <v>3465</v>
      </c>
    </row>
    <row r="433" spans="1:27" ht="14.4" x14ac:dyDescent="0.3">
      <c r="A433" s="6" t="s">
        <v>3571</v>
      </c>
      <c r="B433" s="24" t="s">
        <v>3572</v>
      </c>
      <c r="C433" s="6" t="s">
        <v>3573</v>
      </c>
      <c r="D433" s="7">
        <v>0.79166666666666663</v>
      </c>
      <c r="E433" s="8">
        <f t="shared" si="36"/>
        <v>19</v>
      </c>
      <c r="F433" s="8">
        <f t="shared" si="37"/>
        <v>0</v>
      </c>
      <c r="G433" s="8">
        <f t="shared" si="38"/>
        <v>0</v>
      </c>
      <c r="H433" s="10">
        <f t="shared" si="39"/>
        <v>68400</v>
      </c>
      <c r="I433" s="6" t="s">
        <v>23</v>
      </c>
      <c r="J433" s="6" t="s">
        <v>95</v>
      </c>
      <c r="K433" s="6">
        <v>540953</v>
      </c>
      <c r="L433" s="6">
        <v>24000</v>
      </c>
      <c r="M433" s="10">
        <f t="shared" si="40"/>
        <v>443.66146411980338</v>
      </c>
      <c r="N433" s="6">
        <v>484</v>
      </c>
      <c r="O433" s="6">
        <f t="shared" si="41"/>
        <v>9</v>
      </c>
      <c r="P433" s="10">
        <v>75400</v>
      </c>
      <c r="Q433" s="9">
        <v>44808</v>
      </c>
      <c r="R433" s="9">
        <v>41559</v>
      </c>
      <c r="S433" s="6" t="s">
        <v>95</v>
      </c>
      <c r="T433" s="6" t="s">
        <v>63</v>
      </c>
      <c r="U433" s="10">
        <v>7720094</v>
      </c>
      <c r="V433" s="6">
        <v>6</v>
      </c>
      <c r="W433" s="29">
        <v>8</v>
      </c>
      <c r="X433" s="6" t="s">
        <v>52</v>
      </c>
      <c r="Y433" s="6" t="s">
        <v>27</v>
      </c>
      <c r="Z433" s="6" t="s">
        <v>96</v>
      </c>
      <c r="AA433" s="6" t="s">
        <v>3465</v>
      </c>
    </row>
    <row r="434" spans="1:27" x14ac:dyDescent="0.3">
      <c r="A434" s="6" t="s">
        <v>974</v>
      </c>
      <c r="B434" s="6" t="s">
        <v>975</v>
      </c>
      <c r="C434" s="6" t="s">
        <v>976</v>
      </c>
      <c r="D434" s="7">
        <v>1.1076388888888887E-2</v>
      </c>
      <c r="E434" s="8">
        <f t="shared" si="36"/>
        <v>0</v>
      </c>
      <c r="F434" s="8">
        <f t="shared" si="37"/>
        <v>15</v>
      </c>
      <c r="G434" s="8">
        <f t="shared" si="38"/>
        <v>57</v>
      </c>
      <c r="H434" s="10">
        <f t="shared" si="39"/>
        <v>957</v>
      </c>
      <c r="I434" s="6" t="s">
        <v>23</v>
      </c>
      <c r="J434" s="6" t="s">
        <v>95</v>
      </c>
      <c r="K434" s="10">
        <v>3075</v>
      </c>
      <c r="L434" s="6">
        <v>54</v>
      </c>
      <c r="M434" s="10">
        <f t="shared" si="40"/>
        <v>175.60975609756099</v>
      </c>
      <c r="N434" s="6">
        <v>12</v>
      </c>
      <c r="O434" s="6">
        <f t="shared" si="41"/>
        <v>39</v>
      </c>
      <c r="P434" s="10">
        <v>101</v>
      </c>
      <c r="Q434" s="9">
        <v>44714</v>
      </c>
      <c r="R434" s="9">
        <v>44551</v>
      </c>
      <c r="S434" s="6" t="s">
        <v>75</v>
      </c>
      <c r="T434" s="6" t="s">
        <v>63</v>
      </c>
      <c r="U434" s="10">
        <v>11720</v>
      </c>
      <c r="V434" s="6">
        <v>4</v>
      </c>
      <c r="W434" s="29">
        <v>7</v>
      </c>
      <c r="X434" s="6" t="s">
        <v>52</v>
      </c>
      <c r="Y434" s="6" t="s">
        <v>52</v>
      </c>
      <c r="Z434" s="6" t="s">
        <v>28</v>
      </c>
      <c r="AA434" s="6" t="s">
        <v>781</v>
      </c>
    </row>
    <row r="435" spans="1:27" x14ac:dyDescent="0.3">
      <c r="A435" s="6" t="s">
        <v>463</v>
      </c>
      <c r="B435" s="6" t="s">
        <v>464</v>
      </c>
      <c r="C435" s="6" t="s">
        <v>465</v>
      </c>
      <c r="D435" s="7">
        <v>8.449074074074075E-4</v>
      </c>
      <c r="E435" s="8">
        <f t="shared" si="36"/>
        <v>0</v>
      </c>
      <c r="F435" s="8">
        <f t="shared" si="37"/>
        <v>1</v>
      </c>
      <c r="G435" s="8">
        <f t="shared" si="38"/>
        <v>13</v>
      </c>
      <c r="H435" s="10">
        <f t="shared" si="39"/>
        <v>73</v>
      </c>
      <c r="I435" s="6" t="s">
        <v>23</v>
      </c>
      <c r="J435" s="6" t="s">
        <v>38</v>
      </c>
      <c r="K435" s="10">
        <v>74127861</v>
      </c>
      <c r="L435" s="10">
        <v>614000</v>
      </c>
      <c r="M435" s="10">
        <f t="shared" si="40"/>
        <v>82.829855295568294</v>
      </c>
      <c r="N435" s="10">
        <v>7694</v>
      </c>
      <c r="O435" s="6">
        <f t="shared" si="41"/>
        <v>1</v>
      </c>
      <c r="P435" s="10">
        <v>3070000</v>
      </c>
      <c r="Q435" s="9">
        <v>43447</v>
      </c>
      <c r="R435" s="9">
        <v>40572</v>
      </c>
      <c r="S435" s="6" t="s">
        <v>95</v>
      </c>
      <c r="T435" s="6" t="s">
        <v>42</v>
      </c>
      <c r="U435" s="10">
        <v>641231487</v>
      </c>
      <c r="V435" s="6">
        <v>10</v>
      </c>
      <c r="W435" s="29">
        <v>10</v>
      </c>
      <c r="X435" s="6" t="s">
        <v>52</v>
      </c>
      <c r="Y435" s="6" t="s">
        <v>52</v>
      </c>
      <c r="Z435" s="6" t="s">
        <v>28</v>
      </c>
      <c r="AA435" s="6" t="s">
        <v>253</v>
      </c>
    </row>
    <row r="436" spans="1:27" x14ac:dyDescent="0.3">
      <c r="A436" s="6" t="s">
        <v>463</v>
      </c>
      <c r="B436" s="6" t="s">
        <v>1904</v>
      </c>
      <c r="C436" s="6" t="s">
        <v>1905</v>
      </c>
      <c r="D436" s="7">
        <v>5.2314814814814819E-3</v>
      </c>
      <c r="E436" s="8">
        <f t="shared" si="36"/>
        <v>0</v>
      </c>
      <c r="F436" s="8">
        <f t="shared" si="37"/>
        <v>7</v>
      </c>
      <c r="G436" s="8">
        <f t="shared" si="38"/>
        <v>32</v>
      </c>
      <c r="H436" s="10">
        <f t="shared" si="39"/>
        <v>452</v>
      </c>
      <c r="I436" s="6" t="s">
        <v>23</v>
      </c>
      <c r="J436" s="6" t="s">
        <v>38</v>
      </c>
      <c r="K436" s="10">
        <v>568789</v>
      </c>
      <c r="L436" s="10">
        <v>11000</v>
      </c>
      <c r="M436" s="10">
        <f t="shared" si="40"/>
        <v>193.39333214953172</v>
      </c>
      <c r="N436" s="6">
        <v>338</v>
      </c>
      <c r="O436" s="6">
        <f t="shared" si="41"/>
        <v>6</v>
      </c>
      <c r="P436" s="10">
        <v>3080000</v>
      </c>
      <c r="Q436" s="9">
        <v>44666</v>
      </c>
      <c r="R436" s="9">
        <v>40572</v>
      </c>
      <c r="S436" s="6" t="s">
        <v>95</v>
      </c>
      <c r="T436" s="6" t="s">
        <v>63</v>
      </c>
      <c r="U436" s="10">
        <v>642829263</v>
      </c>
      <c r="V436" s="6">
        <v>7</v>
      </c>
      <c r="W436" s="29">
        <v>10</v>
      </c>
      <c r="X436" s="6" t="s">
        <v>26</v>
      </c>
      <c r="Y436" s="6" t="s">
        <v>27</v>
      </c>
      <c r="Z436" s="6" t="s">
        <v>28</v>
      </c>
      <c r="AA436" s="6" t="s">
        <v>1875</v>
      </c>
    </row>
    <row r="437" spans="1:27" x14ac:dyDescent="0.3">
      <c r="A437" s="6" t="s">
        <v>3062</v>
      </c>
      <c r="B437" s="6" t="s">
        <v>3063</v>
      </c>
      <c r="C437" s="6" t="s">
        <v>3064</v>
      </c>
      <c r="D437" s="7">
        <v>6.5624999999999998E-3</v>
      </c>
      <c r="E437" s="8">
        <f t="shared" si="36"/>
        <v>0</v>
      </c>
      <c r="F437" s="8">
        <f t="shared" si="37"/>
        <v>9</v>
      </c>
      <c r="G437" s="8">
        <f t="shared" si="38"/>
        <v>27</v>
      </c>
      <c r="H437" s="10">
        <f t="shared" si="39"/>
        <v>567</v>
      </c>
      <c r="I437" s="6" t="s">
        <v>23</v>
      </c>
      <c r="J437" s="6" t="s">
        <v>219</v>
      </c>
      <c r="K437" s="10">
        <v>70807</v>
      </c>
      <c r="L437" s="10">
        <v>3800</v>
      </c>
      <c r="M437" s="10">
        <f t="shared" si="40"/>
        <v>536.67010323838042</v>
      </c>
      <c r="N437" s="6">
        <v>80</v>
      </c>
      <c r="O437" s="6">
        <f t="shared" si="41"/>
        <v>11</v>
      </c>
      <c r="P437" s="10">
        <v>1300000</v>
      </c>
      <c r="Q437" s="9">
        <v>44821</v>
      </c>
      <c r="R437" s="9">
        <v>42836</v>
      </c>
      <c r="S437" s="6" t="s">
        <v>206</v>
      </c>
      <c r="T437" s="6" t="s">
        <v>63</v>
      </c>
      <c r="U437" s="10">
        <v>314478880</v>
      </c>
      <c r="V437" s="6">
        <v>7</v>
      </c>
      <c r="W437" s="29">
        <v>6</v>
      </c>
      <c r="X437" s="6" t="s">
        <v>52</v>
      </c>
      <c r="Y437" s="6" t="s">
        <v>27</v>
      </c>
      <c r="Z437" s="6" t="s">
        <v>96</v>
      </c>
      <c r="AA437" s="6" t="s">
        <v>2884</v>
      </c>
    </row>
    <row r="438" spans="1:27" x14ac:dyDescent="0.3">
      <c r="A438" s="6" t="s">
        <v>2013</v>
      </c>
      <c r="B438" s="6" t="s">
        <v>1997</v>
      </c>
      <c r="C438" s="6" t="s">
        <v>1998</v>
      </c>
      <c r="D438" s="7">
        <v>1.4212962962962962E-2</v>
      </c>
      <c r="E438" s="8">
        <f t="shared" si="36"/>
        <v>0</v>
      </c>
      <c r="F438" s="8">
        <f t="shared" si="37"/>
        <v>20</v>
      </c>
      <c r="G438" s="8">
        <f t="shared" si="38"/>
        <v>28</v>
      </c>
      <c r="H438" s="10">
        <f t="shared" si="39"/>
        <v>1228</v>
      </c>
      <c r="I438" s="6" t="s">
        <v>23</v>
      </c>
      <c r="J438" s="6" t="s">
        <v>127</v>
      </c>
      <c r="K438" s="10">
        <v>39345</v>
      </c>
      <c r="L438" s="6">
        <v>869</v>
      </c>
      <c r="M438" s="10">
        <f t="shared" si="40"/>
        <v>220.86669208285679</v>
      </c>
      <c r="N438" s="6">
        <v>109</v>
      </c>
      <c r="O438" s="6">
        <f t="shared" si="41"/>
        <v>28</v>
      </c>
      <c r="P438" s="10">
        <v>15800</v>
      </c>
      <c r="Q438" s="9">
        <v>44848</v>
      </c>
      <c r="R438" s="9">
        <v>40948</v>
      </c>
      <c r="S438" s="6" t="s">
        <v>127</v>
      </c>
      <c r="T438" s="6" t="s">
        <v>63</v>
      </c>
      <c r="U438" s="10">
        <v>996903</v>
      </c>
      <c r="V438" s="6">
        <v>7</v>
      </c>
      <c r="W438" s="29">
        <v>10</v>
      </c>
      <c r="X438" s="6" t="s">
        <v>26</v>
      </c>
      <c r="Y438" s="6" t="s">
        <v>27</v>
      </c>
      <c r="Z438" s="6" t="s">
        <v>28</v>
      </c>
      <c r="AA438" s="6" t="s">
        <v>1875</v>
      </c>
    </row>
    <row r="439" spans="1:27" x14ac:dyDescent="0.3">
      <c r="A439" s="6" t="s">
        <v>834</v>
      </c>
      <c r="B439" s="6" t="s">
        <v>835</v>
      </c>
      <c r="C439" s="6" t="s">
        <v>836</v>
      </c>
      <c r="D439" s="7">
        <v>5.5555555555555558E-3</v>
      </c>
      <c r="E439" s="8">
        <f t="shared" si="36"/>
        <v>0</v>
      </c>
      <c r="F439" s="8">
        <f t="shared" si="37"/>
        <v>8</v>
      </c>
      <c r="G439" s="8">
        <f t="shared" si="38"/>
        <v>0</v>
      </c>
      <c r="H439" s="10">
        <f t="shared" si="39"/>
        <v>480</v>
      </c>
      <c r="I439" s="6" t="s">
        <v>23</v>
      </c>
      <c r="J439" s="6" t="s">
        <v>38</v>
      </c>
      <c r="K439" s="10">
        <v>508786</v>
      </c>
      <c r="L439" s="10">
        <v>45000</v>
      </c>
      <c r="M439" s="10">
        <f t="shared" si="40"/>
        <v>884.45829877394431</v>
      </c>
      <c r="N439" s="10">
        <v>1400</v>
      </c>
      <c r="O439" s="6">
        <f t="shared" si="41"/>
        <v>28</v>
      </c>
      <c r="P439" s="10">
        <v>242000</v>
      </c>
      <c r="Q439" s="9">
        <v>44801</v>
      </c>
      <c r="R439" s="9">
        <v>43733</v>
      </c>
      <c r="S439" s="6" t="s">
        <v>206</v>
      </c>
      <c r="T439" s="6" t="s">
        <v>63</v>
      </c>
      <c r="U439" s="10">
        <v>10702350</v>
      </c>
      <c r="V439" s="6">
        <v>6</v>
      </c>
      <c r="W439" s="29">
        <v>6</v>
      </c>
      <c r="X439" s="6" t="s">
        <v>52</v>
      </c>
      <c r="Y439" s="6" t="s">
        <v>52</v>
      </c>
      <c r="Z439" s="6" t="s">
        <v>28</v>
      </c>
      <c r="AA439" s="6" t="s">
        <v>781</v>
      </c>
    </row>
    <row r="440" spans="1:27" x14ac:dyDescent="0.3">
      <c r="A440" s="6" t="s">
        <v>2701</v>
      </c>
      <c r="B440" s="6" t="s">
        <v>2702</v>
      </c>
      <c r="C440" s="6" t="s">
        <v>2703</v>
      </c>
      <c r="D440" s="7">
        <v>5.1273148148148146E-3</v>
      </c>
      <c r="E440" s="8">
        <f t="shared" si="36"/>
        <v>0</v>
      </c>
      <c r="F440" s="8">
        <f t="shared" si="37"/>
        <v>7</v>
      </c>
      <c r="G440" s="8">
        <f t="shared" si="38"/>
        <v>23</v>
      </c>
      <c r="H440" s="10">
        <f t="shared" si="39"/>
        <v>443</v>
      </c>
      <c r="I440" s="6" t="s">
        <v>23</v>
      </c>
      <c r="J440" s="6" t="s">
        <v>38</v>
      </c>
      <c r="K440" s="6">
        <v>500</v>
      </c>
      <c r="L440" s="6">
        <v>367</v>
      </c>
      <c r="M440" s="10">
        <f t="shared" si="40"/>
        <v>7340</v>
      </c>
      <c r="N440" s="6">
        <v>60</v>
      </c>
      <c r="O440" s="6">
        <f t="shared" si="41"/>
        <v>1200</v>
      </c>
      <c r="P440" s="10">
        <v>163000</v>
      </c>
      <c r="Q440" s="9">
        <v>44818</v>
      </c>
      <c r="R440" s="9">
        <v>42206</v>
      </c>
      <c r="S440" s="6" t="s">
        <v>38</v>
      </c>
      <c r="T440" s="6" t="s">
        <v>63</v>
      </c>
      <c r="U440" s="10">
        <v>60039894</v>
      </c>
      <c r="V440" s="6">
        <v>4</v>
      </c>
      <c r="W440" s="29">
        <v>4</v>
      </c>
      <c r="X440" s="6" t="s">
        <v>26</v>
      </c>
      <c r="Y440" s="6" t="s">
        <v>27</v>
      </c>
      <c r="Z440" s="6" t="s">
        <v>28</v>
      </c>
      <c r="AA440" s="6" t="s">
        <v>2539</v>
      </c>
    </row>
    <row r="441" spans="1:27" x14ac:dyDescent="0.3">
      <c r="A441" s="6" t="s">
        <v>885</v>
      </c>
      <c r="B441" s="6" t="s">
        <v>886</v>
      </c>
      <c r="C441" s="6" t="s">
        <v>887</v>
      </c>
      <c r="D441" s="7">
        <v>9.2708333333333341E-3</v>
      </c>
      <c r="E441" s="8">
        <f t="shared" si="36"/>
        <v>0</v>
      </c>
      <c r="F441" s="8">
        <f t="shared" si="37"/>
        <v>13</v>
      </c>
      <c r="G441" s="8">
        <f t="shared" si="38"/>
        <v>21</v>
      </c>
      <c r="H441" s="10">
        <f t="shared" si="39"/>
        <v>801</v>
      </c>
      <c r="I441" s="6" t="s">
        <v>477</v>
      </c>
      <c r="J441" s="6" t="s">
        <v>38</v>
      </c>
      <c r="K441" s="10">
        <v>1696024</v>
      </c>
      <c r="L441" s="10">
        <v>28000</v>
      </c>
      <c r="M441" s="10">
        <f t="shared" si="40"/>
        <v>165.09200341504601</v>
      </c>
      <c r="N441" s="10">
        <v>1900</v>
      </c>
      <c r="O441" s="6">
        <f t="shared" si="41"/>
        <v>11</v>
      </c>
      <c r="P441" s="10">
        <v>1930000</v>
      </c>
      <c r="Q441" s="9">
        <v>43925</v>
      </c>
      <c r="R441" s="9">
        <v>43206</v>
      </c>
      <c r="S441" s="6" t="s">
        <v>38</v>
      </c>
      <c r="T441" s="6" t="s">
        <v>63</v>
      </c>
      <c r="U441" s="10">
        <v>407471091</v>
      </c>
      <c r="V441" s="6">
        <v>8</v>
      </c>
      <c r="W441" s="29">
        <v>9</v>
      </c>
      <c r="X441" s="6" t="s">
        <v>52</v>
      </c>
      <c r="Y441" s="6" t="s">
        <v>52</v>
      </c>
      <c r="Z441" s="6" t="s">
        <v>28</v>
      </c>
      <c r="AA441" s="6" t="s">
        <v>781</v>
      </c>
    </row>
    <row r="442" spans="1:27" x14ac:dyDescent="0.3">
      <c r="A442" s="6" t="s">
        <v>354</v>
      </c>
      <c r="B442" s="6" t="s">
        <v>2117</v>
      </c>
      <c r="C442" s="6" t="s">
        <v>2118</v>
      </c>
      <c r="D442" s="7">
        <v>6.2731481481481484E-3</v>
      </c>
      <c r="E442" s="8">
        <f t="shared" si="36"/>
        <v>0</v>
      </c>
      <c r="F442" s="8">
        <f t="shared" si="37"/>
        <v>9</v>
      </c>
      <c r="G442" s="8">
        <f t="shared" si="38"/>
        <v>2</v>
      </c>
      <c r="H442" s="10">
        <f t="shared" si="39"/>
        <v>542</v>
      </c>
      <c r="I442" s="6" t="s">
        <v>23</v>
      </c>
      <c r="J442" s="6" t="s">
        <v>206</v>
      </c>
      <c r="K442" s="10">
        <v>2413689</v>
      </c>
      <c r="L442" s="10">
        <v>116000</v>
      </c>
      <c r="M442" s="10">
        <f t="shared" si="40"/>
        <v>480.59215582454908</v>
      </c>
      <c r="N442" s="10">
        <v>5130</v>
      </c>
      <c r="O442" s="6">
        <f t="shared" si="41"/>
        <v>21</v>
      </c>
      <c r="P442" s="10">
        <v>8900000</v>
      </c>
      <c r="Q442" s="9">
        <v>43687</v>
      </c>
      <c r="R442" s="9">
        <v>41282</v>
      </c>
      <c r="S442" s="6" t="s">
        <v>206</v>
      </c>
      <c r="T442" s="6" t="s">
        <v>63</v>
      </c>
      <c r="U442" s="10">
        <v>1143692294</v>
      </c>
      <c r="V442" s="6">
        <v>9</v>
      </c>
      <c r="W442" s="29">
        <v>8</v>
      </c>
      <c r="X442" s="6" t="s">
        <v>26</v>
      </c>
      <c r="Y442" s="6" t="s">
        <v>27</v>
      </c>
      <c r="Z442" s="6" t="s">
        <v>28</v>
      </c>
      <c r="AA442" s="6" t="s">
        <v>2016</v>
      </c>
    </row>
    <row r="443" spans="1:27" x14ac:dyDescent="0.3">
      <c r="A443" s="6" t="s">
        <v>354</v>
      </c>
      <c r="B443" s="6" t="s">
        <v>2626</v>
      </c>
      <c r="C443" s="6" t="s">
        <v>2627</v>
      </c>
      <c r="D443" s="7">
        <v>1.4259259259259261E-2</v>
      </c>
      <c r="E443" s="8">
        <f t="shared" si="36"/>
        <v>0</v>
      </c>
      <c r="F443" s="8">
        <f t="shared" si="37"/>
        <v>20</v>
      </c>
      <c r="G443" s="8">
        <f t="shared" si="38"/>
        <v>32</v>
      </c>
      <c r="H443" s="10">
        <f t="shared" si="39"/>
        <v>1232</v>
      </c>
      <c r="I443" s="6" t="s">
        <v>23</v>
      </c>
      <c r="J443" s="6" t="s">
        <v>38</v>
      </c>
      <c r="K443" s="6">
        <v>7809667</v>
      </c>
      <c r="L443" s="6">
        <v>345000</v>
      </c>
      <c r="M443" s="10">
        <f t="shared" si="40"/>
        <v>441.76019284817136</v>
      </c>
      <c r="N443" s="6">
        <v>12188</v>
      </c>
      <c r="O443" s="6">
        <f t="shared" si="41"/>
        <v>16</v>
      </c>
      <c r="P443" s="10">
        <v>8680000</v>
      </c>
      <c r="Q443" s="9">
        <v>44592</v>
      </c>
      <c r="R443" s="9">
        <v>41282</v>
      </c>
      <c r="S443" s="6" t="s">
        <v>38</v>
      </c>
      <c r="T443" s="6" t="s">
        <v>63</v>
      </c>
      <c r="U443" s="10">
        <v>1100982120</v>
      </c>
      <c r="V443" s="6">
        <v>9</v>
      </c>
      <c r="W443" s="29">
        <v>9</v>
      </c>
      <c r="X443" s="6" t="s">
        <v>26</v>
      </c>
      <c r="Y443" s="6" t="s">
        <v>27</v>
      </c>
      <c r="Z443" s="6" t="s">
        <v>28</v>
      </c>
      <c r="AA443" s="6" t="s">
        <v>2539</v>
      </c>
    </row>
    <row r="444" spans="1:27" x14ac:dyDescent="0.3">
      <c r="A444" s="6" t="s">
        <v>354</v>
      </c>
      <c r="B444" s="6" t="s">
        <v>2115</v>
      </c>
      <c r="C444" s="6" t="s">
        <v>2116</v>
      </c>
      <c r="D444" s="7">
        <v>1.3287037037037036E-2</v>
      </c>
      <c r="E444" s="8">
        <f t="shared" si="36"/>
        <v>0</v>
      </c>
      <c r="F444" s="8">
        <f t="shared" si="37"/>
        <v>19</v>
      </c>
      <c r="G444" s="8">
        <f t="shared" si="38"/>
        <v>8</v>
      </c>
      <c r="H444" s="10">
        <f t="shared" si="39"/>
        <v>1148</v>
      </c>
      <c r="I444" s="6" t="s">
        <v>23</v>
      </c>
      <c r="J444" s="6" t="s">
        <v>206</v>
      </c>
      <c r="K444" s="10">
        <v>1947557</v>
      </c>
      <c r="L444" s="10">
        <v>101000</v>
      </c>
      <c r="M444" s="10">
        <f t="shared" si="40"/>
        <v>518.59842869810745</v>
      </c>
      <c r="N444" s="10">
        <v>4623</v>
      </c>
      <c r="O444" s="6">
        <f t="shared" si="41"/>
        <v>24</v>
      </c>
      <c r="P444" s="10">
        <v>8900000</v>
      </c>
      <c r="Q444" s="9">
        <v>44599</v>
      </c>
      <c r="R444" s="9">
        <v>41282</v>
      </c>
      <c r="S444" s="6" t="s">
        <v>206</v>
      </c>
      <c r="T444" s="6" t="s">
        <v>63</v>
      </c>
      <c r="U444" s="10">
        <v>1143692294</v>
      </c>
      <c r="V444" s="6">
        <v>9</v>
      </c>
      <c r="W444" s="29">
        <v>8</v>
      </c>
      <c r="X444" s="6" t="s">
        <v>26</v>
      </c>
      <c r="Y444" s="6" t="s">
        <v>27</v>
      </c>
      <c r="Z444" s="6" t="s">
        <v>28</v>
      </c>
      <c r="AA444" s="6" t="s">
        <v>2016</v>
      </c>
    </row>
    <row r="445" spans="1:27" ht="14.4" x14ac:dyDescent="0.3">
      <c r="A445" s="6" t="s">
        <v>354</v>
      </c>
      <c r="B445" s="4" t="s">
        <v>4092</v>
      </c>
      <c r="C445" s="22" t="s">
        <v>4093</v>
      </c>
      <c r="D445" s="1">
        <v>1.0752314814814814E-2</v>
      </c>
      <c r="E445" s="8">
        <f t="shared" si="36"/>
        <v>0</v>
      </c>
      <c r="F445" s="8">
        <f t="shared" si="37"/>
        <v>15</v>
      </c>
      <c r="G445" s="8">
        <f t="shared" si="38"/>
        <v>29</v>
      </c>
      <c r="H445" s="10">
        <f t="shared" si="39"/>
        <v>929</v>
      </c>
      <c r="I445" s="6" t="s">
        <v>23</v>
      </c>
      <c r="J445" t="s">
        <v>206</v>
      </c>
      <c r="K445" s="3">
        <v>4500000</v>
      </c>
      <c r="L445" s="3">
        <v>232000</v>
      </c>
      <c r="M445" s="10">
        <f t="shared" si="40"/>
        <v>515.55555555555554</v>
      </c>
      <c r="N445" s="3">
        <v>12500</v>
      </c>
      <c r="O445" s="6">
        <f t="shared" si="41"/>
        <v>28</v>
      </c>
      <c r="P445" s="3">
        <v>8880000</v>
      </c>
      <c r="Q445" s="2">
        <v>44631</v>
      </c>
      <c r="R445" s="2">
        <v>41313</v>
      </c>
      <c r="S445" t="s">
        <v>206</v>
      </c>
      <c r="T445" t="s">
        <v>63</v>
      </c>
      <c r="U445" s="3">
        <v>1143692294</v>
      </c>
      <c r="V445">
        <v>8</v>
      </c>
      <c r="W445" s="29">
        <v>9</v>
      </c>
      <c r="X445" s="6" t="s">
        <v>26</v>
      </c>
      <c r="Y445" s="6" t="s">
        <v>52</v>
      </c>
      <c r="Z445" t="s">
        <v>28</v>
      </c>
      <c r="AA445" s="6" t="s">
        <v>4101</v>
      </c>
    </row>
    <row r="446" spans="1:27" x14ac:dyDescent="0.3">
      <c r="A446" s="6" t="s">
        <v>354</v>
      </c>
      <c r="B446" s="6" t="s">
        <v>2119</v>
      </c>
      <c r="C446" s="6" t="s">
        <v>2120</v>
      </c>
      <c r="D446" s="7">
        <v>1.2407407407407409E-2</v>
      </c>
      <c r="E446" s="8">
        <f t="shared" si="36"/>
        <v>0</v>
      </c>
      <c r="F446" s="8">
        <f t="shared" si="37"/>
        <v>17</v>
      </c>
      <c r="G446" s="8">
        <f t="shared" si="38"/>
        <v>52</v>
      </c>
      <c r="H446" s="10">
        <f t="shared" si="39"/>
        <v>1072</v>
      </c>
      <c r="I446" s="6" t="s">
        <v>23</v>
      </c>
      <c r="J446" s="6" t="s">
        <v>206</v>
      </c>
      <c r="K446" s="10">
        <v>4117875</v>
      </c>
      <c r="L446" s="10">
        <v>212000</v>
      </c>
      <c r="M446" s="10">
        <f t="shared" si="40"/>
        <v>514.82864341438244</v>
      </c>
      <c r="N446" s="10">
        <v>7035</v>
      </c>
      <c r="O446" s="6">
        <f t="shared" si="41"/>
        <v>17</v>
      </c>
      <c r="P446" s="10">
        <v>8900000</v>
      </c>
      <c r="Q446" s="9">
        <v>44746</v>
      </c>
      <c r="R446" s="9">
        <v>41282</v>
      </c>
      <c r="S446" s="6" t="s">
        <v>206</v>
      </c>
      <c r="T446" s="6" t="s">
        <v>63</v>
      </c>
      <c r="U446" s="10">
        <v>1143692294</v>
      </c>
      <c r="V446" s="6">
        <v>9</v>
      </c>
      <c r="W446" s="29">
        <v>8</v>
      </c>
      <c r="X446" s="6" t="s">
        <v>26</v>
      </c>
      <c r="Y446" s="6" t="s">
        <v>27</v>
      </c>
      <c r="Z446" s="6" t="s">
        <v>28</v>
      </c>
      <c r="AA446" s="6" t="s">
        <v>2016</v>
      </c>
    </row>
    <row r="447" spans="1:27" x14ac:dyDescent="0.3">
      <c r="A447" s="6" t="s">
        <v>354</v>
      </c>
      <c r="B447" s="6" t="s">
        <v>2121</v>
      </c>
      <c r="C447" s="6" t="s">
        <v>2122</v>
      </c>
      <c r="D447" s="7">
        <v>1.3043981481481483E-2</v>
      </c>
      <c r="E447" s="8">
        <f t="shared" si="36"/>
        <v>0</v>
      </c>
      <c r="F447" s="8">
        <f t="shared" si="37"/>
        <v>18</v>
      </c>
      <c r="G447" s="8">
        <f t="shared" si="38"/>
        <v>47</v>
      </c>
      <c r="H447" s="10">
        <f t="shared" si="39"/>
        <v>1127</v>
      </c>
      <c r="I447" s="6" t="s">
        <v>23</v>
      </c>
      <c r="J447" s="6" t="s">
        <v>206</v>
      </c>
      <c r="K447" s="10">
        <v>5131154</v>
      </c>
      <c r="L447" s="10">
        <v>267000</v>
      </c>
      <c r="M447" s="10">
        <f t="shared" si="40"/>
        <v>520.35078268943005</v>
      </c>
      <c r="N447" s="10">
        <v>13523</v>
      </c>
      <c r="O447" s="6">
        <f t="shared" si="41"/>
        <v>26</v>
      </c>
      <c r="P447" s="10">
        <v>8900000</v>
      </c>
      <c r="Q447" s="9">
        <v>44809</v>
      </c>
      <c r="R447" s="9">
        <v>41282</v>
      </c>
      <c r="S447" s="6" t="s">
        <v>206</v>
      </c>
      <c r="T447" s="6" t="s">
        <v>63</v>
      </c>
      <c r="U447" s="10">
        <v>1143692294</v>
      </c>
      <c r="V447" s="6">
        <v>9</v>
      </c>
      <c r="W447" s="29">
        <v>8</v>
      </c>
      <c r="X447" s="6" t="s">
        <v>26</v>
      </c>
      <c r="Y447" s="6" t="s">
        <v>27</v>
      </c>
      <c r="Z447" s="6" t="s">
        <v>28</v>
      </c>
      <c r="AA447" s="6" t="s">
        <v>2016</v>
      </c>
    </row>
    <row r="448" spans="1:27" x14ac:dyDescent="0.3">
      <c r="A448" s="6" t="s">
        <v>354</v>
      </c>
      <c r="B448" s="6" t="s">
        <v>355</v>
      </c>
      <c r="C448" s="6" t="s">
        <v>356</v>
      </c>
      <c r="D448" s="7">
        <v>1.7939814814814815E-2</v>
      </c>
      <c r="E448" s="8">
        <f t="shared" si="36"/>
        <v>0</v>
      </c>
      <c r="F448" s="8">
        <f t="shared" si="37"/>
        <v>25</v>
      </c>
      <c r="G448" s="8">
        <f t="shared" si="38"/>
        <v>50</v>
      </c>
      <c r="H448" s="10">
        <f t="shared" si="39"/>
        <v>1550</v>
      </c>
      <c r="I448" s="6" t="s">
        <v>23</v>
      </c>
      <c r="J448" s="6" t="s">
        <v>95</v>
      </c>
      <c r="K448" s="10">
        <v>5833232</v>
      </c>
      <c r="L448" s="10">
        <v>246000</v>
      </c>
      <c r="M448" s="10">
        <f t="shared" si="40"/>
        <v>421.721611621139</v>
      </c>
      <c r="N448" s="10">
        <v>14855</v>
      </c>
      <c r="O448" s="6">
        <f t="shared" si="41"/>
        <v>25</v>
      </c>
      <c r="P448" s="10">
        <v>8890000</v>
      </c>
      <c r="Q448" s="9">
        <v>44814</v>
      </c>
      <c r="R448" s="9">
        <v>41282</v>
      </c>
      <c r="S448" s="6" t="s">
        <v>95</v>
      </c>
      <c r="T448" s="6" t="s">
        <v>142</v>
      </c>
      <c r="U448" s="10">
        <v>1142471103</v>
      </c>
      <c r="V448" s="6">
        <v>8</v>
      </c>
      <c r="W448" s="29">
        <v>10</v>
      </c>
      <c r="X448" s="6" t="s">
        <v>52</v>
      </c>
      <c r="Y448" s="6" t="s">
        <v>52</v>
      </c>
      <c r="Z448" s="6" t="s">
        <v>28</v>
      </c>
      <c r="AA448" s="6" t="s">
        <v>253</v>
      </c>
    </row>
    <row r="449" spans="1:27" ht="14.4" x14ac:dyDescent="0.3">
      <c r="A449" s="6" t="s">
        <v>354</v>
      </c>
      <c r="B449" t="s">
        <v>3970</v>
      </c>
      <c r="C449" s="19" t="s">
        <v>3971</v>
      </c>
      <c r="D449" s="1">
        <v>1.4756944444444446E-2</v>
      </c>
      <c r="E449" s="8">
        <f t="shared" si="36"/>
        <v>0</v>
      </c>
      <c r="F449" s="8">
        <f t="shared" si="37"/>
        <v>21</v>
      </c>
      <c r="G449" s="8">
        <f t="shared" si="38"/>
        <v>15</v>
      </c>
      <c r="H449" s="10">
        <f t="shared" si="39"/>
        <v>1275</v>
      </c>
      <c r="I449" s="6" t="s">
        <v>23</v>
      </c>
      <c r="J449" t="s">
        <v>206</v>
      </c>
      <c r="K449" s="3">
        <v>3588548</v>
      </c>
      <c r="L449" s="3">
        <v>208000</v>
      </c>
      <c r="M449" s="10">
        <f t="shared" si="40"/>
        <v>579.62161854878354</v>
      </c>
      <c r="N449" s="3">
        <v>17000</v>
      </c>
      <c r="O449" s="6">
        <f t="shared" si="41"/>
        <v>47</v>
      </c>
      <c r="P449" s="3">
        <v>8880000</v>
      </c>
      <c r="Q449" s="2">
        <v>44817</v>
      </c>
      <c r="R449" s="2">
        <v>41313</v>
      </c>
      <c r="S449" t="s">
        <v>206</v>
      </c>
      <c r="T449" t="s">
        <v>63</v>
      </c>
      <c r="U449" s="3">
        <v>1143692294</v>
      </c>
      <c r="V449">
        <v>8</v>
      </c>
      <c r="W449" s="29">
        <v>9</v>
      </c>
      <c r="X449" s="6" t="s">
        <v>26</v>
      </c>
      <c r="Y449" s="6" t="s">
        <v>52</v>
      </c>
      <c r="Z449" t="s">
        <v>96</v>
      </c>
      <c r="AA449" s="6" t="s">
        <v>4101</v>
      </c>
    </row>
    <row r="450" spans="1:27" x14ac:dyDescent="0.3">
      <c r="A450" s="6" t="s">
        <v>354</v>
      </c>
      <c r="B450" s="6" t="s">
        <v>3412</v>
      </c>
      <c r="C450" s="6" t="s">
        <v>3413</v>
      </c>
      <c r="D450" s="7">
        <v>5.8333333333333327E-2</v>
      </c>
      <c r="E450" s="8">
        <f t="shared" ref="E450:E513" si="42">HOUR(D450)</f>
        <v>1</v>
      </c>
      <c r="F450" s="8">
        <f t="shared" ref="F450:F513" si="43">MINUTE(D450)</f>
        <v>24</v>
      </c>
      <c r="G450" s="8">
        <f t="shared" ref="G450:G513" si="44">SECOND(D450)</f>
        <v>0</v>
      </c>
      <c r="H450" s="10">
        <f t="shared" ref="H450:H513" si="45">G450+(F450*60)+(E450*60*60)</f>
        <v>5040</v>
      </c>
      <c r="I450" s="6" t="s">
        <v>23</v>
      </c>
      <c r="J450" s="6" t="s">
        <v>206</v>
      </c>
      <c r="K450" s="6">
        <v>4700000</v>
      </c>
      <c r="L450" s="6">
        <v>242700</v>
      </c>
      <c r="M450" s="10">
        <f t="shared" ref="M450:M513" si="46">10000*L450/K450</f>
        <v>516.38297872340422</v>
      </c>
      <c r="N450" s="6">
        <v>9996</v>
      </c>
      <c r="O450" s="6">
        <f t="shared" ref="O450:O513" si="47">ROUND(10000*N450/K450,0)</f>
        <v>21</v>
      </c>
      <c r="P450" s="6">
        <v>8920000</v>
      </c>
      <c r="Q450" s="9">
        <v>44842</v>
      </c>
      <c r="R450" s="9">
        <v>41282</v>
      </c>
      <c r="S450" s="6" t="s">
        <v>206</v>
      </c>
      <c r="T450" s="6" t="s">
        <v>63</v>
      </c>
      <c r="U450" s="10">
        <v>1146154649</v>
      </c>
      <c r="V450" s="6">
        <v>10</v>
      </c>
      <c r="W450" s="29">
        <v>10</v>
      </c>
      <c r="X450" s="6" t="s">
        <v>26</v>
      </c>
      <c r="Y450" s="6" t="s">
        <v>27</v>
      </c>
      <c r="Z450" s="6" t="s">
        <v>28</v>
      </c>
      <c r="AA450" s="6" t="s">
        <v>3326</v>
      </c>
    </row>
    <row r="451" spans="1:27" x14ac:dyDescent="0.3">
      <c r="A451" s="6" t="s">
        <v>354</v>
      </c>
      <c r="B451" s="6" t="s">
        <v>2113</v>
      </c>
      <c r="C451" s="6" t="s">
        <v>2114</v>
      </c>
      <c r="D451" s="7">
        <v>1.3680555555555555E-2</v>
      </c>
      <c r="E451" s="8">
        <f t="shared" si="42"/>
        <v>0</v>
      </c>
      <c r="F451" s="8">
        <f t="shared" si="43"/>
        <v>19</v>
      </c>
      <c r="G451" s="8">
        <f t="shared" si="44"/>
        <v>42</v>
      </c>
      <c r="H451" s="10">
        <f t="shared" si="45"/>
        <v>1182</v>
      </c>
      <c r="I451" s="6" t="s">
        <v>23</v>
      </c>
      <c r="J451" s="6" t="s">
        <v>206</v>
      </c>
      <c r="K451" s="10">
        <v>371815</v>
      </c>
      <c r="L451" s="10">
        <v>56000</v>
      </c>
      <c r="M451" s="10">
        <f t="shared" si="46"/>
        <v>1506.1253580409611</v>
      </c>
      <c r="N451" s="10">
        <v>3099</v>
      </c>
      <c r="O451" s="6">
        <f t="shared" si="47"/>
        <v>83</v>
      </c>
      <c r="P451" s="10">
        <v>8900000</v>
      </c>
      <c r="Q451" s="9">
        <v>44850</v>
      </c>
      <c r="R451" s="9">
        <v>41282</v>
      </c>
      <c r="S451" s="6" t="s">
        <v>206</v>
      </c>
      <c r="T451" s="6" t="s">
        <v>63</v>
      </c>
      <c r="U451" s="10">
        <v>1143692294</v>
      </c>
      <c r="V451" s="6">
        <v>9</v>
      </c>
      <c r="W451" s="29">
        <v>8</v>
      </c>
      <c r="X451" s="6" t="s">
        <v>26</v>
      </c>
      <c r="Y451" s="6" t="s">
        <v>27</v>
      </c>
      <c r="Z451" s="6" t="s">
        <v>28</v>
      </c>
      <c r="AA451" s="6" t="s">
        <v>2016</v>
      </c>
    </row>
    <row r="452" spans="1:27" x14ac:dyDescent="0.3">
      <c r="A452" s="6" t="s">
        <v>354</v>
      </c>
      <c r="B452" s="6" t="s">
        <v>1639</v>
      </c>
      <c r="C452" s="6" t="s">
        <v>1640</v>
      </c>
      <c r="D452" s="7">
        <v>1.7511574074074072E-2</v>
      </c>
      <c r="E452" s="8">
        <f t="shared" si="42"/>
        <v>0</v>
      </c>
      <c r="F452" s="8">
        <f t="shared" si="43"/>
        <v>25</v>
      </c>
      <c r="G452" s="8">
        <f t="shared" si="44"/>
        <v>13</v>
      </c>
      <c r="H452" s="10">
        <f t="shared" si="45"/>
        <v>1513</v>
      </c>
      <c r="I452" s="6" t="s">
        <v>23</v>
      </c>
      <c r="J452" s="6" t="s">
        <v>206</v>
      </c>
      <c r="K452" s="6">
        <v>11066675</v>
      </c>
      <c r="L452" s="6">
        <v>505000</v>
      </c>
      <c r="M452" s="10">
        <f t="shared" si="46"/>
        <v>456.32495758662833</v>
      </c>
      <c r="N452" s="6">
        <v>27554</v>
      </c>
      <c r="O452" s="6">
        <f t="shared" si="47"/>
        <v>25</v>
      </c>
      <c r="P452" s="10">
        <v>8910000</v>
      </c>
      <c r="Q452" s="9">
        <v>43384</v>
      </c>
      <c r="R452" s="9">
        <v>41487</v>
      </c>
      <c r="S452" s="6" t="s">
        <v>206</v>
      </c>
      <c r="T452" s="6" t="s">
        <v>142</v>
      </c>
      <c r="U452" s="10">
        <v>1145514292</v>
      </c>
      <c r="V452" s="6">
        <v>10</v>
      </c>
      <c r="W452" s="29">
        <v>10</v>
      </c>
      <c r="X452" s="6" t="s">
        <v>26</v>
      </c>
      <c r="Y452" s="6" t="s">
        <v>27</v>
      </c>
      <c r="Z452" s="6" t="s">
        <v>28</v>
      </c>
      <c r="AA452" s="6" t="s">
        <v>1443</v>
      </c>
    </row>
    <row r="453" spans="1:27" ht="14.4" x14ac:dyDescent="0.3">
      <c r="A453" s="6" t="s">
        <v>354</v>
      </c>
      <c r="B453" t="s">
        <v>3858</v>
      </c>
      <c r="C453" t="s">
        <v>3859</v>
      </c>
      <c r="D453" s="1">
        <v>2.1712962962963E-2</v>
      </c>
      <c r="E453" s="8">
        <f t="shared" si="42"/>
        <v>0</v>
      </c>
      <c r="F453" s="8">
        <f t="shared" si="43"/>
        <v>31</v>
      </c>
      <c r="G453" s="8">
        <f t="shared" si="44"/>
        <v>16</v>
      </c>
      <c r="H453" s="10">
        <f t="shared" si="45"/>
        <v>1876</v>
      </c>
      <c r="I453" s="6" t="s">
        <v>23</v>
      </c>
      <c r="J453" t="s">
        <v>219</v>
      </c>
      <c r="K453" s="12">
        <v>4622074</v>
      </c>
      <c r="L453" s="12">
        <v>198000</v>
      </c>
      <c r="M453" s="10">
        <f t="shared" si="46"/>
        <v>428.37912158048528</v>
      </c>
      <c r="N453" s="13">
        <v>7015</v>
      </c>
      <c r="O453" s="6">
        <f t="shared" si="47"/>
        <v>15</v>
      </c>
      <c r="P453" s="13">
        <v>8380000</v>
      </c>
      <c r="Q453" s="2">
        <v>43035</v>
      </c>
      <c r="R453" s="2">
        <v>41282</v>
      </c>
      <c r="S453" t="s">
        <v>219</v>
      </c>
      <c r="T453" s="6" t="s">
        <v>142</v>
      </c>
      <c r="U453" s="27">
        <v>1149238432</v>
      </c>
      <c r="V453">
        <v>8</v>
      </c>
      <c r="W453" s="29">
        <v>8</v>
      </c>
      <c r="X453" s="6" t="s">
        <v>52</v>
      </c>
      <c r="Y453" s="6" t="s">
        <v>52</v>
      </c>
      <c r="Z453" t="s">
        <v>28</v>
      </c>
      <c r="AA453" s="6" t="s">
        <v>3889</v>
      </c>
    </row>
    <row r="454" spans="1:27" ht="14.4" x14ac:dyDescent="0.3">
      <c r="A454" s="6" t="s">
        <v>354</v>
      </c>
      <c r="B454" t="s">
        <v>3864</v>
      </c>
      <c r="C454" t="s">
        <v>3865</v>
      </c>
      <c r="D454" s="1">
        <v>1.5289351851851899E-2</v>
      </c>
      <c r="E454" s="8">
        <f t="shared" si="42"/>
        <v>0</v>
      </c>
      <c r="F454" s="8">
        <f t="shared" si="43"/>
        <v>22</v>
      </c>
      <c r="G454" s="8">
        <f t="shared" si="44"/>
        <v>1</v>
      </c>
      <c r="H454" s="10">
        <f t="shared" si="45"/>
        <v>1321</v>
      </c>
      <c r="I454" s="6" t="s">
        <v>23</v>
      </c>
      <c r="J454" t="s">
        <v>219</v>
      </c>
      <c r="K454" s="12">
        <v>3779200</v>
      </c>
      <c r="L454" s="12">
        <v>207000</v>
      </c>
      <c r="M454" s="10">
        <f t="shared" si="46"/>
        <v>547.73497036409822</v>
      </c>
      <c r="N454" s="13">
        <v>5023</v>
      </c>
      <c r="O454" s="6">
        <f t="shared" si="47"/>
        <v>13</v>
      </c>
      <c r="P454" s="13">
        <v>8380004</v>
      </c>
      <c r="Q454" s="2">
        <v>44548</v>
      </c>
      <c r="R454" s="2">
        <v>41282</v>
      </c>
      <c r="S454" t="s">
        <v>219</v>
      </c>
      <c r="T454" s="6" t="s">
        <v>142</v>
      </c>
      <c r="U454" s="27">
        <v>1149238436</v>
      </c>
      <c r="V454">
        <v>8</v>
      </c>
      <c r="W454" s="29">
        <v>8</v>
      </c>
      <c r="X454" s="6" t="s">
        <v>52</v>
      </c>
      <c r="Y454" s="6" t="s">
        <v>52</v>
      </c>
      <c r="Z454" t="s">
        <v>28</v>
      </c>
      <c r="AA454" s="6" t="s">
        <v>3889</v>
      </c>
    </row>
    <row r="455" spans="1:27" ht="14.4" x14ac:dyDescent="0.3">
      <c r="A455" s="6" t="s">
        <v>354</v>
      </c>
      <c r="B455" t="s">
        <v>3862</v>
      </c>
      <c r="C455" t="s">
        <v>3863</v>
      </c>
      <c r="D455" s="1">
        <v>1.7546296296296299E-2</v>
      </c>
      <c r="E455" s="8">
        <f t="shared" si="42"/>
        <v>0</v>
      </c>
      <c r="F455" s="8">
        <f t="shared" si="43"/>
        <v>25</v>
      </c>
      <c r="G455" s="8">
        <f t="shared" si="44"/>
        <v>16</v>
      </c>
      <c r="H455" s="10">
        <f t="shared" si="45"/>
        <v>1516</v>
      </c>
      <c r="I455" s="6" t="s">
        <v>23</v>
      </c>
      <c r="J455" t="s">
        <v>219</v>
      </c>
      <c r="K455" s="12">
        <v>4665659</v>
      </c>
      <c r="L455" s="12">
        <v>250000</v>
      </c>
      <c r="M455" s="10">
        <f t="shared" si="46"/>
        <v>535.82998671784628</v>
      </c>
      <c r="N455" s="13">
        <v>7210</v>
      </c>
      <c r="O455" s="6">
        <f t="shared" si="47"/>
        <v>15</v>
      </c>
      <c r="P455" s="13">
        <v>8380003</v>
      </c>
      <c r="Q455" s="2">
        <v>44789</v>
      </c>
      <c r="R455" s="2">
        <v>41282</v>
      </c>
      <c r="S455" t="s">
        <v>219</v>
      </c>
      <c r="T455" s="6" t="s">
        <v>142</v>
      </c>
      <c r="U455" s="27">
        <v>1149238435</v>
      </c>
      <c r="V455">
        <v>8</v>
      </c>
      <c r="W455" s="29">
        <v>8</v>
      </c>
      <c r="X455" s="6" t="s">
        <v>52</v>
      </c>
      <c r="Y455" s="6" t="s">
        <v>52</v>
      </c>
      <c r="Z455" t="s">
        <v>28</v>
      </c>
      <c r="AA455" s="6" t="s">
        <v>3889</v>
      </c>
    </row>
    <row r="456" spans="1:27" ht="14.4" x14ac:dyDescent="0.3">
      <c r="A456" s="6" t="s">
        <v>354</v>
      </c>
      <c r="B456" t="s">
        <v>3860</v>
      </c>
      <c r="C456" t="s">
        <v>3861</v>
      </c>
      <c r="D456" s="1">
        <v>2.1736111111111098E-2</v>
      </c>
      <c r="E456" s="8">
        <f t="shared" si="42"/>
        <v>0</v>
      </c>
      <c r="F456" s="8">
        <f t="shared" si="43"/>
        <v>31</v>
      </c>
      <c r="G456" s="8">
        <f t="shared" si="44"/>
        <v>18</v>
      </c>
      <c r="H456" s="10">
        <f t="shared" si="45"/>
        <v>1878</v>
      </c>
      <c r="I456" s="6" t="s">
        <v>23</v>
      </c>
      <c r="J456" t="s">
        <v>219</v>
      </c>
      <c r="K456" s="12">
        <v>5864362</v>
      </c>
      <c r="L456" s="12">
        <v>295000</v>
      </c>
      <c r="M456" s="10">
        <f t="shared" si="46"/>
        <v>503.03852320167141</v>
      </c>
      <c r="N456" s="13">
        <v>13446</v>
      </c>
      <c r="O456" s="6">
        <f t="shared" si="47"/>
        <v>23</v>
      </c>
      <c r="P456" s="13">
        <v>8380002</v>
      </c>
      <c r="Q456" s="2">
        <v>44821</v>
      </c>
      <c r="R456" s="2">
        <v>41282</v>
      </c>
      <c r="S456" t="s">
        <v>219</v>
      </c>
      <c r="T456" s="6" t="s">
        <v>142</v>
      </c>
      <c r="U456" s="27">
        <v>1149238434</v>
      </c>
      <c r="V456">
        <v>8</v>
      </c>
      <c r="W456" s="29">
        <v>8</v>
      </c>
      <c r="X456" s="6" t="s">
        <v>52</v>
      </c>
      <c r="Y456" s="6" t="s">
        <v>52</v>
      </c>
      <c r="Z456" t="s">
        <v>28</v>
      </c>
      <c r="AA456" s="6" t="s">
        <v>3889</v>
      </c>
    </row>
    <row r="457" spans="1:27" x14ac:dyDescent="0.3">
      <c r="A457" s="6" t="s">
        <v>1556</v>
      </c>
      <c r="B457" s="6" t="s">
        <v>1369</v>
      </c>
      <c r="C457" s="6" t="s">
        <v>1370</v>
      </c>
      <c r="D457" s="7">
        <v>4.7453703703703703E-3</v>
      </c>
      <c r="E457" s="8">
        <f t="shared" si="42"/>
        <v>0</v>
      </c>
      <c r="F457" s="8">
        <f t="shared" si="43"/>
        <v>6</v>
      </c>
      <c r="G457" s="8">
        <f t="shared" si="44"/>
        <v>50</v>
      </c>
      <c r="H457" s="10">
        <f t="shared" si="45"/>
        <v>410</v>
      </c>
      <c r="I457" s="6" t="s">
        <v>23</v>
      </c>
      <c r="J457" s="6" t="s">
        <v>95</v>
      </c>
      <c r="K457" s="6">
        <v>695848</v>
      </c>
      <c r="L457" s="6">
        <v>12000</v>
      </c>
      <c r="M457" s="10">
        <f t="shared" si="46"/>
        <v>172.4514549154413</v>
      </c>
      <c r="N457" s="6">
        <v>882</v>
      </c>
      <c r="O457" s="6">
        <f t="shared" si="47"/>
        <v>13</v>
      </c>
      <c r="P457" s="10">
        <v>202000</v>
      </c>
      <c r="Q457" s="9">
        <v>43203</v>
      </c>
      <c r="R457" s="9">
        <v>41744</v>
      </c>
      <c r="S457" s="6" t="s">
        <v>95</v>
      </c>
      <c r="T457" s="6" t="s">
        <v>25</v>
      </c>
      <c r="U457" s="10">
        <v>24759017</v>
      </c>
      <c r="V457" s="6">
        <v>10</v>
      </c>
      <c r="W457" s="29">
        <v>10</v>
      </c>
      <c r="X457" s="6" t="s">
        <v>26</v>
      </c>
      <c r="Y457" s="6" t="s">
        <v>27</v>
      </c>
      <c r="Z457" s="6" t="s">
        <v>28</v>
      </c>
      <c r="AA457" s="6" t="s">
        <v>1443</v>
      </c>
    </row>
    <row r="458" spans="1:27" x14ac:dyDescent="0.3">
      <c r="A458" s="6" t="s">
        <v>989</v>
      </c>
      <c r="B458" s="6" t="s">
        <v>990</v>
      </c>
      <c r="C458" s="6" t="s">
        <v>991</v>
      </c>
      <c r="D458" s="7">
        <v>3.6921296296296298E-3</v>
      </c>
      <c r="E458" s="8">
        <f t="shared" si="42"/>
        <v>0</v>
      </c>
      <c r="F458" s="8">
        <f t="shared" si="43"/>
        <v>5</v>
      </c>
      <c r="G458" s="8">
        <f t="shared" si="44"/>
        <v>19</v>
      </c>
      <c r="H458" s="10">
        <f t="shared" si="45"/>
        <v>319</v>
      </c>
      <c r="I458" s="6" t="s">
        <v>477</v>
      </c>
      <c r="J458" s="6" t="s">
        <v>206</v>
      </c>
      <c r="K458" s="10">
        <v>487706</v>
      </c>
      <c r="L458" s="10">
        <v>6900</v>
      </c>
      <c r="M458" s="10">
        <f t="shared" si="46"/>
        <v>141.47867772797545</v>
      </c>
      <c r="N458" s="6">
        <v>582</v>
      </c>
      <c r="O458" s="6">
        <f t="shared" si="47"/>
        <v>12</v>
      </c>
      <c r="P458" s="10">
        <v>194000</v>
      </c>
      <c r="Q458" s="9">
        <v>41698</v>
      </c>
      <c r="R458" s="9">
        <v>40679</v>
      </c>
      <c r="S458" s="6" t="s">
        <v>206</v>
      </c>
      <c r="T458" s="6" t="s">
        <v>63</v>
      </c>
      <c r="U458" s="10">
        <v>32490988</v>
      </c>
      <c r="V458" s="6">
        <v>6</v>
      </c>
      <c r="W458" s="29">
        <v>8</v>
      </c>
      <c r="X458" s="6" t="s">
        <v>52</v>
      </c>
      <c r="Y458" s="6" t="s">
        <v>52</v>
      </c>
      <c r="Z458" s="6" t="s">
        <v>28</v>
      </c>
      <c r="AA458" s="6" t="s">
        <v>781</v>
      </c>
    </row>
    <row r="459" spans="1:27" x14ac:dyDescent="0.3">
      <c r="A459" s="6" t="s">
        <v>3685</v>
      </c>
      <c r="B459" s="6" t="s">
        <v>3686</v>
      </c>
      <c r="C459" s="6" t="s">
        <v>3687</v>
      </c>
      <c r="D459" s="7">
        <v>0.15069444444444444</v>
      </c>
      <c r="E459" s="8">
        <f t="shared" si="42"/>
        <v>3</v>
      </c>
      <c r="F459" s="8">
        <f t="shared" si="43"/>
        <v>37</v>
      </c>
      <c r="G459" s="8">
        <f t="shared" si="44"/>
        <v>0</v>
      </c>
      <c r="H459" s="10">
        <f t="shared" si="45"/>
        <v>13020</v>
      </c>
      <c r="I459" s="6" t="s">
        <v>23</v>
      </c>
      <c r="J459" s="6" t="s">
        <v>24</v>
      </c>
      <c r="K459" s="6">
        <v>204378964</v>
      </c>
      <c r="L459" s="6">
        <v>2000000</v>
      </c>
      <c r="M459" s="10">
        <f t="shared" si="46"/>
        <v>97.857429201960329</v>
      </c>
      <c r="N459" s="6">
        <v>70547</v>
      </c>
      <c r="O459" s="6">
        <f t="shared" si="47"/>
        <v>3</v>
      </c>
      <c r="P459" s="6">
        <v>4240000</v>
      </c>
      <c r="Q459" s="9">
        <v>44079</v>
      </c>
      <c r="R459" s="9">
        <v>41077</v>
      </c>
      <c r="S459" s="6" t="s">
        <v>24</v>
      </c>
      <c r="T459" s="6" t="s">
        <v>63</v>
      </c>
      <c r="U459" s="10">
        <v>1640810741</v>
      </c>
      <c r="V459" s="6">
        <v>8</v>
      </c>
      <c r="W459" s="29">
        <v>8</v>
      </c>
      <c r="X459" s="6" t="s">
        <v>52</v>
      </c>
      <c r="Y459" s="6" t="s">
        <v>52</v>
      </c>
      <c r="Z459" s="6" t="s">
        <v>28</v>
      </c>
      <c r="AA459" s="6" t="s">
        <v>3621</v>
      </c>
    </row>
    <row r="460" spans="1:27" x14ac:dyDescent="0.3">
      <c r="A460" s="6" t="s">
        <v>1641</v>
      </c>
      <c r="B460" s="6" t="s">
        <v>1642</v>
      </c>
      <c r="C460" s="6" t="s">
        <v>1643</v>
      </c>
      <c r="D460" s="7">
        <v>4.7569444444444447E-3</v>
      </c>
      <c r="E460" s="8">
        <f t="shared" si="42"/>
        <v>0</v>
      </c>
      <c r="F460" s="8">
        <f t="shared" si="43"/>
        <v>6</v>
      </c>
      <c r="G460" s="8">
        <f t="shared" si="44"/>
        <v>51</v>
      </c>
      <c r="H460" s="10">
        <f t="shared" si="45"/>
        <v>411</v>
      </c>
      <c r="I460" s="6" t="s">
        <v>23</v>
      </c>
      <c r="J460" s="6" t="s">
        <v>141</v>
      </c>
      <c r="K460" s="6">
        <v>11350529</v>
      </c>
      <c r="L460" s="6">
        <v>143000</v>
      </c>
      <c r="M460" s="10">
        <f t="shared" si="46"/>
        <v>125.98531751251417</v>
      </c>
      <c r="N460" s="6">
        <v>6508</v>
      </c>
      <c r="O460" s="6">
        <f t="shared" si="47"/>
        <v>6</v>
      </c>
      <c r="P460" s="10">
        <v>2020000</v>
      </c>
      <c r="Q460" s="9">
        <v>43407</v>
      </c>
      <c r="R460" s="9">
        <v>42821</v>
      </c>
      <c r="S460" s="6" t="s">
        <v>141</v>
      </c>
      <c r="T460" s="6" t="s">
        <v>42</v>
      </c>
      <c r="U460" s="10">
        <v>708305409</v>
      </c>
      <c r="V460" s="6">
        <v>10</v>
      </c>
      <c r="W460" s="29">
        <v>10</v>
      </c>
      <c r="X460" s="6" t="s">
        <v>26</v>
      </c>
      <c r="Y460" s="6" t="s">
        <v>27</v>
      </c>
      <c r="Z460" s="6" t="s">
        <v>28</v>
      </c>
      <c r="AA460" s="6" t="s">
        <v>1443</v>
      </c>
    </row>
    <row r="461" spans="1:27" x14ac:dyDescent="0.3">
      <c r="A461" s="6" t="s">
        <v>1490</v>
      </c>
      <c r="B461" s="6" t="s">
        <v>1491</v>
      </c>
      <c r="C461" s="6" t="s">
        <v>1492</v>
      </c>
      <c r="D461" s="7">
        <v>1.2743055555555556E-2</v>
      </c>
      <c r="E461" s="8">
        <f t="shared" si="42"/>
        <v>0</v>
      </c>
      <c r="F461" s="8">
        <f t="shared" si="43"/>
        <v>18</v>
      </c>
      <c r="G461" s="8">
        <f t="shared" si="44"/>
        <v>21</v>
      </c>
      <c r="H461" s="10">
        <f t="shared" si="45"/>
        <v>1101</v>
      </c>
      <c r="I461" s="6" t="s">
        <v>23</v>
      </c>
      <c r="J461" s="6" t="s">
        <v>75</v>
      </c>
      <c r="K461" s="6">
        <v>14844733</v>
      </c>
      <c r="L461" s="6">
        <v>432000</v>
      </c>
      <c r="M461" s="10">
        <f t="shared" si="46"/>
        <v>291.01230719339986</v>
      </c>
      <c r="N461" s="6">
        <v>23507</v>
      </c>
      <c r="O461" s="6">
        <f t="shared" si="47"/>
        <v>16</v>
      </c>
      <c r="P461" s="10">
        <v>3220000</v>
      </c>
      <c r="Q461" s="9">
        <v>43836</v>
      </c>
      <c r="R461" s="9">
        <v>41606</v>
      </c>
      <c r="S461" s="6" t="s">
        <v>75</v>
      </c>
      <c r="T461" s="6" t="s">
        <v>25</v>
      </c>
      <c r="U461" s="10">
        <v>594401560</v>
      </c>
      <c r="V461" s="6">
        <v>10</v>
      </c>
      <c r="W461" s="29">
        <v>10</v>
      </c>
      <c r="X461" s="6" t="s">
        <v>26</v>
      </c>
      <c r="Y461" s="6" t="s">
        <v>27</v>
      </c>
      <c r="Z461" s="6" t="s">
        <v>28</v>
      </c>
      <c r="AA461" s="6" t="s">
        <v>1443</v>
      </c>
    </row>
    <row r="462" spans="1:27" x14ac:dyDescent="0.3">
      <c r="A462" s="6" t="s">
        <v>2865</v>
      </c>
      <c r="B462" s="6" t="s">
        <v>2866</v>
      </c>
      <c r="C462" s="6" t="s">
        <v>2867</v>
      </c>
      <c r="D462" s="7">
        <v>2.6041666666666665E-3</v>
      </c>
      <c r="E462" s="8">
        <f t="shared" si="42"/>
        <v>0</v>
      </c>
      <c r="F462" s="8">
        <f t="shared" si="43"/>
        <v>3</v>
      </c>
      <c r="G462" s="8">
        <f t="shared" si="44"/>
        <v>45</v>
      </c>
      <c r="H462" s="10">
        <f t="shared" si="45"/>
        <v>225</v>
      </c>
      <c r="I462" s="6" t="s">
        <v>187</v>
      </c>
      <c r="J462" s="6" t="s">
        <v>38</v>
      </c>
      <c r="K462" s="10">
        <v>116770</v>
      </c>
      <c r="L462" s="6">
        <v>1800</v>
      </c>
      <c r="M462" s="10">
        <f t="shared" si="46"/>
        <v>154.14918215295023</v>
      </c>
      <c r="N462" s="6">
        <v>22</v>
      </c>
      <c r="O462" s="6">
        <f t="shared" si="47"/>
        <v>2</v>
      </c>
      <c r="P462" s="10">
        <v>728000</v>
      </c>
      <c r="Q462" s="9">
        <v>44097</v>
      </c>
      <c r="R462" s="9">
        <v>43487</v>
      </c>
      <c r="S462" s="6" t="s">
        <v>95</v>
      </c>
      <c r="T462" s="6" t="s">
        <v>63</v>
      </c>
      <c r="U462" s="10">
        <v>84306675</v>
      </c>
      <c r="V462" s="6">
        <v>5</v>
      </c>
      <c r="W462" s="29">
        <v>7</v>
      </c>
      <c r="X462" s="6" t="s">
        <v>52</v>
      </c>
      <c r="Y462" s="6" t="s">
        <v>52</v>
      </c>
      <c r="Z462" s="6" t="s">
        <v>96</v>
      </c>
      <c r="AA462" s="6" t="s">
        <v>2778</v>
      </c>
    </row>
    <row r="463" spans="1:27" x14ac:dyDescent="0.3">
      <c r="A463" s="6" t="s">
        <v>3127</v>
      </c>
      <c r="B463" s="6" t="s">
        <v>3128</v>
      </c>
      <c r="C463" s="6" t="s">
        <v>3129</v>
      </c>
      <c r="D463" s="7">
        <v>1.1574074074074073E-3</v>
      </c>
      <c r="E463" s="8">
        <f t="shared" si="42"/>
        <v>0</v>
      </c>
      <c r="F463" s="8">
        <f t="shared" si="43"/>
        <v>1</v>
      </c>
      <c r="G463" s="8">
        <f t="shared" si="44"/>
        <v>40</v>
      </c>
      <c r="H463" s="10">
        <f t="shared" si="45"/>
        <v>100</v>
      </c>
      <c r="I463" s="6" t="s">
        <v>23</v>
      </c>
      <c r="J463" s="6" t="s">
        <v>38</v>
      </c>
      <c r="K463" s="10">
        <v>8058696</v>
      </c>
      <c r="L463" s="10">
        <v>66000</v>
      </c>
      <c r="M463" s="10">
        <f t="shared" si="46"/>
        <v>81.899106257389533</v>
      </c>
      <c r="N463" s="6">
        <v>2310</v>
      </c>
      <c r="O463" s="6">
        <f t="shared" si="47"/>
        <v>3</v>
      </c>
      <c r="P463" s="10">
        <v>4290000</v>
      </c>
      <c r="Q463" s="9">
        <v>44410</v>
      </c>
      <c r="R463" s="9">
        <v>41956</v>
      </c>
      <c r="S463" s="6" t="s">
        <v>38</v>
      </c>
      <c r="T463" s="6" t="s">
        <v>63</v>
      </c>
      <c r="U463" s="10">
        <v>2571789242</v>
      </c>
      <c r="V463" s="6">
        <v>7</v>
      </c>
      <c r="W463" s="29">
        <v>6</v>
      </c>
      <c r="X463" s="6" t="s">
        <v>52</v>
      </c>
      <c r="Y463" s="6" t="s">
        <v>52</v>
      </c>
      <c r="Z463" s="6" t="s">
        <v>28</v>
      </c>
      <c r="AA463" s="6" t="s">
        <v>2884</v>
      </c>
    </row>
    <row r="464" spans="1:27" x14ac:dyDescent="0.3">
      <c r="A464" s="6" t="s">
        <v>1059</v>
      </c>
      <c r="B464" s="6" t="s">
        <v>1060</v>
      </c>
      <c r="C464" s="6" t="s">
        <v>1061</v>
      </c>
      <c r="D464" s="7">
        <v>3.1944444444444442E-3</v>
      </c>
      <c r="E464" s="8">
        <f t="shared" si="42"/>
        <v>0</v>
      </c>
      <c r="F464" s="8">
        <f t="shared" si="43"/>
        <v>4</v>
      </c>
      <c r="G464" s="8">
        <f t="shared" si="44"/>
        <v>36</v>
      </c>
      <c r="H464" s="10">
        <f t="shared" si="45"/>
        <v>276</v>
      </c>
      <c r="I464" s="6" t="s">
        <v>1040</v>
      </c>
      <c r="J464" s="6" t="s">
        <v>38</v>
      </c>
      <c r="K464" s="10">
        <v>658389</v>
      </c>
      <c r="L464" s="10">
        <v>7600</v>
      </c>
      <c r="M464" s="10">
        <f t="shared" si="46"/>
        <v>115.43327728743949</v>
      </c>
      <c r="N464" s="6">
        <v>67</v>
      </c>
      <c r="O464" s="6">
        <f t="shared" si="47"/>
        <v>1</v>
      </c>
      <c r="P464" s="10">
        <v>13600</v>
      </c>
      <c r="Q464" s="9">
        <v>44485</v>
      </c>
      <c r="R464" s="9">
        <v>43650</v>
      </c>
      <c r="S464" s="6" t="s">
        <v>219</v>
      </c>
      <c r="T464" s="6" t="s">
        <v>63</v>
      </c>
      <c r="U464" s="10">
        <v>3317709</v>
      </c>
      <c r="V464" s="6">
        <v>5</v>
      </c>
      <c r="W464" s="29">
        <v>6</v>
      </c>
      <c r="X464" s="6" t="s">
        <v>52</v>
      </c>
      <c r="Y464" s="6" t="s">
        <v>52</v>
      </c>
      <c r="Z464" s="6" t="s">
        <v>28</v>
      </c>
      <c r="AA464" s="6" t="s">
        <v>781</v>
      </c>
    </row>
    <row r="465" spans="1:27" x14ac:dyDescent="0.3">
      <c r="A465" s="6" t="s">
        <v>3051</v>
      </c>
      <c r="B465" s="6" t="s">
        <v>3052</v>
      </c>
      <c r="C465" s="6" t="s">
        <v>3053</v>
      </c>
      <c r="D465" s="7">
        <v>9.4444444444444445E-3</v>
      </c>
      <c r="E465" s="8">
        <f t="shared" si="42"/>
        <v>0</v>
      </c>
      <c r="F465" s="8">
        <f t="shared" si="43"/>
        <v>13</v>
      </c>
      <c r="G465" s="8">
        <f t="shared" si="44"/>
        <v>36</v>
      </c>
      <c r="H465" s="10">
        <f t="shared" si="45"/>
        <v>816</v>
      </c>
      <c r="I465" s="6" t="s">
        <v>23</v>
      </c>
      <c r="J465" s="6" t="s">
        <v>206</v>
      </c>
      <c r="K465" s="10">
        <v>482822</v>
      </c>
      <c r="L465" s="10">
        <v>13000</v>
      </c>
      <c r="M465" s="10">
        <f t="shared" si="46"/>
        <v>269.25036555915017</v>
      </c>
      <c r="N465" s="6">
        <v>1337</v>
      </c>
      <c r="O465" s="6">
        <f t="shared" si="47"/>
        <v>28</v>
      </c>
      <c r="P465" s="10">
        <v>212000</v>
      </c>
      <c r="Q465" s="9">
        <v>44698</v>
      </c>
      <c r="R465" s="9">
        <v>41354</v>
      </c>
      <c r="S465" s="6" t="s">
        <v>206</v>
      </c>
      <c r="T465" s="6" t="s">
        <v>63</v>
      </c>
      <c r="U465" s="10">
        <v>12271268</v>
      </c>
      <c r="V465" s="6">
        <v>4</v>
      </c>
      <c r="W465" s="29">
        <v>6</v>
      </c>
      <c r="X465" s="6" t="s">
        <v>52</v>
      </c>
      <c r="Y465" s="6" t="s">
        <v>52</v>
      </c>
      <c r="Z465" s="6" t="s">
        <v>28</v>
      </c>
      <c r="AA465" s="6" t="s">
        <v>2884</v>
      </c>
    </row>
    <row r="466" spans="1:27" x14ac:dyDescent="0.3">
      <c r="A466" s="6" t="s">
        <v>301</v>
      </c>
      <c r="B466" s="6" t="s">
        <v>302</v>
      </c>
      <c r="C466" s="6" t="s">
        <v>303</v>
      </c>
      <c r="D466" s="7">
        <v>6.122685185185185E-3</v>
      </c>
      <c r="E466" s="8">
        <f t="shared" si="42"/>
        <v>0</v>
      </c>
      <c r="F466" s="8">
        <f t="shared" si="43"/>
        <v>8</v>
      </c>
      <c r="G466" s="8">
        <f t="shared" si="44"/>
        <v>49</v>
      </c>
      <c r="H466" s="10">
        <f t="shared" si="45"/>
        <v>529</v>
      </c>
      <c r="I466" s="6" t="s">
        <v>187</v>
      </c>
      <c r="J466" s="6" t="s">
        <v>299</v>
      </c>
      <c r="K466" s="10">
        <v>746678</v>
      </c>
      <c r="L466" s="10">
        <v>9400</v>
      </c>
      <c r="M466" s="10">
        <f t="shared" si="46"/>
        <v>125.89094629813654</v>
      </c>
      <c r="N466" s="6">
        <v>730</v>
      </c>
      <c r="O466" s="6">
        <f t="shared" si="47"/>
        <v>10</v>
      </c>
      <c r="P466" s="10">
        <v>163000</v>
      </c>
      <c r="Q466" s="9">
        <v>44177</v>
      </c>
      <c r="R466" s="9">
        <v>42347</v>
      </c>
      <c r="S466" s="6" t="s">
        <v>300</v>
      </c>
      <c r="T466" s="6" t="s">
        <v>63</v>
      </c>
      <c r="U466" s="10">
        <v>1040814</v>
      </c>
      <c r="V466" s="6">
        <v>3</v>
      </c>
      <c r="W466" s="29">
        <v>7</v>
      </c>
      <c r="X466" s="6" t="s">
        <v>52</v>
      </c>
      <c r="Y466" s="6" t="s">
        <v>27</v>
      </c>
      <c r="Z466" s="6" t="s">
        <v>96</v>
      </c>
      <c r="AA466" s="6" t="s">
        <v>253</v>
      </c>
    </row>
    <row r="467" spans="1:27" ht="14.4" x14ac:dyDescent="0.3">
      <c r="A467" t="s">
        <v>4036</v>
      </c>
      <c r="B467" t="s">
        <v>4037</v>
      </c>
      <c r="C467" s="20" t="s">
        <v>4038</v>
      </c>
      <c r="D467" s="1">
        <v>4.2002314814814812E-2</v>
      </c>
      <c r="E467" s="8">
        <f t="shared" si="42"/>
        <v>1</v>
      </c>
      <c r="F467" s="8">
        <f t="shared" si="43"/>
        <v>0</v>
      </c>
      <c r="G467" s="8">
        <f t="shared" si="44"/>
        <v>29</v>
      </c>
      <c r="H467" s="10">
        <f t="shared" si="45"/>
        <v>3629</v>
      </c>
      <c r="I467" s="6" t="s">
        <v>23</v>
      </c>
      <c r="J467" t="s">
        <v>95</v>
      </c>
      <c r="K467" s="3">
        <v>15620</v>
      </c>
      <c r="L467" s="3">
        <v>978</v>
      </c>
      <c r="M467" s="10">
        <f t="shared" si="46"/>
        <v>626.12035851472467</v>
      </c>
      <c r="N467" s="3">
        <v>59</v>
      </c>
      <c r="O467" s="6">
        <f t="shared" si="47"/>
        <v>38</v>
      </c>
      <c r="P467" s="3">
        <v>523000</v>
      </c>
      <c r="Q467" s="2">
        <v>44628</v>
      </c>
      <c r="R467" s="2">
        <v>44351</v>
      </c>
      <c r="S467" t="s">
        <v>95</v>
      </c>
      <c r="T467" s="6" t="s">
        <v>63</v>
      </c>
      <c r="U467" s="3">
        <v>199794720</v>
      </c>
      <c r="V467">
        <v>6</v>
      </c>
      <c r="W467" s="29">
        <v>7</v>
      </c>
      <c r="X467" s="6" t="s">
        <v>52</v>
      </c>
      <c r="Y467" s="6" t="s">
        <v>27</v>
      </c>
      <c r="Z467" t="s">
        <v>28</v>
      </c>
      <c r="AA467" s="6" t="s">
        <v>4101</v>
      </c>
    </row>
    <row r="468" spans="1:27" x14ac:dyDescent="0.3">
      <c r="A468" s="6" t="s">
        <v>3292</v>
      </c>
      <c r="B468" s="6" t="s">
        <v>3293</v>
      </c>
      <c r="C468" s="6" t="s">
        <v>3294</v>
      </c>
      <c r="D468" s="7">
        <v>2.3032407407407407E-3</v>
      </c>
      <c r="E468" s="8">
        <f t="shared" si="42"/>
        <v>0</v>
      </c>
      <c r="F468" s="8">
        <f t="shared" si="43"/>
        <v>3</v>
      </c>
      <c r="G468" s="8">
        <f t="shared" si="44"/>
        <v>19</v>
      </c>
      <c r="H468" s="10">
        <f t="shared" si="45"/>
        <v>199</v>
      </c>
      <c r="I468" s="6" t="s">
        <v>187</v>
      </c>
      <c r="J468" s="6" t="s">
        <v>299</v>
      </c>
      <c r="K468" s="6">
        <v>6931</v>
      </c>
      <c r="L468" s="6">
        <v>163</v>
      </c>
      <c r="M468" s="10">
        <f t="shared" si="46"/>
        <v>235.1752993795989</v>
      </c>
      <c r="N468" s="6">
        <v>23</v>
      </c>
      <c r="O468" s="6">
        <f t="shared" si="47"/>
        <v>33</v>
      </c>
      <c r="P468" s="10">
        <v>964000</v>
      </c>
      <c r="Q468" s="9">
        <v>44600</v>
      </c>
      <c r="R468" s="9">
        <v>44226</v>
      </c>
      <c r="S468" s="6" t="s">
        <v>299</v>
      </c>
      <c r="T468" s="6" t="s">
        <v>63</v>
      </c>
      <c r="U468" s="10">
        <v>432161</v>
      </c>
      <c r="V468" s="6">
        <v>7</v>
      </c>
      <c r="W468" s="29">
        <v>7</v>
      </c>
      <c r="X468" s="6" t="s">
        <v>52</v>
      </c>
      <c r="Y468" s="6" t="s">
        <v>52</v>
      </c>
      <c r="Z468" s="6" t="s">
        <v>28</v>
      </c>
      <c r="AA468" s="6" t="s">
        <v>3213</v>
      </c>
    </row>
    <row r="469" spans="1:27" x14ac:dyDescent="0.3">
      <c r="A469" s="6" t="s">
        <v>3248</v>
      </c>
      <c r="B469" s="6" t="s">
        <v>3249</v>
      </c>
      <c r="C469" s="6" t="s">
        <v>3250</v>
      </c>
      <c r="D469" s="7">
        <v>3.3449074074074071E-3</v>
      </c>
      <c r="E469" s="8">
        <f t="shared" si="42"/>
        <v>0</v>
      </c>
      <c r="F469" s="8">
        <f t="shared" si="43"/>
        <v>4</v>
      </c>
      <c r="G469" s="8">
        <f t="shared" si="44"/>
        <v>49</v>
      </c>
      <c r="H469" s="10">
        <f t="shared" si="45"/>
        <v>289</v>
      </c>
      <c r="I469" s="6" t="s">
        <v>23</v>
      </c>
      <c r="J469" s="6" t="s">
        <v>51</v>
      </c>
      <c r="K469" s="6">
        <v>490894</v>
      </c>
      <c r="L469" s="6">
        <v>21000</v>
      </c>
      <c r="M469" s="10">
        <f t="shared" si="46"/>
        <v>427.7909283877986</v>
      </c>
      <c r="N469" s="6">
        <v>307</v>
      </c>
      <c r="O469" s="6">
        <f t="shared" si="47"/>
        <v>6</v>
      </c>
      <c r="P469" s="6">
        <v>6410000</v>
      </c>
      <c r="Q469" s="9">
        <v>44467</v>
      </c>
      <c r="R469" s="9">
        <v>39836</v>
      </c>
      <c r="S469" s="6" t="s">
        <v>51</v>
      </c>
      <c r="T469" s="6" t="s">
        <v>63</v>
      </c>
      <c r="U469" s="10">
        <v>367070813</v>
      </c>
      <c r="V469" s="6">
        <v>8</v>
      </c>
      <c r="W469" s="29">
        <v>8</v>
      </c>
      <c r="X469" s="6" t="s">
        <v>52</v>
      </c>
      <c r="Y469" s="6" t="s">
        <v>52</v>
      </c>
      <c r="Z469" s="6" t="s">
        <v>28</v>
      </c>
      <c r="AA469" s="6" t="s">
        <v>3213</v>
      </c>
    </row>
    <row r="470" spans="1:27" x14ac:dyDescent="0.3">
      <c r="A470" s="6" t="s">
        <v>3241</v>
      </c>
      <c r="B470" s="6" t="s">
        <v>175</v>
      </c>
      <c r="C470" s="6" t="s">
        <v>3242</v>
      </c>
      <c r="D470" s="7">
        <v>1.4155092592592592E-2</v>
      </c>
      <c r="E470" s="8">
        <f t="shared" si="42"/>
        <v>0</v>
      </c>
      <c r="F470" s="8">
        <f t="shared" si="43"/>
        <v>20</v>
      </c>
      <c r="G470" s="8">
        <f t="shared" si="44"/>
        <v>23</v>
      </c>
      <c r="H470" s="10">
        <f t="shared" si="45"/>
        <v>1223</v>
      </c>
      <c r="I470" s="6" t="s">
        <v>23</v>
      </c>
      <c r="J470" s="6" t="s">
        <v>51</v>
      </c>
      <c r="K470" s="6">
        <v>113430</v>
      </c>
      <c r="L470" s="6">
        <v>11000</v>
      </c>
      <c r="M470" s="10">
        <f t="shared" si="46"/>
        <v>969.76108613241649</v>
      </c>
      <c r="N470" s="6">
        <v>530</v>
      </c>
      <c r="O470" s="6">
        <f t="shared" si="47"/>
        <v>47</v>
      </c>
      <c r="P470" s="6">
        <v>20000000</v>
      </c>
      <c r="Q470" s="9">
        <v>44850</v>
      </c>
      <c r="R470" s="9">
        <v>41614</v>
      </c>
      <c r="S470" s="6" t="s">
        <v>51</v>
      </c>
      <c r="T470" s="6" t="s">
        <v>63</v>
      </c>
      <c r="U470" s="10">
        <v>1543745653</v>
      </c>
      <c r="V470" s="6">
        <v>8</v>
      </c>
      <c r="W470" s="29">
        <v>8</v>
      </c>
      <c r="X470" s="6" t="s">
        <v>52</v>
      </c>
      <c r="Y470" s="6" t="s">
        <v>52</v>
      </c>
      <c r="Z470" s="6" t="s">
        <v>28</v>
      </c>
      <c r="AA470" s="6" t="s">
        <v>3213</v>
      </c>
    </row>
    <row r="471" spans="1:27" x14ac:dyDescent="0.3">
      <c r="A471" s="6" t="s">
        <v>2449</v>
      </c>
      <c r="B471" s="6" t="s">
        <v>2450</v>
      </c>
      <c r="C471" s="6" t="s">
        <v>2451</v>
      </c>
      <c r="D471" s="7">
        <v>5.6828703703703702E-3</v>
      </c>
      <c r="E471" s="8">
        <f t="shared" si="42"/>
        <v>0</v>
      </c>
      <c r="F471" s="8">
        <f t="shared" si="43"/>
        <v>8</v>
      </c>
      <c r="G471" s="8">
        <f t="shared" si="44"/>
        <v>11</v>
      </c>
      <c r="H471" s="10">
        <f t="shared" si="45"/>
        <v>491</v>
      </c>
      <c r="I471" s="6" t="s">
        <v>579</v>
      </c>
      <c r="J471" s="6" t="s">
        <v>299</v>
      </c>
      <c r="K471" s="10">
        <v>2545820</v>
      </c>
      <c r="L471" s="6">
        <v>56000</v>
      </c>
      <c r="M471" s="10">
        <f t="shared" si="46"/>
        <v>219.96841881986944</v>
      </c>
      <c r="N471" s="6">
        <v>6784</v>
      </c>
      <c r="O471" s="6">
        <f t="shared" si="47"/>
        <v>27</v>
      </c>
      <c r="P471" s="10">
        <v>290000</v>
      </c>
      <c r="Q471" s="9">
        <v>44302</v>
      </c>
      <c r="R471" s="9">
        <v>43209</v>
      </c>
      <c r="S471" s="6" t="s">
        <v>299</v>
      </c>
      <c r="T471" s="6" t="s">
        <v>231</v>
      </c>
      <c r="U471" s="10">
        <v>13290703</v>
      </c>
      <c r="V471" s="6">
        <v>9</v>
      </c>
      <c r="W471" s="29">
        <v>9</v>
      </c>
      <c r="X471" s="6" t="s">
        <v>52</v>
      </c>
      <c r="Y471" s="6" t="s">
        <v>52</v>
      </c>
      <c r="Z471" s="6" t="s">
        <v>28</v>
      </c>
      <c r="AA471" s="6" t="s">
        <v>2424</v>
      </c>
    </row>
    <row r="472" spans="1:27" x14ac:dyDescent="0.3">
      <c r="A472" s="6" t="s">
        <v>799</v>
      </c>
      <c r="B472" s="6" t="s">
        <v>800</v>
      </c>
      <c r="C472" s="6" t="s">
        <v>801</v>
      </c>
      <c r="D472" s="7">
        <v>3.3912037037037036E-3</v>
      </c>
      <c r="E472" s="8">
        <f t="shared" si="42"/>
        <v>0</v>
      </c>
      <c r="F472" s="8">
        <f t="shared" si="43"/>
        <v>4</v>
      </c>
      <c r="G472" s="8">
        <f t="shared" si="44"/>
        <v>53</v>
      </c>
      <c r="H472" s="10">
        <f t="shared" si="45"/>
        <v>293</v>
      </c>
      <c r="I472" s="6" t="s">
        <v>23</v>
      </c>
      <c r="J472" s="6" t="s">
        <v>127</v>
      </c>
      <c r="K472" s="10">
        <v>468049</v>
      </c>
      <c r="L472" s="10">
        <v>7600</v>
      </c>
      <c r="M472" s="10">
        <f t="shared" si="46"/>
        <v>162.37616147027342</v>
      </c>
      <c r="N472" s="6">
        <v>560</v>
      </c>
      <c r="O472" s="6">
        <f t="shared" si="47"/>
        <v>12</v>
      </c>
      <c r="P472" s="10">
        <v>49100</v>
      </c>
      <c r="Q472" s="9">
        <v>44456</v>
      </c>
      <c r="R472" s="9">
        <v>42039</v>
      </c>
      <c r="S472" s="6" t="s">
        <v>95</v>
      </c>
      <c r="T472" s="6" t="s">
        <v>63</v>
      </c>
      <c r="U472" s="10">
        <v>4470101</v>
      </c>
      <c r="V472" s="6">
        <v>7</v>
      </c>
      <c r="W472" s="29">
        <v>8</v>
      </c>
      <c r="X472" s="6" t="s">
        <v>52</v>
      </c>
      <c r="Y472" s="6" t="s">
        <v>52</v>
      </c>
      <c r="Z472" s="6" t="s">
        <v>28</v>
      </c>
      <c r="AA472" s="6" t="s">
        <v>781</v>
      </c>
    </row>
    <row r="473" spans="1:27" x14ac:dyDescent="0.3">
      <c r="A473" s="6" t="s">
        <v>1433</v>
      </c>
      <c r="B473" s="6" t="s">
        <v>1434</v>
      </c>
      <c r="C473" s="6" t="s">
        <v>1435</v>
      </c>
      <c r="D473" s="7">
        <v>4.2592592592592595E-3</v>
      </c>
      <c r="E473" s="8">
        <f t="shared" si="42"/>
        <v>0</v>
      </c>
      <c r="F473" s="8">
        <f t="shared" si="43"/>
        <v>6</v>
      </c>
      <c r="G473" s="8">
        <f t="shared" si="44"/>
        <v>8</v>
      </c>
      <c r="H473" s="10">
        <f t="shared" si="45"/>
        <v>368</v>
      </c>
      <c r="I473" s="6" t="s">
        <v>23</v>
      </c>
      <c r="J473" s="6" t="s">
        <v>95</v>
      </c>
      <c r="K473" s="10">
        <v>11087697</v>
      </c>
      <c r="L473" s="6">
        <v>118000</v>
      </c>
      <c r="M473" s="10">
        <f t="shared" si="46"/>
        <v>106.42426466019047</v>
      </c>
      <c r="N473" s="10">
        <v>7489</v>
      </c>
      <c r="O473" s="6">
        <f t="shared" si="47"/>
        <v>7</v>
      </c>
      <c r="P473" s="10">
        <v>2670000</v>
      </c>
      <c r="Q473" s="9">
        <v>43444</v>
      </c>
      <c r="R473" s="9">
        <v>41884</v>
      </c>
      <c r="S473" s="6" t="s">
        <v>95</v>
      </c>
      <c r="T473" s="6" t="s">
        <v>482</v>
      </c>
      <c r="U473" s="10">
        <v>226295138</v>
      </c>
      <c r="V473" s="6">
        <v>9</v>
      </c>
      <c r="W473" s="29">
        <v>9</v>
      </c>
      <c r="X473" s="6" t="s">
        <v>26</v>
      </c>
      <c r="Y473" s="6" t="s">
        <v>27</v>
      </c>
      <c r="Z473" s="6" t="s">
        <v>28</v>
      </c>
      <c r="AA473" s="6" t="s">
        <v>1180</v>
      </c>
    </row>
    <row r="474" spans="1:27" x14ac:dyDescent="0.3">
      <c r="A474" s="6" t="s">
        <v>174</v>
      </c>
      <c r="B474" s="6" t="s">
        <v>182</v>
      </c>
      <c r="C474" s="6" t="s">
        <v>183</v>
      </c>
      <c r="D474" s="7">
        <v>1.8043981481481484E-2</v>
      </c>
      <c r="E474" s="8">
        <f t="shared" si="42"/>
        <v>0</v>
      </c>
      <c r="F474" s="8">
        <f t="shared" si="43"/>
        <v>25</v>
      </c>
      <c r="G474" s="8">
        <f t="shared" si="44"/>
        <v>59</v>
      </c>
      <c r="H474" s="10">
        <f t="shared" si="45"/>
        <v>1559</v>
      </c>
      <c r="I474" s="6" t="s">
        <v>23</v>
      </c>
      <c r="J474" s="6" t="s">
        <v>51</v>
      </c>
      <c r="K474" s="8">
        <v>232395</v>
      </c>
      <c r="L474" s="8">
        <v>17000</v>
      </c>
      <c r="M474" s="10">
        <f t="shared" si="46"/>
        <v>731.51315647927026</v>
      </c>
      <c r="N474" s="6">
        <v>700</v>
      </c>
      <c r="O474" s="6">
        <f t="shared" si="47"/>
        <v>30</v>
      </c>
      <c r="P474" s="8">
        <v>20000000</v>
      </c>
      <c r="Q474" s="9">
        <v>44846</v>
      </c>
      <c r="R474" s="9">
        <v>41614</v>
      </c>
      <c r="S474" s="6" t="s">
        <v>51</v>
      </c>
      <c r="T474" s="6" t="s">
        <v>42</v>
      </c>
      <c r="U474" s="10">
        <v>1543745653</v>
      </c>
      <c r="V474" s="6">
        <v>8</v>
      </c>
      <c r="W474" s="29">
        <v>7</v>
      </c>
      <c r="X474" s="6" t="s">
        <v>52</v>
      </c>
      <c r="Y474" s="6" t="s">
        <v>52</v>
      </c>
      <c r="Z474" s="6" t="s">
        <v>28</v>
      </c>
      <c r="AA474" s="6" t="s">
        <v>29</v>
      </c>
    </row>
    <row r="475" spans="1:27" x14ac:dyDescent="0.3">
      <c r="A475" s="6" t="s">
        <v>174</v>
      </c>
      <c r="B475" s="6" t="s">
        <v>180</v>
      </c>
      <c r="C475" s="6" t="s">
        <v>181</v>
      </c>
      <c r="D475" s="7">
        <v>1.255787037037037E-2</v>
      </c>
      <c r="E475" s="8">
        <f t="shared" si="42"/>
        <v>0</v>
      </c>
      <c r="F475" s="8">
        <f t="shared" si="43"/>
        <v>18</v>
      </c>
      <c r="G475" s="8">
        <f t="shared" si="44"/>
        <v>5</v>
      </c>
      <c r="H475" s="10">
        <f t="shared" si="45"/>
        <v>1085</v>
      </c>
      <c r="I475" s="6" t="s">
        <v>23</v>
      </c>
      <c r="J475" s="6" t="s">
        <v>51</v>
      </c>
      <c r="K475" s="8">
        <v>532694</v>
      </c>
      <c r="L475" s="8">
        <v>35000</v>
      </c>
      <c r="M475" s="10">
        <f t="shared" si="46"/>
        <v>657.03762385159212</v>
      </c>
      <c r="N475" s="8">
        <v>1200</v>
      </c>
      <c r="O475" s="6">
        <f t="shared" si="47"/>
        <v>23</v>
      </c>
      <c r="P475" s="8">
        <v>20000000</v>
      </c>
      <c r="Q475" s="9">
        <v>44847</v>
      </c>
      <c r="R475" s="9">
        <v>41614</v>
      </c>
      <c r="S475" s="6" t="s">
        <v>51</v>
      </c>
      <c r="T475" s="6" t="s">
        <v>42</v>
      </c>
      <c r="U475" s="10">
        <v>1543745653</v>
      </c>
      <c r="V475" s="6">
        <v>9</v>
      </c>
      <c r="W475" s="29">
        <v>7</v>
      </c>
      <c r="X475" s="6" t="s">
        <v>52</v>
      </c>
      <c r="Y475" s="6" t="s">
        <v>52</v>
      </c>
      <c r="Z475" s="6" t="s">
        <v>28</v>
      </c>
      <c r="AA475" s="6" t="s">
        <v>29</v>
      </c>
    </row>
    <row r="476" spans="1:27" x14ac:dyDescent="0.3">
      <c r="A476" s="6" t="s">
        <v>174</v>
      </c>
      <c r="B476" s="6" t="s">
        <v>178</v>
      </c>
      <c r="C476" s="6" t="s">
        <v>179</v>
      </c>
      <c r="D476" s="7">
        <v>9.4097222222222238E-3</v>
      </c>
      <c r="E476" s="8">
        <f t="shared" si="42"/>
        <v>0</v>
      </c>
      <c r="F476" s="8">
        <f t="shared" si="43"/>
        <v>13</v>
      </c>
      <c r="G476" s="8">
        <f t="shared" si="44"/>
        <v>33</v>
      </c>
      <c r="H476" s="10">
        <f t="shared" si="45"/>
        <v>813</v>
      </c>
      <c r="I476" s="6" t="s">
        <v>23</v>
      </c>
      <c r="J476" s="6" t="s">
        <v>51</v>
      </c>
      <c r="K476" s="8">
        <v>120860</v>
      </c>
      <c r="L476" s="8">
        <v>7000</v>
      </c>
      <c r="M476" s="10">
        <f t="shared" si="46"/>
        <v>579.18252523580998</v>
      </c>
      <c r="N476" s="6">
        <v>152</v>
      </c>
      <c r="O476" s="6">
        <f t="shared" si="47"/>
        <v>13</v>
      </c>
      <c r="P476" s="8">
        <v>20000000</v>
      </c>
      <c r="Q476" s="9">
        <v>44848</v>
      </c>
      <c r="R476" s="9">
        <v>41614</v>
      </c>
      <c r="S476" s="6" t="s">
        <v>51</v>
      </c>
      <c r="T476" s="6" t="s">
        <v>42</v>
      </c>
      <c r="U476" s="10">
        <v>1543745653</v>
      </c>
      <c r="V476" s="6">
        <v>7</v>
      </c>
      <c r="W476" s="29">
        <v>7</v>
      </c>
      <c r="X476" s="6" t="s">
        <v>52</v>
      </c>
      <c r="Y476" s="6" t="s">
        <v>52</v>
      </c>
      <c r="Z476" s="6" t="s">
        <v>28</v>
      </c>
      <c r="AA476" s="6" t="s">
        <v>29</v>
      </c>
    </row>
    <row r="477" spans="1:27" x14ac:dyDescent="0.3">
      <c r="A477" s="6" t="s">
        <v>174</v>
      </c>
      <c r="B477" s="6" t="s">
        <v>176</v>
      </c>
      <c r="C477" s="6" t="s">
        <v>177</v>
      </c>
      <c r="D477" s="7">
        <v>1.4675925925925926E-2</v>
      </c>
      <c r="E477" s="8">
        <f t="shared" si="42"/>
        <v>0</v>
      </c>
      <c r="F477" s="8">
        <f t="shared" si="43"/>
        <v>21</v>
      </c>
      <c r="G477" s="8">
        <f t="shared" si="44"/>
        <v>8</v>
      </c>
      <c r="H477" s="10">
        <f t="shared" si="45"/>
        <v>1268</v>
      </c>
      <c r="I477" s="6" t="s">
        <v>23</v>
      </c>
      <c r="J477" s="6" t="s">
        <v>51</v>
      </c>
      <c r="K477" s="8">
        <v>329979</v>
      </c>
      <c r="L477" s="8">
        <v>24000</v>
      </c>
      <c r="M477" s="10">
        <f t="shared" si="46"/>
        <v>727.31901120980422</v>
      </c>
      <c r="N477" s="6">
        <v>878</v>
      </c>
      <c r="O477" s="6">
        <f t="shared" si="47"/>
        <v>27</v>
      </c>
      <c r="P477" s="8">
        <v>20000000</v>
      </c>
      <c r="Q477" s="9">
        <v>44849</v>
      </c>
      <c r="R477" s="9">
        <v>41614</v>
      </c>
      <c r="S477" s="6" t="s">
        <v>51</v>
      </c>
      <c r="T477" s="6" t="s">
        <v>42</v>
      </c>
      <c r="U477" s="10">
        <v>1543745653</v>
      </c>
      <c r="V477" s="6">
        <v>9</v>
      </c>
      <c r="W477" s="29">
        <v>7</v>
      </c>
      <c r="X477" s="6" t="s">
        <v>52</v>
      </c>
      <c r="Y477" s="6" t="s">
        <v>52</v>
      </c>
      <c r="Z477" s="6" t="s">
        <v>28</v>
      </c>
      <c r="AA477" s="6" t="s">
        <v>29</v>
      </c>
    </row>
    <row r="478" spans="1:27" ht="14.4" x14ac:dyDescent="0.3">
      <c r="A478" s="6" t="s">
        <v>174</v>
      </c>
      <c r="B478" t="s">
        <v>3960</v>
      </c>
      <c r="C478" s="6" t="s">
        <v>2858</v>
      </c>
      <c r="D478" s="7">
        <v>1.0925925925925924E-2</v>
      </c>
      <c r="E478" s="8">
        <f t="shared" si="42"/>
        <v>0</v>
      </c>
      <c r="F478" s="8">
        <f t="shared" si="43"/>
        <v>15</v>
      </c>
      <c r="G478" s="8">
        <f t="shared" si="44"/>
        <v>44</v>
      </c>
      <c r="H478" s="10">
        <f t="shared" si="45"/>
        <v>944</v>
      </c>
      <c r="I478" s="6" t="s">
        <v>23</v>
      </c>
      <c r="J478" s="6" t="s">
        <v>51</v>
      </c>
      <c r="K478" s="10">
        <v>1836234</v>
      </c>
      <c r="L478" s="6">
        <v>156000</v>
      </c>
      <c r="M478" s="10">
        <f t="shared" si="46"/>
        <v>849.56492473181527</v>
      </c>
      <c r="N478" s="6">
        <v>8160</v>
      </c>
      <c r="O478" s="6">
        <f t="shared" si="47"/>
        <v>44</v>
      </c>
      <c r="P478" s="6">
        <v>20000000</v>
      </c>
      <c r="Q478" s="9">
        <v>43509</v>
      </c>
      <c r="R478" s="9">
        <v>41614</v>
      </c>
      <c r="S478" s="6" t="s">
        <v>206</v>
      </c>
      <c r="T478" s="6" t="s">
        <v>63</v>
      </c>
      <c r="U478" s="10">
        <v>1544560958</v>
      </c>
      <c r="V478" s="6">
        <v>8</v>
      </c>
      <c r="W478" s="29">
        <v>10</v>
      </c>
      <c r="X478" s="6" t="s">
        <v>52</v>
      </c>
      <c r="Y478" s="6" t="s">
        <v>52</v>
      </c>
      <c r="Z478" s="6" t="s">
        <v>28</v>
      </c>
      <c r="AA478" s="6" t="s">
        <v>2778</v>
      </c>
    </row>
    <row r="479" spans="1:27" x14ac:dyDescent="0.3">
      <c r="A479" s="6" t="s">
        <v>174</v>
      </c>
      <c r="B479" s="6" t="s">
        <v>1278</v>
      </c>
      <c r="C479" s="6" t="s">
        <v>1279</v>
      </c>
      <c r="D479" s="7">
        <v>1.1226851851851854E-2</v>
      </c>
      <c r="E479" s="8">
        <f t="shared" si="42"/>
        <v>0</v>
      </c>
      <c r="F479" s="8">
        <f t="shared" si="43"/>
        <v>16</v>
      </c>
      <c r="G479" s="8">
        <f t="shared" si="44"/>
        <v>10</v>
      </c>
      <c r="H479" s="10">
        <f t="shared" si="45"/>
        <v>970</v>
      </c>
      <c r="I479" s="6" t="s">
        <v>23</v>
      </c>
      <c r="J479" s="6" t="s">
        <v>95</v>
      </c>
      <c r="K479" s="6">
        <v>38349744</v>
      </c>
      <c r="L479" s="6">
        <v>1300000</v>
      </c>
      <c r="M479" s="10">
        <f t="shared" si="46"/>
        <v>338.98531369596628</v>
      </c>
      <c r="N479" s="6">
        <v>50100</v>
      </c>
      <c r="O479" s="6">
        <f t="shared" si="47"/>
        <v>13</v>
      </c>
      <c r="P479" s="10">
        <v>20000000</v>
      </c>
      <c r="Q479" s="9">
        <v>43143</v>
      </c>
      <c r="R479" s="9">
        <v>41437</v>
      </c>
      <c r="S479" s="6" t="s">
        <v>75</v>
      </c>
      <c r="T479" s="6" t="s">
        <v>42</v>
      </c>
      <c r="U479" s="10">
        <v>1542706473</v>
      </c>
      <c r="V479" s="6">
        <v>10</v>
      </c>
      <c r="W479" s="29">
        <v>10</v>
      </c>
      <c r="X479" s="6" t="s">
        <v>26</v>
      </c>
      <c r="Y479" s="6" t="s">
        <v>27</v>
      </c>
      <c r="Z479" s="6" t="s">
        <v>28</v>
      </c>
      <c r="AA479" s="6" t="s">
        <v>1443</v>
      </c>
    </row>
    <row r="480" spans="1:27" x14ac:dyDescent="0.3">
      <c r="A480" s="6" t="s">
        <v>2452</v>
      </c>
      <c r="B480" s="6" t="s">
        <v>2453</v>
      </c>
      <c r="C480" s="6" t="s">
        <v>2454</v>
      </c>
      <c r="D480" s="7">
        <v>3.645833333333333E-3</v>
      </c>
      <c r="E480" s="8">
        <f t="shared" si="42"/>
        <v>0</v>
      </c>
      <c r="F480" s="8">
        <f t="shared" si="43"/>
        <v>5</v>
      </c>
      <c r="G480" s="8">
        <f t="shared" si="44"/>
        <v>15</v>
      </c>
      <c r="H480" s="10">
        <f t="shared" si="45"/>
        <v>315</v>
      </c>
      <c r="I480" s="6" t="s">
        <v>579</v>
      </c>
      <c r="J480" s="6" t="s">
        <v>299</v>
      </c>
      <c r="K480" s="6">
        <v>5171</v>
      </c>
      <c r="L480" s="6">
        <v>72</v>
      </c>
      <c r="M480" s="10">
        <f t="shared" si="46"/>
        <v>139.23805840263006</v>
      </c>
      <c r="N480" s="6">
        <v>30</v>
      </c>
      <c r="O480" s="6">
        <f t="shared" si="47"/>
        <v>58</v>
      </c>
      <c r="P480" s="10">
        <v>137000</v>
      </c>
      <c r="Q480" s="9">
        <v>44586</v>
      </c>
      <c r="R480" s="9">
        <v>40870</v>
      </c>
      <c r="S480" s="6" t="s">
        <v>299</v>
      </c>
      <c r="T480" s="6" t="s">
        <v>231</v>
      </c>
      <c r="U480" s="10">
        <v>9428822</v>
      </c>
      <c r="V480" s="6">
        <v>9</v>
      </c>
      <c r="W480" s="29">
        <v>9</v>
      </c>
      <c r="X480" s="6" t="s">
        <v>52</v>
      </c>
      <c r="Y480" s="6" t="s">
        <v>52</v>
      </c>
      <c r="Z480" s="6" t="s">
        <v>28</v>
      </c>
      <c r="AA480" s="6" t="s">
        <v>2424</v>
      </c>
    </row>
    <row r="481" spans="1:27" x14ac:dyDescent="0.3">
      <c r="A481" s="6" t="s">
        <v>2461</v>
      </c>
      <c r="B481" s="6" t="s">
        <v>2462</v>
      </c>
      <c r="C481" s="6" t="s">
        <v>2463</v>
      </c>
      <c r="D481" s="7">
        <v>4.7337962962962958E-3</v>
      </c>
      <c r="E481" s="8">
        <f t="shared" si="42"/>
        <v>0</v>
      </c>
      <c r="F481" s="8">
        <f t="shared" si="43"/>
        <v>6</v>
      </c>
      <c r="G481" s="8">
        <f t="shared" si="44"/>
        <v>49</v>
      </c>
      <c r="H481" s="10">
        <f t="shared" si="45"/>
        <v>409</v>
      </c>
      <c r="I481" s="6" t="s">
        <v>579</v>
      </c>
      <c r="J481" s="6" t="s">
        <v>299</v>
      </c>
      <c r="K481" s="10">
        <v>300326</v>
      </c>
      <c r="L481" s="6">
        <v>2700</v>
      </c>
      <c r="M481" s="10">
        <f t="shared" si="46"/>
        <v>89.902306160638773</v>
      </c>
      <c r="N481" s="6">
        <v>36</v>
      </c>
      <c r="O481" s="6">
        <f t="shared" si="47"/>
        <v>1</v>
      </c>
      <c r="P481" s="10">
        <v>605000</v>
      </c>
      <c r="Q481" s="9">
        <v>44744</v>
      </c>
      <c r="R481" s="9">
        <v>43059</v>
      </c>
      <c r="S481" s="6" t="s">
        <v>299</v>
      </c>
      <c r="T481" s="6" t="s">
        <v>231</v>
      </c>
      <c r="U481" s="10">
        <v>53867874</v>
      </c>
      <c r="V481" s="6">
        <v>9</v>
      </c>
      <c r="W481" s="29">
        <v>9</v>
      </c>
      <c r="X481" s="6" t="s">
        <v>52</v>
      </c>
      <c r="Y481" s="6" t="s">
        <v>52</v>
      </c>
      <c r="Z481" s="6" t="s">
        <v>28</v>
      </c>
      <c r="AA481" s="6" t="s">
        <v>2424</v>
      </c>
    </row>
    <row r="482" spans="1:27" ht="14.4" x14ac:dyDescent="0.3">
      <c r="A482" s="6" t="s">
        <v>336</v>
      </c>
      <c r="B482" s="6" t="s">
        <v>337</v>
      </c>
      <c r="C482" s="6" t="s">
        <v>338</v>
      </c>
      <c r="D482" s="7">
        <v>2.3587962962962963E-2</v>
      </c>
      <c r="E482" s="8">
        <f t="shared" si="42"/>
        <v>0</v>
      </c>
      <c r="F482" s="8">
        <f t="shared" si="43"/>
        <v>33</v>
      </c>
      <c r="G482" s="8">
        <f t="shared" si="44"/>
        <v>58</v>
      </c>
      <c r="H482" s="10">
        <f t="shared" si="45"/>
        <v>2038</v>
      </c>
      <c r="I482" s="6" t="s">
        <v>23</v>
      </c>
      <c r="J482" s="6" t="s">
        <v>219</v>
      </c>
      <c r="K482" s="10">
        <v>1933912</v>
      </c>
      <c r="L482" s="10">
        <v>956000</v>
      </c>
      <c r="M482" s="10">
        <f t="shared" si="46"/>
        <v>4943.3479910151027</v>
      </c>
      <c r="N482" s="10">
        <v>43000</v>
      </c>
      <c r="O482" s="6">
        <f t="shared" si="47"/>
        <v>222</v>
      </c>
      <c r="P482" s="10">
        <v>3299</v>
      </c>
      <c r="Q482" s="9">
        <v>43200</v>
      </c>
      <c r="R482" s="9">
        <v>41397</v>
      </c>
      <c r="S482" s="6" t="s">
        <v>206</v>
      </c>
      <c r="T482" s="3" t="s">
        <v>3873</v>
      </c>
      <c r="U482" s="10">
        <v>114588614</v>
      </c>
      <c r="V482" s="6">
        <v>10</v>
      </c>
      <c r="W482" s="29">
        <v>10</v>
      </c>
      <c r="X482" s="6" t="s">
        <v>52</v>
      </c>
      <c r="Y482" s="6" t="s">
        <v>52</v>
      </c>
      <c r="Z482" s="6" t="s">
        <v>28</v>
      </c>
      <c r="AA482" s="6" t="s">
        <v>253</v>
      </c>
    </row>
    <row r="483" spans="1:27" x14ac:dyDescent="0.3">
      <c r="A483" s="6" t="s">
        <v>661</v>
      </c>
      <c r="B483" s="6" t="s">
        <v>662</v>
      </c>
      <c r="C483" s="6" t="s">
        <v>663</v>
      </c>
      <c r="D483" s="7">
        <v>8.773148148148148E-3</v>
      </c>
      <c r="E483" s="8">
        <f t="shared" si="42"/>
        <v>0</v>
      </c>
      <c r="F483" s="8">
        <f t="shared" si="43"/>
        <v>12</v>
      </c>
      <c r="G483" s="8">
        <f t="shared" si="44"/>
        <v>38</v>
      </c>
      <c r="H483" s="10">
        <f t="shared" si="45"/>
        <v>758</v>
      </c>
      <c r="I483" s="6" t="s">
        <v>23</v>
      </c>
      <c r="J483" s="6" t="s">
        <v>38</v>
      </c>
      <c r="K483" s="10">
        <v>20358</v>
      </c>
      <c r="L483" s="6">
        <v>263</v>
      </c>
      <c r="M483" s="10">
        <f t="shared" si="46"/>
        <v>129.18754298064644</v>
      </c>
      <c r="N483" s="6">
        <v>21</v>
      </c>
      <c r="O483" s="6">
        <f t="shared" si="47"/>
        <v>10</v>
      </c>
      <c r="P483" s="10">
        <v>432000</v>
      </c>
      <c r="Q483" s="9">
        <v>44477</v>
      </c>
      <c r="R483" s="9">
        <v>44313</v>
      </c>
      <c r="S483" s="6" t="s">
        <v>38</v>
      </c>
      <c r="T483" s="6" t="s">
        <v>63</v>
      </c>
      <c r="U483" s="10">
        <v>11066703</v>
      </c>
      <c r="V483" s="6">
        <v>10</v>
      </c>
      <c r="W483" s="29">
        <v>8</v>
      </c>
      <c r="X483" s="6" t="s">
        <v>52</v>
      </c>
      <c r="Y483" s="6" t="s">
        <v>27</v>
      </c>
      <c r="Z483" s="6" t="s">
        <v>96</v>
      </c>
      <c r="AA483" s="6" t="s">
        <v>575</v>
      </c>
    </row>
    <row r="484" spans="1:27" x14ac:dyDescent="0.3">
      <c r="A484" s="6" t="s">
        <v>1354</v>
      </c>
      <c r="B484" s="6" t="s">
        <v>1355</v>
      </c>
      <c r="C484" s="6" t="s">
        <v>1356</v>
      </c>
      <c r="D484" s="7">
        <v>0.1396412037037037</v>
      </c>
      <c r="E484" s="8">
        <f t="shared" si="42"/>
        <v>3</v>
      </c>
      <c r="F484" s="8">
        <f t="shared" si="43"/>
        <v>21</v>
      </c>
      <c r="G484" s="8">
        <f t="shared" si="44"/>
        <v>5</v>
      </c>
      <c r="H484" s="10">
        <f t="shared" si="45"/>
        <v>12065</v>
      </c>
      <c r="I484" s="6" t="s">
        <v>23</v>
      </c>
      <c r="J484" s="6" t="s">
        <v>206</v>
      </c>
      <c r="K484" s="10">
        <v>11310322</v>
      </c>
      <c r="L484" s="6">
        <v>243000</v>
      </c>
      <c r="M484" s="10">
        <f t="shared" si="46"/>
        <v>214.8479946017452</v>
      </c>
      <c r="N484" s="10">
        <v>22052</v>
      </c>
      <c r="O484" s="6">
        <f t="shared" si="47"/>
        <v>19</v>
      </c>
      <c r="P484" s="10">
        <v>9400000</v>
      </c>
      <c r="Q484" s="9">
        <v>44175</v>
      </c>
      <c r="R484" s="9">
        <v>42838</v>
      </c>
      <c r="S484" s="6" t="s">
        <v>206</v>
      </c>
      <c r="T484" s="6" t="s">
        <v>42</v>
      </c>
      <c r="U484" s="10">
        <v>1023785914</v>
      </c>
      <c r="V484" s="6">
        <v>9</v>
      </c>
      <c r="W484" s="29">
        <v>9</v>
      </c>
      <c r="X484" s="6" t="s">
        <v>26</v>
      </c>
      <c r="Y484" s="6" t="s">
        <v>27</v>
      </c>
      <c r="Z484" s="6" t="s">
        <v>28</v>
      </c>
      <c r="AA484" s="6" t="s">
        <v>1180</v>
      </c>
    </row>
    <row r="485" spans="1:27" ht="14.4" x14ac:dyDescent="0.3">
      <c r="A485" s="6" t="s">
        <v>1082</v>
      </c>
      <c r="B485" t="s">
        <v>1083</v>
      </c>
      <c r="C485" s="6" t="s">
        <v>1084</v>
      </c>
      <c r="D485" s="7">
        <v>3.8888888888888883E-3</v>
      </c>
      <c r="E485" s="8">
        <f t="shared" si="42"/>
        <v>0</v>
      </c>
      <c r="F485" s="8">
        <f t="shared" si="43"/>
        <v>5</v>
      </c>
      <c r="G485" s="8">
        <f t="shared" si="44"/>
        <v>36</v>
      </c>
      <c r="H485" s="10">
        <f t="shared" si="45"/>
        <v>336</v>
      </c>
      <c r="I485" s="6" t="s">
        <v>23</v>
      </c>
      <c r="J485" s="6" t="s">
        <v>299</v>
      </c>
      <c r="K485" s="6">
        <v>45677</v>
      </c>
      <c r="L485" s="6">
        <v>22000</v>
      </c>
      <c r="M485" s="10">
        <f t="shared" si="46"/>
        <v>4816.4283994132711</v>
      </c>
      <c r="N485" s="6">
        <v>216</v>
      </c>
      <c r="O485" s="6">
        <f t="shared" si="47"/>
        <v>47</v>
      </c>
      <c r="P485" s="6">
        <v>2810000</v>
      </c>
      <c r="Q485" s="9">
        <v>44331</v>
      </c>
      <c r="R485" s="9">
        <v>40555</v>
      </c>
      <c r="S485" s="6" t="s">
        <v>206</v>
      </c>
      <c r="T485" s="6" t="s">
        <v>63</v>
      </c>
      <c r="U485" s="10">
        <v>267560403</v>
      </c>
      <c r="V485" s="6">
        <v>10</v>
      </c>
      <c r="W485" s="29">
        <v>9</v>
      </c>
      <c r="X485" s="6" t="s">
        <v>52</v>
      </c>
      <c r="Y485" s="6" t="s">
        <v>52</v>
      </c>
      <c r="Z485" s="6" t="s">
        <v>28</v>
      </c>
      <c r="AA485" s="6" t="s">
        <v>1071</v>
      </c>
    </row>
    <row r="486" spans="1:27" x14ac:dyDescent="0.3">
      <c r="A486" s="6" t="s">
        <v>1082</v>
      </c>
      <c r="B486" s="6" t="s">
        <v>1087</v>
      </c>
      <c r="C486" s="6" t="s">
        <v>1088</v>
      </c>
      <c r="D486" s="7">
        <v>4.7916666666666672E-3</v>
      </c>
      <c r="E486" s="8">
        <f t="shared" si="42"/>
        <v>0</v>
      </c>
      <c r="F486" s="8">
        <f t="shared" si="43"/>
        <v>6</v>
      </c>
      <c r="G486" s="8">
        <f t="shared" si="44"/>
        <v>54</v>
      </c>
      <c r="H486" s="10">
        <f t="shared" si="45"/>
        <v>414</v>
      </c>
      <c r="I486" s="6" t="s">
        <v>23</v>
      </c>
      <c r="J486" s="6" t="s">
        <v>299</v>
      </c>
      <c r="K486" s="6">
        <v>30161</v>
      </c>
      <c r="L486" s="6">
        <v>1700</v>
      </c>
      <c r="M486" s="10">
        <f t="shared" si="46"/>
        <v>563.64178906534926</v>
      </c>
      <c r="N486" s="6">
        <v>114</v>
      </c>
      <c r="O486" s="6">
        <f t="shared" si="47"/>
        <v>38</v>
      </c>
      <c r="P486" s="6">
        <v>2810000</v>
      </c>
      <c r="Q486" s="9">
        <v>44829</v>
      </c>
      <c r="R486" s="9">
        <v>40555</v>
      </c>
      <c r="S486" s="6" t="s">
        <v>206</v>
      </c>
      <c r="T486" s="6" t="s">
        <v>63</v>
      </c>
      <c r="U486" s="10">
        <v>267560403</v>
      </c>
      <c r="V486" s="6">
        <v>10</v>
      </c>
      <c r="W486" s="29">
        <v>9</v>
      </c>
      <c r="X486" s="6" t="s">
        <v>52</v>
      </c>
      <c r="Y486" s="6" t="s">
        <v>52</v>
      </c>
      <c r="Z486" s="6" t="s">
        <v>28</v>
      </c>
      <c r="AA486" s="6" t="s">
        <v>1071</v>
      </c>
    </row>
    <row r="487" spans="1:27" x14ac:dyDescent="0.3">
      <c r="A487" s="6" t="s">
        <v>1082</v>
      </c>
      <c r="B487" s="6" t="s">
        <v>1085</v>
      </c>
      <c r="C487" s="6" t="s">
        <v>1086</v>
      </c>
      <c r="D487" s="7">
        <v>8.1481481481481474E-3</v>
      </c>
      <c r="E487" s="8">
        <f t="shared" si="42"/>
        <v>0</v>
      </c>
      <c r="F487" s="8">
        <f t="shared" si="43"/>
        <v>11</v>
      </c>
      <c r="G487" s="8">
        <f t="shared" si="44"/>
        <v>44</v>
      </c>
      <c r="H487" s="10">
        <f t="shared" si="45"/>
        <v>704</v>
      </c>
      <c r="I487" s="6" t="s">
        <v>23</v>
      </c>
      <c r="J487" s="6" t="s">
        <v>299</v>
      </c>
      <c r="K487" s="6">
        <v>48505</v>
      </c>
      <c r="L487" s="6">
        <v>3000</v>
      </c>
      <c r="M487" s="10">
        <f t="shared" si="46"/>
        <v>618.49293887228123</v>
      </c>
      <c r="N487" s="6">
        <v>202</v>
      </c>
      <c r="O487" s="6">
        <f t="shared" si="47"/>
        <v>42</v>
      </c>
      <c r="P487" s="6">
        <v>2810000</v>
      </c>
      <c r="Q487" s="9">
        <v>44842</v>
      </c>
      <c r="R487" s="9">
        <v>40555</v>
      </c>
      <c r="S487" s="6" t="s">
        <v>206</v>
      </c>
      <c r="T487" s="6" t="s">
        <v>63</v>
      </c>
      <c r="U487" s="10">
        <v>267560403</v>
      </c>
      <c r="V487" s="6">
        <v>10</v>
      </c>
      <c r="W487" s="29">
        <v>9</v>
      </c>
      <c r="X487" s="6" t="s">
        <v>52</v>
      </c>
      <c r="Y487" s="6" t="s">
        <v>52</v>
      </c>
      <c r="Z487" s="6" t="s">
        <v>28</v>
      </c>
      <c r="AA487" s="6" t="s">
        <v>1071</v>
      </c>
    </row>
    <row r="488" spans="1:27" ht="14.4" x14ac:dyDescent="0.3">
      <c r="A488" s="6" t="s">
        <v>3171</v>
      </c>
      <c r="B488" t="s">
        <v>3958</v>
      </c>
      <c r="C488" s="6" t="s">
        <v>3172</v>
      </c>
      <c r="D488" s="7">
        <v>6.168981481481481E-3</v>
      </c>
      <c r="E488" s="8">
        <f t="shared" si="42"/>
        <v>0</v>
      </c>
      <c r="F488" s="8">
        <f t="shared" si="43"/>
        <v>8</v>
      </c>
      <c r="G488" s="8">
        <f t="shared" si="44"/>
        <v>53</v>
      </c>
      <c r="H488" s="10">
        <f t="shared" si="45"/>
        <v>533</v>
      </c>
      <c r="I488" s="6" t="s">
        <v>3155</v>
      </c>
      <c r="J488" s="6" t="s">
        <v>38</v>
      </c>
      <c r="K488" s="6">
        <v>175</v>
      </c>
      <c r="L488" s="6">
        <v>3</v>
      </c>
      <c r="M488" s="10">
        <f t="shared" si="46"/>
        <v>171.42857142857142</v>
      </c>
      <c r="N488" s="6">
        <v>0</v>
      </c>
      <c r="O488" s="6">
        <f t="shared" si="47"/>
        <v>0</v>
      </c>
      <c r="P488" s="6">
        <v>1290000</v>
      </c>
      <c r="Q488" s="9">
        <v>44821</v>
      </c>
      <c r="R488" s="9">
        <v>43349</v>
      </c>
      <c r="S488" s="6" t="s">
        <v>95</v>
      </c>
      <c r="T488" s="6" t="s">
        <v>63</v>
      </c>
      <c r="U488" s="10">
        <v>432502733</v>
      </c>
      <c r="V488" s="6">
        <v>5</v>
      </c>
      <c r="W488" s="29">
        <v>5</v>
      </c>
      <c r="X488" s="6" t="s">
        <v>26</v>
      </c>
      <c r="Y488" s="6" t="s">
        <v>27</v>
      </c>
      <c r="Z488" s="6" t="s">
        <v>28</v>
      </c>
      <c r="AA488" s="6" t="s">
        <v>3139</v>
      </c>
    </row>
    <row r="489" spans="1:27" x14ac:dyDescent="0.3">
      <c r="A489" s="6" t="s">
        <v>3104</v>
      </c>
      <c r="B489" s="6" t="s">
        <v>3105</v>
      </c>
      <c r="C489" s="6" t="s">
        <v>3106</v>
      </c>
      <c r="D489" s="7">
        <v>3.8541666666666668E-3</v>
      </c>
      <c r="E489" s="8">
        <f t="shared" si="42"/>
        <v>0</v>
      </c>
      <c r="F489" s="8">
        <f t="shared" si="43"/>
        <v>5</v>
      </c>
      <c r="G489" s="8">
        <f t="shared" si="44"/>
        <v>33</v>
      </c>
      <c r="H489" s="10">
        <f t="shared" si="45"/>
        <v>333</v>
      </c>
      <c r="I489" s="6" t="s">
        <v>23</v>
      </c>
      <c r="J489" s="6" t="s">
        <v>75</v>
      </c>
      <c r="K489" s="10">
        <v>1141492</v>
      </c>
      <c r="L489" s="10">
        <v>48000</v>
      </c>
      <c r="M489" s="10">
        <f t="shared" si="46"/>
        <v>420.50228998538756</v>
      </c>
      <c r="N489" s="6">
        <v>1986</v>
      </c>
      <c r="O489" s="6">
        <f t="shared" si="47"/>
        <v>17</v>
      </c>
      <c r="P489" s="10">
        <v>3450000</v>
      </c>
      <c r="Q489" s="9">
        <v>44835</v>
      </c>
      <c r="R489" s="9">
        <v>41066</v>
      </c>
      <c r="S489" s="6" t="s">
        <v>300</v>
      </c>
      <c r="T489" s="6" t="s">
        <v>63</v>
      </c>
      <c r="U489" s="10">
        <v>678809873</v>
      </c>
      <c r="V489" s="6">
        <v>6</v>
      </c>
      <c r="W489" s="29">
        <v>7</v>
      </c>
      <c r="X489" s="6" t="s">
        <v>52</v>
      </c>
      <c r="Y489" s="6" t="s">
        <v>52</v>
      </c>
      <c r="Z489" s="6" t="s">
        <v>28</v>
      </c>
      <c r="AA489" s="6" t="s">
        <v>2884</v>
      </c>
    </row>
    <row r="490" spans="1:27" ht="14.4" x14ac:dyDescent="0.3">
      <c r="A490" t="s">
        <v>3932</v>
      </c>
      <c r="B490" t="s">
        <v>3933</v>
      </c>
      <c r="C490" t="s">
        <v>3934</v>
      </c>
      <c r="D490" s="1">
        <v>0.14715277777777777</v>
      </c>
      <c r="E490" s="8">
        <f t="shared" si="42"/>
        <v>3</v>
      </c>
      <c r="F490" s="8">
        <f t="shared" si="43"/>
        <v>31</v>
      </c>
      <c r="G490" s="8">
        <f t="shared" si="44"/>
        <v>54</v>
      </c>
      <c r="H490" s="10">
        <f t="shared" si="45"/>
        <v>12714</v>
      </c>
      <c r="I490" s="6" t="s">
        <v>23</v>
      </c>
      <c r="J490" s="6" t="s">
        <v>38</v>
      </c>
      <c r="K490" s="12">
        <v>186845</v>
      </c>
      <c r="L490" s="12">
        <v>22000</v>
      </c>
      <c r="M490" s="10">
        <f t="shared" si="46"/>
        <v>1177.4465466027991</v>
      </c>
      <c r="N490" s="13">
        <v>49</v>
      </c>
      <c r="O490" s="6">
        <f t="shared" si="47"/>
        <v>3</v>
      </c>
      <c r="P490" s="13">
        <v>10000000</v>
      </c>
      <c r="Q490" s="2">
        <v>44850</v>
      </c>
      <c r="R490" s="2">
        <v>40380</v>
      </c>
      <c r="S490" t="s">
        <v>38</v>
      </c>
      <c r="T490" t="s">
        <v>25</v>
      </c>
      <c r="U490" s="27">
        <v>1155937389</v>
      </c>
      <c r="V490">
        <v>7</v>
      </c>
      <c r="W490" s="29">
        <v>9</v>
      </c>
      <c r="X490" s="6" t="s">
        <v>26</v>
      </c>
      <c r="Y490" s="6" t="s">
        <v>52</v>
      </c>
      <c r="Z490" t="s">
        <v>28</v>
      </c>
      <c r="AA490" s="6" t="s">
        <v>3948</v>
      </c>
    </row>
    <row r="491" spans="1:27" x14ac:dyDescent="0.3">
      <c r="A491" s="6" t="s">
        <v>307</v>
      </c>
      <c r="B491" s="6" t="s">
        <v>308</v>
      </c>
      <c r="C491" s="6" t="s">
        <v>309</v>
      </c>
      <c r="D491" s="7">
        <v>7.9861111111111122E-3</v>
      </c>
      <c r="E491" s="8">
        <f t="shared" si="42"/>
        <v>0</v>
      </c>
      <c r="F491" s="8">
        <f t="shared" si="43"/>
        <v>11</v>
      </c>
      <c r="G491" s="8">
        <f t="shared" si="44"/>
        <v>30</v>
      </c>
      <c r="H491" s="10">
        <f t="shared" si="45"/>
        <v>690</v>
      </c>
      <c r="I491" s="6" t="s">
        <v>187</v>
      </c>
      <c r="J491" s="6" t="s">
        <v>299</v>
      </c>
      <c r="K491" s="10">
        <v>1410406</v>
      </c>
      <c r="L491" s="10">
        <v>5300</v>
      </c>
      <c r="M491" s="10">
        <f t="shared" si="46"/>
        <v>37.577832198671871</v>
      </c>
      <c r="N491" s="6">
        <v>43</v>
      </c>
      <c r="O491" s="6">
        <f t="shared" si="47"/>
        <v>0</v>
      </c>
      <c r="P491" s="10">
        <v>4700</v>
      </c>
      <c r="Q491" s="9">
        <v>44797</v>
      </c>
      <c r="R491" s="9">
        <v>44382</v>
      </c>
      <c r="S491" s="6" t="s">
        <v>300</v>
      </c>
      <c r="T491" s="6" t="s">
        <v>63</v>
      </c>
      <c r="U491" s="10">
        <v>1460747</v>
      </c>
      <c r="V491" s="6">
        <v>5</v>
      </c>
      <c r="W491" s="29">
        <v>8</v>
      </c>
      <c r="X491" s="6" t="s">
        <v>52</v>
      </c>
      <c r="Y491" s="6" t="s">
        <v>27</v>
      </c>
      <c r="Z491" s="6" t="s">
        <v>96</v>
      </c>
      <c r="AA491" s="6" t="s">
        <v>253</v>
      </c>
    </row>
    <row r="492" spans="1:27" x14ac:dyDescent="0.3">
      <c r="A492" s="6" t="s">
        <v>1396</v>
      </c>
      <c r="B492" s="6" t="s">
        <v>1397</v>
      </c>
      <c r="C492" s="6" t="s">
        <v>1398</v>
      </c>
      <c r="D492" s="7">
        <v>3.37962962962963E-3</v>
      </c>
      <c r="E492" s="8">
        <f t="shared" si="42"/>
        <v>0</v>
      </c>
      <c r="F492" s="8">
        <f t="shared" si="43"/>
        <v>4</v>
      </c>
      <c r="G492" s="8">
        <f t="shared" si="44"/>
        <v>52</v>
      </c>
      <c r="H492" s="10">
        <f t="shared" si="45"/>
        <v>292</v>
      </c>
      <c r="I492" s="6" t="s">
        <v>23</v>
      </c>
      <c r="J492" s="6" t="s">
        <v>141</v>
      </c>
      <c r="K492" s="10">
        <v>30524232</v>
      </c>
      <c r="L492" s="6">
        <v>306000</v>
      </c>
      <c r="M492" s="10">
        <f t="shared" si="46"/>
        <v>100.24822246142016</v>
      </c>
      <c r="N492" s="10">
        <v>12397</v>
      </c>
      <c r="O492" s="6">
        <f t="shared" si="47"/>
        <v>4</v>
      </c>
      <c r="P492" s="10">
        <v>2710000</v>
      </c>
      <c r="Q492" s="9">
        <v>43134</v>
      </c>
      <c r="R492" s="9">
        <v>42626</v>
      </c>
      <c r="S492" s="6" t="s">
        <v>141</v>
      </c>
      <c r="T492" s="6" t="s">
        <v>154</v>
      </c>
      <c r="U492" s="10">
        <v>410083484</v>
      </c>
      <c r="V492" s="6">
        <v>6</v>
      </c>
      <c r="W492" s="29">
        <v>6</v>
      </c>
      <c r="X492" s="6" t="s">
        <v>26</v>
      </c>
      <c r="Y492" s="6" t="s">
        <v>27</v>
      </c>
      <c r="Z492" s="6" t="s">
        <v>28</v>
      </c>
      <c r="AA492" s="6" t="s">
        <v>1180</v>
      </c>
    </row>
    <row r="493" spans="1:27" x14ac:dyDescent="0.3">
      <c r="A493" s="6" t="s">
        <v>2492</v>
      </c>
      <c r="B493" s="6" t="s">
        <v>2493</v>
      </c>
      <c r="C493" s="6" t="s">
        <v>2494</v>
      </c>
      <c r="D493" s="7">
        <v>3.6562499999999998E-2</v>
      </c>
      <c r="E493" s="8">
        <f t="shared" si="42"/>
        <v>0</v>
      </c>
      <c r="F493" s="8">
        <f t="shared" si="43"/>
        <v>52</v>
      </c>
      <c r="G493" s="8">
        <f t="shared" si="44"/>
        <v>39</v>
      </c>
      <c r="H493" s="10">
        <f t="shared" si="45"/>
        <v>3159</v>
      </c>
      <c r="I493" s="6" t="s">
        <v>579</v>
      </c>
      <c r="J493" s="6" t="s">
        <v>206</v>
      </c>
      <c r="K493" s="10">
        <v>1805328</v>
      </c>
      <c r="L493" s="6">
        <v>32000</v>
      </c>
      <c r="M493" s="10">
        <f t="shared" si="46"/>
        <v>177.25310857639167</v>
      </c>
      <c r="N493" s="6">
        <v>2090</v>
      </c>
      <c r="O493" s="6">
        <f t="shared" si="47"/>
        <v>12</v>
      </c>
      <c r="P493" s="10">
        <v>102000000</v>
      </c>
      <c r="Q493" s="9">
        <v>43026</v>
      </c>
      <c r="R493" s="9">
        <v>39624</v>
      </c>
      <c r="S493" s="6" t="s">
        <v>119</v>
      </c>
      <c r="T493" s="6" t="s">
        <v>231</v>
      </c>
      <c r="U493" s="10">
        <v>83281804</v>
      </c>
      <c r="V493" s="6">
        <v>8</v>
      </c>
      <c r="W493" s="29">
        <v>8</v>
      </c>
      <c r="X493" s="6" t="s">
        <v>52</v>
      </c>
      <c r="Y493" s="6" t="s">
        <v>52</v>
      </c>
      <c r="Z493" s="6" t="s">
        <v>28</v>
      </c>
      <c r="AA493" s="6" t="s">
        <v>2424</v>
      </c>
    </row>
    <row r="494" spans="1:27" x14ac:dyDescent="0.3">
      <c r="A494" s="6" t="s">
        <v>572</v>
      </c>
      <c r="B494" s="6" t="s">
        <v>3290</v>
      </c>
      <c r="C494" s="6" t="s">
        <v>3291</v>
      </c>
      <c r="D494" s="7">
        <v>0.17210648148148147</v>
      </c>
      <c r="E494" s="8">
        <f t="shared" si="42"/>
        <v>4</v>
      </c>
      <c r="F494" s="8">
        <f t="shared" si="43"/>
        <v>7</v>
      </c>
      <c r="G494" s="8">
        <f t="shared" si="44"/>
        <v>50</v>
      </c>
      <c r="H494" s="10">
        <f t="shared" si="45"/>
        <v>14870</v>
      </c>
      <c r="I494" s="6" t="s">
        <v>187</v>
      </c>
      <c r="J494" s="6" t="s">
        <v>206</v>
      </c>
      <c r="K494" s="6">
        <v>1917766</v>
      </c>
      <c r="L494" s="6">
        <v>27000</v>
      </c>
      <c r="M494" s="10">
        <f t="shared" si="46"/>
        <v>140.78881365088338</v>
      </c>
      <c r="N494" s="6">
        <v>318</v>
      </c>
      <c r="O494" s="6">
        <f t="shared" si="47"/>
        <v>2</v>
      </c>
      <c r="P494" s="6">
        <v>3570000</v>
      </c>
      <c r="Q494" s="9">
        <v>43611</v>
      </c>
      <c r="R494" s="9">
        <v>41089</v>
      </c>
      <c r="S494" s="6" t="s">
        <v>206</v>
      </c>
      <c r="T494" s="6" t="s">
        <v>63</v>
      </c>
      <c r="U494" s="10">
        <v>345007784</v>
      </c>
      <c r="V494" s="6">
        <v>8</v>
      </c>
      <c r="W494" s="29">
        <v>9</v>
      </c>
      <c r="X494" s="6" t="s">
        <v>52</v>
      </c>
      <c r="Y494" s="6" t="s">
        <v>52</v>
      </c>
      <c r="Z494" s="6" t="s">
        <v>28</v>
      </c>
      <c r="AA494" s="6" t="s">
        <v>3213</v>
      </c>
    </row>
    <row r="495" spans="1:27" x14ac:dyDescent="0.3">
      <c r="A495" s="6" t="s">
        <v>572</v>
      </c>
      <c r="B495" s="6" t="s">
        <v>573</v>
      </c>
      <c r="C495" s="6" t="s">
        <v>574</v>
      </c>
      <c r="D495" s="7">
        <v>1.9328703703703702E-2</v>
      </c>
      <c r="E495" s="8">
        <f t="shared" si="42"/>
        <v>0</v>
      </c>
      <c r="F495" s="8">
        <f t="shared" si="43"/>
        <v>27</v>
      </c>
      <c r="G495" s="8">
        <f t="shared" si="44"/>
        <v>50</v>
      </c>
      <c r="H495" s="10">
        <f t="shared" si="45"/>
        <v>1670</v>
      </c>
      <c r="I495" s="6" t="s">
        <v>187</v>
      </c>
      <c r="J495" s="6" t="s">
        <v>206</v>
      </c>
      <c r="K495" s="10">
        <v>1819545</v>
      </c>
      <c r="L495" s="10">
        <v>34000</v>
      </c>
      <c r="M495" s="10">
        <f t="shared" si="46"/>
        <v>186.85990178863398</v>
      </c>
      <c r="N495" s="6">
        <v>366</v>
      </c>
      <c r="O495" s="6">
        <f t="shared" si="47"/>
        <v>2</v>
      </c>
      <c r="P495" s="10">
        <v>3560000</v>
      </c>
      <c r="Q495" s="9">
        <v>43681</v>
      </c>
      <c r="R495" s="9">
        <v>41089</v>
      </c>
      <c r="S495" s="6" t="s">
        <v>219</v>
      </c>
      <c r="T495" s="6" t="s">
        <v>207</v>
      </c>
      <c r="U495" s="10">
        <v>344011924</v>
      </c>
      <c r="V495" s="6">
        <v>10</v>
      </c>
      <c r="W495" s="29">
        <v>9</v>
      </c>
      <c r="X495" s="6" t="s">
        <v>26</v>
      </c>
      <c r="Y495" s="6" t="s">
        <v>27</v>
      </c>
      <c r="Z495" s="6" t="s">
        <v>28</v>
      </c>
      <c r="AA495" s="6" t="s">
        <v>575</v>
      </c>
    </row>
    <row r="496" spans="1:27" ht="14.4" x14ac:dyDescent="0.3">
      <c r="A496" s="6" t="s">
        <v>572</v>
      </c>
      <c r="B496" t="s">
        <v>3793</v>
      </c>
      <c r="C496" t="s">
        <v>3794</v>
      </c>
      <c r="D496" s="16">
        <v>2.5092592592592593E-2</v>
      </c>
      <c r="E496" s="8">
        <f t="shared" si="42"/>
        <v>0</v>
      </c>
      <c r="F496" s="8">
        <f t="shared" si="43"/>
        <v>36</v>
      </c>
      <c r="G496" s="8">
        <f t="shared" si="44"/>
        <v>8</v>
      </c>
      <c r="H496" s="10">
        <f t="shared" si="45"/>
        <v>2168</v>
      </c>
      <c r="I496" s="6" t="s">
        <v>187</v>
      </c>
      <c r="J496" t="s">
        <v>206</v>
      </c>
      <c r="K496" s="12">
        <v>1087</v>
      </c>
      <c r="L496" s="12">
        <v>18</v>
      </c>
      <c r="M496" s="10">
        <f t="shared" si="46"/>
        <v>165.5933762649494</v>
      </c>
      <c r="N496" s="12">
        <v>1</v>
      </c>
      <c r="O496" s="6">
        <f t="shared" si="47"/>
        <v>9</v>
      </c>
      <c r="P496" s="12">
        <v>3570000</v>
      </c>
      <c r="Q496" s="2">
        <v>44842</v>
      </c>
      <c r="R496" s="2">
        <v>41090</v>
      </c>
      <c r="S496" t="s">
        <v>206</v>
      </c>
      <c r="T496" s="3" t="s">
        <v>207</v>
      </c>
      <c r="U496" s="27">
        <v>345007784</v>
      </c>
      <c r="V496">
        <v>7</v>
      </c>
      <c r="W496" s="13">
        <v>3</v>
      </c>
      <c r="X496" s="6" t="s">
        <v>52</v>
      </c>
      <c r="Y496" s="6" t="s">
        <v>52</v>
      </c>
      <c r="Z496" s="6" t="s">
        <v>96</v>
      </c>
      <c r="AA496" s="6" t="s">
        <v>3889</v>
      </c>
    </row>
    <row r="497" spans="1:27" x14ac:dyDescent="0.3">
      <c r="A497" s="6" t="s">
        <v>2816</v>
      </c>
      <c r="B497" s="6" t="s">
        <v>2817</v>
      </c>
      <c r="C497" s="6" t="s">
        <v>2818</v>
      </c>
      <c r="D497" s="7">
        <v>1.0567129629629629E-2</v>
      </c>
      <c r="E497" s="8">
        <f t="shared" si="42"/>
        <v>0</v>
      </c>
      <c r="F497" s="8">
        <f t="shared" si="43"/>
        <v>15</v>
      </c>
      <c r="G497" s="8">
        <f t="shared" si="44"/>
        <v>13</v>
      </c>
      <c r="H497" s="10">
        <f t="shared" si="45"/>
        <v>913</v>
      </c>
      <c r="I497" s="6" t="s">
        <v>187</v>
      </c>
      <c r="J497" s="6" t="s">
        <v>206</v>
      </c>
      <c r="K497" s="10">
        <v>70720</v>
      </c>
      <c r="L497" s="6">
        <v>3100</v>
      </c>
      <c r="M497" s="10">
        <f t="shared" si="46"/>
        <v>438.34841628959276</v>
      </c>
      <c r="N497" s="6">
        <v>146</v>
      </c>
      <c r="O497" s="6">
        <f t="shared" si="47"/>
        <v>21</v>
      </c>
      <c r="P497" s="10">
        <v>144000</v>
      </c>
      <c r="Q497" s="9">
        <v>44650</v>
      </c>
      <c r="R497" s="9">
        <v>43945</v>
      </c>
      <c r="S497" s="6" t="s">
        <v>219</v>
      </c>
      <c r="T497" s="6" t="s">
        <v>63</v>
      </c>
      <c r="U497" s="10">
        <v>6142245</v>
      </c>
      <c r="V497" s="6">
        <v>9</v>
      </c>
      <c r="W497" s="29">
        <v>9</v>
      </c>
      <c r="X497" s="6" t="s">
        <v>52</v>
      </c>
      <c r="Y497" s="6" t="s">
        <v>52</v>
      </c>
      <c r="Z497" s="6" t="s">
        <v>28</v>
      </c>
      <c r="AA497" s="6" t="s">
        <v>2778</v>
      </c>
    </row>
    <row r="498" spans="1:27" x14ac:dyDescent="0.3">
      <c r="A498" s="6" t="s">
        <v>2816</v>
      </c>
      <c r="B498" s="6" t="s">
        <v>3442</v>
      </c>
      <c r="C498" s="6" t="s">
        <v>3443</v>
      </c>
      <c r="D498" s="7">
        <v>0.21180555555555555</v>
      </c>
      <c r="E498" s="8">
        <f t="shared" si="42"/>
        <v>5</v>
      </c>
      <c r="F498" s="8">
        <f t="shared" si="43"/>
        <v>5</v>
      </c>
      <c r="G498" s="8">
        <f t="shared" si="44"/>
        <v>0</v>
      </c>
      <c r="H498" s="10">
        <f t="shared" si="45"/>
        <v>18300</v>
      </c>
      <c r="I498" s="6" t="s">
        <v>187</v>
      </c>
      <c r="J498" s="6" t="s">
        <v>206</v>
      </c>
      <c r="K498" s="6">
        <v>57700</v>
      </c>
      <c r="L498" s="6">
        <v>1365</v>
      </c>
      <c r="M498" s="10">
        <f t="shared" si="46"/>
        <v>236.56845753899481</v>
      </c>
      <c r="N498" s="6">
        <v>125</v>
      </c>
      <c r="O498" s="6">
        <f t="shared" si="47"/>
        <v>22</v>
      </c>
      <c r="P498" s="6">
        <v>113000</v>
      </c>
      <c r="Q498" s="9">
        <v>44836</v>
      </c>
      <c r="R498" s="9">
        <v>43945</v>
      </c>
      <c r="S498" s="6" t="s">
        <v>206</v>
      </c>
      <c r="T498" s="6" t="s">
        <v>207</v>
      </c>
      <c r="U498" s="10">
        <v>6133104</v>
      </c>
      <c r="V498" s="6">
        <v>10</v>
      </c>
      <c r="W498" s="29">
        <v>10</v>
      </c>
      <c r="X498" s="6" t="s">
        <v>26</v>
      </c>
      <c r="Y498" s="6" t="s">
        <v>27</v>
      </c>
      <c r="Z498" s="6" t="s">
        <v>28</v>
      </c>
      <c r="AA498" s="6" t="s">
        <v>3326</v>
      </c>
    </row>
    <row r="499" spans="1:27" x14ac:dyDescent="0.3">
      <c r="A499" s="6" t="s">
        <v>998</v>
      </c>
      <c r="B499" s="6" t="s">
        <v>999</v>
      </c>
      <c r="C499" s="6" t="s">
        <v>1000</v>
      </c>
      <c r="D499" s="7">
        <v>8.1712962962962963E-3</v>
      </c>
      <c r="E499" s="8">
        <f t="shared" si="42"/>
        <v>0</v>
      </c>
      <c r="F499" s="8">
        <f t="shared" si="43"/>
        <v>11</v>
      </c>
      <c r="G499" s="8">
        <f t="shared" si="44"/>
        <v>46</v>
      </c>
      <c r="H499" s="10">
        <f t="shared" si="45"/>
        <v>706</v>
      </c>
      <c r="I499" s="6" t="s">
        <v>477</v>
      </c>
      <c r="J499" s="6" t="s">
        <v>206</v>
      </c>
      <c r="K499" s="10">
        <v>19833</v>
      </c>
      <c r="L499" s="6">
        <v>453</v>
      </c>
      <c r="M499" s="10">
        <f t="shared" si="46"/>
        <v>228.40720012101045</v>
      </c>
      <c r="N499" s="6">
        <v>41</v>
      </c>
      <c r="O499" s="6">
        <f t="shared" si="47"/>
        <v>21</v>
      </c>
      <c r="P499" s="10">
        <v>4970</v>
      </c>
      <c r="Q499" s="9">
        <v>44334</v>
      </c>
      <c r="R499" s="9">
        <v>44016</v>
      </c>
      <c r="S499" s="6" t="s">
        <v>206</v>
      </c>
      <c r="T499" s="6" t="s">
        <v>63</v>
      </c>
      <c r="U499" s="10">
        <v>246116</v>
      </c>
      <c r="V499" s="6">
        <v>6</v>
      </c>
      <c r="W499" s="29">
        <v>7</v>
      </c>
      <c r="X499" s="6" t="s">
        <v>52</v>
      </c>
      <c r="Y499" s="6" t="s">
        <v>52</v>
      </c>
      <c r="Z499" s="6" t="s">
        <v>28</v>
      </c>
      <c r="AA499" s="6" t="s">
        <v>781</v>
      </c>
    </row>
    <row r="500" spans="1:27" x14ac:dyDescent="0.3">
      <c r="A500" s="6" t="s">
        <v>557</v>
      </c>
      <c r="B500" s="6" t="s">
        <v>558</v>
      </c>
      <c r="C500" s="6" t="s">
        <v>559</v>
      </c>
      <c r="D500" s="7">
        <v>5.8912037037037032E-3</v>
      </c>
      <c r="E500" s="8">
        <f t="shared" si="42"/>
        <v>0</v>
      </c>
      <c r="F500" s="8">
        <f t="shared" si="43"/>
        <v>8</v>
      </c>
      <c r="G500" s="8">
        <f t="shared" si="44"/>
        <v>29</v>
      </c>
      <c r="H500" s="10">
        <f t="shared" si="45"/>
        <v>509</v>
      </c>
      <c r="I500" s="6" t="s">
        <v>23</v>
      </c>
      <c r="J500" s="6" t="s">
        <v>95</v>
      </c>
      <c r="K500" s="10">
        <v>5420429</v>
      </c>
      <c r="L500" s="10">
        <v>209000</v>
      </c>
      <c r="M500" s="10">
        <f t="shared" si="46"/>
        <v>385.57833706520279</v>
      </c>
      <c r="N500" s="10">
        <v>5343</v>
      </c>
      <c r="O500" s="6">
        <f t="shared" si="47"/>
        <v>10</v>
      </c>
      <c r="P500" s="10">
        <v>107000</v>
      </c>
      <c r="Q500" s="9">
        <v>44262</v>
      </c>
      <c r="R500" s="9">
        <v>43933</v>
      </c>
      <c r="S500" s="6" t="s">
        <v>95</v>
      </c>
      <c r="T500" s="6" t="s">
        <v>469</v>
      </c>
      <c r="U500" s="10">
        <v>12695761</v>
      </c>
      <c r="V500" s="6">
        <v>10</v>
      </c>
      <c r="W500" s="29">
        <v>10</v>
      </c>
      <c r="X500" s="6" t="s">
        <v>52</v>
      </c>
      <c r="Y500" s="6" t="s">
        <v>27</v>
      </c>
      <c r="Z500" s="6" t="s">
        <v>96</v>
      </c>
      <c r="AA500" s="6" t="s">
        <v>253</v>
      </c>
    </row>
    <row r="501" spans="1:27" x14ac:dyDescent="0.3">
      <c r="A501" s="6" t="s">
        <v>1262</v>
      </c>
      <c r="B501" s="6" t="s">
        <v>1263</v>
      </c>
      <c r="C501" s="6" t="s">
        <v>1264</v>
      </c>
      <c r="D501" s="7">
        <v>3.2060185185185191E-3</v>
      </c>
      <c r="E501" s="8">
        <f t="shared" si="42"/>
        <v>0</v>
      </c>
      <c r="F501" s="8">
        <f t="shared" si="43"/>
        <v>4</v>
      </c>
      <c r="G501" s="8">
        <f t="shared" si="44"/>
        <v>37</v>
      </c>
      <c r="H501" s="10">
        <f t="shared" si="45"/>
        <v>277</v>
      </c>
      <c r="I501" s="6" t="s">
        <v>23</v>
      </c>
      <c r="J501" s="6" t="s">
        <v>38</v>
      </c>
      <c r="K501" s="10">
        <v>31496080</v>
      </c>
      <c r="L501" s="6">
        <v>802000</v>
      </c>
      <c r="M501" s="10">
        <f t="shared" si="46"/>
        <v>254.63486249717425</v>
      </c>
      <c r="N501" s="10">
        <v>17302</v>
      </c>
      <c r="O501" s="6">
        <f t="shared" si="47"/>
        <v>5</v>
      </c>
      <c r="P501" s="10">
        <v>8810000</v>
      </c>
      <c r="Q501" s="9">
        <v>43127</v>
      </c>
      <c r="R501" s="9">
        <v>42489</v>
      </c>
      <c r="S501" s="6" t="s">
        <v>38</v>
      </c>
      <c r="T501" s="6" t="s">
        <v>42</v>
      </c>
      <c r="U501" s="10">
        <v>852525108</v>
      </c>
      <c r="V501" s="6">
        <v>7</v>
      </c>
      <c r="W501" s="29">
        <v>7</v>
      </c>
      <c r="X501" s="6" t="s">
        <v>26</v>
      </c>
      <c r="Y501" s="6" t="s">
        <v>27</v>
      </c>
      <c r="Z501" s="6" t="s">
        <v>28</v>
      </c>
      <c r="AA501" s="6" t="s">
        <v>1180</v>
      </c>
    </row>
    <row r="502" spans="1:27" x14ac:dyDescent="0.3">
      <c r="A502" s="6" t="s">
        <v>1262</v>
      </c>
      <c r="B502" s="6" t="s">
        <v>3222</v>
      </c>
      <c r="C502" s="6" t="s">
        <v>3223</v>
      </c>
      <c r="D502" s="7">
        <v>1.2951388888888887E-2</v>
      </c>
      <c r="E502" s="8">
        <f t="shared" si="42"/>
        <v>0</v>
      </c>
      <c r="F502" s="8">
        <f t="shared" si="43"/>
        <v>18</v>
      </c>
      <c r="G502" s="8">
        <f t="shared" si="44"/>
        <v>39</v>
      </c>
      <c r="H502" s="10">
        <f t="shared" si="45"/>
        <v>1119</v>
      </c>
      <c r="I502" s="6" t="s">
        <v>23</v>
      </c>
      <c r="J502" s="6" t="s">
        <v>38</v>
      </c>
      <c r="K502" s="6">
        <v>3240512</v>
      </c>
      <c r="L502" s="6">
        <v>315000</v>
      </c>
      <c r="M502" s="10">
        <f t="shared" si="46"/>
        <v>972.06861137993008</v>
      </c>
      <c r="N502" s="6">
        <v>55998</v>
      </c>
      <c r="O502" s="6">
        <f t="shared" si="47"/>
        <v>173</v>
      </c>
      <c r="P502" s="6">
        <v>8820000</v>
      </c>
      <c r="Q502" s="9">
        <v>44802</v>
      </c>
      <c r="R502" s="9">
        <v>42489</v>
      </c>
      <c r="S502" s="6" t="s">
        <v>95</v>
      </c>
      <c r="T502" s="6" t="s">
        <v>63</v>
      </c>
      <c r="U502" s="10">
        <v>852591319</v>
      </c>
      <c r="V502" s="6">
        <v>7</v>
      </c>
      <c r="W502" s="29">
        <v>6</v>
      </c>
      <c r="X502" s="6" t="s">
        <v>26</v>
      </c>
      <c r="Y502" s="6" t="s">
        <v>27</v>
      </c>
      <c r="Z502" s="6" t="s">
        <v>28</v>
      </c>
      <c r="AA502" s="6" t="s">
        <v>3213</v>
      </c>
    </row>
    <row r="503" spans="1:27" ht="14.4" x14ac:dyDescent="0.3">
      <c r="A503" s="6" t="s">
        <v>1262</v>
      </c>
      <c r="B503" t="s">
        <v>3925</v>
      </c>
      <c r="C503" t="s">
        <v>3926</v>
      </c>
      <c r="D503" s="1">
        <v>1.6446759259259262E-2</v>
      </c>
      <c r="E503" s="8">
        <f t="shared" si="42"/>
        <v>0</v>
      </c>
      <c r="F503" s="8">
        <f t="shared" si="43"/>
        <v>23</v>
      </c>
      <c r="G503" s="8">
        <f t="shared" si="44"/>
        <v>41</v>
      </c>
      <c r="H503" s="10">
        <f t="shared" si="45"/>
        <v>1421</v>
      </c>
      <c r="I503" s="6" t="s">
        <v>23</v>
      </c>
      <c r="J503" s="6" t="s">
        <v>38</v>
      </c>
      <c r="K503" s="12">
        <v>2030853</v>
      </c>
      <c r="L503" s="12">
        <v>282000</v>
      </c>
      <c r="M503" s="10">
        <f t="shared" si="46"/>
        <v>1388.5790847491178</v>
      </c>
      <c r="N503" s="13">
        <v>30278</v>
      </c>
      <c r="O503" s="6">
        <f t="shared" si="47"/>
        <v>149</v>
      </c>
      <c r="P503" s="13">
        <v>8820000</v>
      </c>
      <c r="Q503" s="2">
        <v>44831</v>
      </c>
      <c r="R503" s="2">
        <v>42489</v>
      </c>
      <c r="S503" t="s">
        <v>38</v>
      </c>
      <c r="T503" t="s">
        <v>142</v>
      </c>
      <c r="U503" s="27">
        <v>852678040</v>
      </c>
      <c r="V503">
        <v>8</v>
      </c>
      <c r="W503" s="29">
        <v>8</v>
      </c>
      <c r="X503" s="6" t="s">
        <v>26</v>
      </c>
      <c r="Y503" s="6" t="s">
        <v>52</v>
      </c>
      <c r="Z503" t="s">
        <v>28</v>
      </c>
      <c r="AA503" s="6" t="s">
        <v>3948</v>
      </c>
    </row>
    <row r="504" spans="1:27" x14ac:dyDescent="0.3">
      <c r="A504" s="6" t="s">
        <v>1542</v>
      </c>
      <c r="B504" s="6" t="s">
        <v>1543</v>
      </c>
      <c r="C504" s="6" t="s">
        <v>1544</v>
      </c>
      <c r="D504" s="7">
        <v>8.5416666666666679E-3</v>
      </c>
      <c r="E504" s="8">
        <f t="shared" si="42"/>
        <v>0</v>
      </c>
      <c r="F504" s="8">
        <f t="shared" si="43"/>
        <v>12</v>
      </c>
      <c r="G504" s="8">
        <f t="shared" si="44"/>
        <v>18</v>
      </c>
      <c r="H504" s="10">
        <f t="shared" si="45"/>
        <v>738</v>
      </c>
      <c r="I504" s="6" t="s">
        <v>1545</v>
      </c>
      <c r="J504" s="6" t="s">
        <v>38</v>
      </c>
      <c r="K504" s="6">
        <v>11191731</v>
      </c>
      <c r="L504" s="6">
        <v>1000000</v>
      </c>
      <c r="M504" s="10">
        <f t="shared" si="46"/>
        <v>893.51682952351155</v>
      </c>
      <c r="N504" s="6">
        <v>50507</v>
      </c>
      <c r="O504" s="6">
        <f t="shared" si="47"/>
        <v>45</v>
      </c>
      <c r="P504" s="10">
        <v>3110000</v>
      </c>
      <c r="Q504" s="9">
        <v>43939</v>
      </c>
      <c r="R504" s="9">
        <v>43792</v>
      </c>
      <c r="S504" s="6" t="s">
        <v>75</v>
      </c>
      <c r="T504" s="6" t="s">
        <v>142</v>
      </c>
      <c r="U504" s="10">
        <v>421225521</v>
      </c>
      <c r="V504" s="6">
        <v>10</v>
      </c>
      <c r="W504" s="29">
        <v>10</v>
      </c>
      <c r="X504" s="6" t="s">
        <v>26</v>
      </c>
      <c r="Y504" s="6" t="s">
        <v>27</v>
      </c>
      <c r="Z504" s="6" t="s">
        <v>28</v>
      </c>
      <c r="AA504" s="6" t="s">
        <v>1443</v>
      </c>
    </row>
    <row r="505" spans="1:27" x14ac:dyDescent="0.3">
      <c r="A505" s="6" t="s">
        <v>1280</v>
      </c>
      <c r="B505" s="6" t="s">
        <v>1281</v>
      </c>
      <c r="C505" s="6" t="s">
        <v>1282</v>
      </c>
      <c r="D505" s="7">
        <v>1.9212962962962962E-3</v>
      </c>
      <c r="E505" s="8">
        <f t="shared" si="42"/>
        <v>0</v>
      </c>
      <c r="F505" s="8">
        <f t="shared" si="43"/>
        <v>2</v>
      </c>
      <c r="G505" s="8">
        <f t="shared" si="44"/>
        <v>46</v>
      </c>
      <c r="H505" s="10">
        <f t="shared" si="45"/>
        <v>166</v>
      </c>
      <c r="I505" s="6" t="s">
        <v>23</v>
      </c>
      <c r="J505" s="6" t="s">
        <v>24</v>
      </c>
      <c r="K505" s="10">
        <v>8631228</v>
      </c>
      <c r="L505" s="6">
        <v>608000</v>
      </c>
      <c r="M505" s="10">
        <f t="shared" si="46"/>
        <v>704.41888454342768</v>
      </c>
      <c r="N505" s="10">
        <v>106770</v>
      </c>
      <c r="O505" s="6">
        <f t="shared" si="47"/>
        <v>124</v>
      </c>
      <c r="P505" s="10">
        <v>18300000</v>
      </c>
      <c r="Q505" s="9">
        <v>44759</v>
      </c>
      <c r="R505" s="9">
        <v>41398</v>
      </c>
      <c r="S505" s="6" t="s">
        <v>24</v>
      </c>
      <c r="T505" s="6" t="s">
        <v>25</v>
      </c>
      <c r="U505" s="10">
        <v>3118181967</v>
      </c>
      <c r="V505" s="6">
        <v>7</v>
      </c>
      <c r="W505" s="29">
        <v>7</v>
      </c>
      <c r="X505" s="6" t="s">
        <v>26</v>
      </c>
      <c r="Y505" s="6" t="s">
        <v>27</v>
      </c>
      <c r="Z505" s="6" t="s">
        <v>28</v>
      </c>
      <c r="AA505" s="6" t="s">
        <v>1180</v>
      </c>
    </row>
    <row r="506" spans="1:27" x14ac:dyDescent="0.3">
      <c r="A506" s="6" t="s">
        <v>2516</v>
      </c>
      <c r="B506" s="6" t="s">
        <v>2517</v>
      </c>
      <c r="C506" s="6" t="s">
        <v>2518</v>
      </c>
      <c r="D506" s="7">
        <v>1.0671296296296297E-2</v>
      </c>
      <c r="E506" s="8">
        <f t="shared" si="42"/>
        <v>0</v>
      </c>
      <c r="F506" s="8">
        <f t="shared" si="43"/>
        <v>15</v>
      </c>
      <c r="G506" s="8">
        <f t="shared" si="44"/>
        <v>22</v>
      </c>
      <c r="H506" s="10">
        <f t="shared" si="45"/>
        <v>922</v>
      </c>
      <c r="I506" s="6" t="s">
        <v>579</v>
      </c>
      <c r="J506" s="6" t="s">
        <v>206</v>
      </c>
      <c r="K506" s="6">
        <v>142</v>
      </c>
      <c r="L506" s="6">
        <v>23</v>
      </c>
      <c r="M506" s="10">
        <f t="shared" si="46"/>
        <v>1619.7183098591549</v>
      </c>
      <c r="N506" s="6">
        <v>16</v>
      </c>
      <c r="O506" s="6">
        <f t="shared" si="47"/>
        <v>1127</v>
      </c>
      <c r="P506" s="10">
        <v>3660</v>
      </c>
      <c r="Q506" s="9">
        <v>44850</v>
      </c>
      <c r="R506" s="9">
        <v>43951</v>
      </c>
      <c r="S506" s="6" t="s">
        <v>119</v>
      </c>
      <c r="T506" s="6" t="s">
        <v>231</v>
      </c>
      <c r="U506" s="10">
        <v>12142</v>
      </c>
      <c r="V506" s="6">
        <v>5</v>
      </c>
      <c r="W506" s="29">
        <v>5</v>
      </c>
      <c r="X506" s="6" t="s">
        <v>52</v>
      </c>
      <c r="Y506" s="6" t="s">
        <v>52</v>
      </c>
      <c r="Z506" s="6" t="s">
        <v>28</v>
      </c>
      <c r="AA506" s="6" t="s">
        <v>2424</v>
      </c>
    </row>
    <row r="507" spans="1:27" ht="14.4" x14ac:dyDescent="0.3">
      <c r="A507" t="s">
        <v>3827</v>
      </c>
      <c r="B507" t="s">
        <v>3830</v>
      </c>
      <c r="C507" t="s">
        <v>3831</v>
      </c>
      <c r="D507" s="1">
        <v>0.10371527777777778</v>
      </c>
      <c r="E507" s="8">
        <f t="shared" si="42"/>
        <v>2</v>
      </c>
      <c r="F507" s="8">
        <f t="shared" si="43"/>
        <v>29</v>
      </c>
      <c r="G507" s="8">
        <f t="shared" si="44"/>
        <v>21</v>
      </c>
      <c r="H507" s="10">
        <f t="shared" si="45"/>
        <v>8961</v>
      </c>
      <c r="I507" s="6" t="s">
        <v>23</v>
      </c>
      <c r="J507" t="s">
        <v>206</v>
      </c>
      <c r="K507" s="12">
        <v>6112</v>
      </c>
      <c r="L507" s="12">
        <v>167</v>
      </c>
      <c r="M507" s="10">
        <f t="shared" si="46"/>
        <v>273.23298429319374</v>
      </c>
      <c r="N507" s="12">
        <v>33</v>
      </c>
      <c r="O507" s="6">
        <f t="shared" si="47"/>
        <v>54</v>
      </c>
      <c r="P507" s="27">
        <v>13800</v>
      </c>
      <c r="Q507" s="2">
        <v>44276</v>
      </c>
      <c r="R507" s="2">
        <v>44376</v>
      </c>
      <c r="S507" t="s">
        <v>206</v>
      </c>
      <c r="T507" s="3" t="s">
        <v>473</v>
      </c>
      <c r="U507" s="27">
        <v>586148</v>
      </c>
      <c r="V507">
        <v>6</v>
      </c>
      <c r="W507" s="29">
        <v>7</v>
      </c>
      <c r="X507" s="6" t="s">
        <v>52</v>
      </c>
      <c r="Y507" s="6" t="s">
        <v>52</v>
      </c>
      <c r="Z507" t="s">
        <v>28</v>
      </c>
      <c r="AA507" s="6" t="s">
        <v>3889</v>
      </c>
    </row>
    <row r="508" spans="1:27" ht="14.4" x14ac:dyDescent="0.3">
      <c r="A508" t="s">
        <v>3827</v>
      </c>
      <c r="B508" t="s">
        <v>3834</v>
      </c>
      <c r="C508" t="s">
        <v>3835</v>
      </c>
      <c r="D508" s="1">
        <v>9.4768518518518516E-2</v>
      </c>
      <c r="E508" s="8">
        <f t="shared" si="42"/>
        <v>2</v>
      </c>
      <c r="F508" s="8">
        <f t="shared" si="43"/>
        <v>16</v>
      </c>
      <c r="G508" s="8">
        <f t="shared" si="44"/>
        <v>28</v>
      </c>
      <c r="H508" s="10">
        <f t="shared" si="45"/>
        <v>8188</v>
      </c>
      <c r="I508" s="6" t="s">
        <v>23</v>
      </c>
      <c r="J508" t="s">
        <v>206</v>
      </c>
      <c r="K508" s="12">
        <v>13083</v>
      </c>
      <c r="L508" s="12">
        <v>380</v>
      </c>
      <c r="M508" s="10">
        <f t="shared" si="46"/>
        <v>290.45325995566765</v>
      </c>
      <c r="N508" s="12">
        <v>73</v>
      </c>
      <c r="O508" s="6">
        <f t="shared" si="47"/>
        <v>56</v>
      </c>
      <c r="P508" s="27">
        <v>13800</v>
      </c>
      <c r="Q508" s="2">
        <v>44509</v>
      </c>
      <c r="R508" s="2">
        <v>44376</v>
      </c>
      <c r="S508" t="s">
        <v>206</v>
      </c>
      <c r="T508" s="3" t="s">
        <v>473</v>
      </c>
      <c r="U508" s="27">
        <v>586148</v>
      </c>
      <c r="V508">
        <v>6</v>
      </c>
      <c r="W508" s="29">
        <v>7</v>
      </c>
      <c r="X508" s="6" t="s">
        <v>52</v>
      </c>
      <c r="Y508" s="6" t="s">
        <v>52</v>
      </c>
      <c r="Z508" t="s">
        <v>28</v>
      </c>
      <c r="AA508" s="6" t="s">
        <v>3889</v>
      </c>
    </row>
    <row r="509" spans="1:27" ht="14.4" x14ac:dyDescent="0.3">
      <c r="A509" t="s">
        <v>3827</v>
      </c>
      <c r="B509" t="s">
        <v>3836</v>
      </c>
      <c r="C509" t="s">
        <v>3837</v>
      </c>
      <c r="D509" s="1">
        <v>3.9618055555555552E-2</v>
      </c>
      <c r="E509" s="8">
        <f t="shared" si="42"/>
        <v>0</v>
      </c>
      <c r="F509" s="8">
        <f t="shared" si="43"/>
        <v>57</v>
      </c>
      <c r="G509" s="8">
        <f t="shared" si="44"/>
        <v>3</v>
      </c>
      <c r="H509" s="10">
        <f t="shared" si="45"/>
        <v>3423</v>
      </c>
      <c r="I509" s="6" t="s">
        <v>23</v>
      </c>
      <c r="J509" t="s">
        <v>206</v>
      </c>
      <c r="K509" s="12">
        <v>1856</v>
      </c>
      <c r="L509" s="12">
        <v>40</v>
      </c>
      <c r="M509" s="10">
        <f t="shared" si="46"/>
        <v>215.51724137931035</v>
      </c>
      <c r="N509" s="12">
        <v>15</v>
      </c>
      <c r="O509" s="6">
        <f t="shared" si="47"/>
        <v>81</v>
      </c>
      <c r="P509" s="27">
        <v>13800</v>
      </c>
      <c r="Q509" s="2">
        <v>44527</v>
      </c>
      <c r="R509" s="2">
        <v>44376</v>
      </c>
      <c r="S509" t="s">
        <v>206</v>
      </c>
      <c r="T509" s="3" t="s">
        <v>473</v>
      </c>
      <c r="U509" s="27">
        <v>586148</v>
      </c>
      <c r="V509">
        <v>7</v>
      </c>
      <c r="W509" s="29">
        <v>7</v>
      </c>
      <c r="X509" s="6" t="s">
        <v>52</v>
      </c>
      <c r="Y509" s="6" t="s">
        <v>52</v>
      </c>
      <c r="Z509" s="6" t="s">
        <v>96</v>
      </c>
      <c r="AA509" s="6" t="s">
        <v>3889</v>
      </c>
    </row>
    <row r="510" spans="1:27" ht="14.4" x14ac:dyDescent="0.3">
      <c r="A510" t="s">
        <v>3827</v>
      </c>
      <c r="B510" t="s">
        <v>3832</v>
      </c>
      <c r="C510" t="s">
        <v>3833</v>
      </c>
      <c r="D510" s="1">
        <v>8.2546296296296298E-2</v>
      </c>
      <c r="E510" s="8">
        <f t="shared" si="42"/>
        <v>1</v>
      </c>
      <c r="F510" s="8">
        <f t="shared" si="43"/>
        <v>58</v>
      </c>
      <c r="G510" s="8">
        <f t="shared" si="44"/>
        <v>52</v>
      </c>
      <c r="H510" s="10">
        <f t="shared" si="45"/>
        <v>7132</v>
      </c>
      <c r="I510" s="6" t="s">
        <v>23</v>
      </c>
      <c r="J510" t="s">
        <v>206</v>
      </c>
      <c r="K510" s="12">
        <v>12765</v>
      </c>
      <c r="L510" s="12">
        <v>365</v>
      </c>
      <c r="M510" s="10">
        <f t="shared" si="46"/>
        <v>285.93811202506856</v>
      </c>
      <c r="N510" s="12">
        <v>56</v>
      </c>
      <c r="O510" s="6">
        <f t="shared" si="47"/>
        <v>44</v>
      </c>
      <c r="P510" s="27">
        <v>13800</v>
      </c>
      <c r="Q510" s="2">
        <v>44615</v>
      </c>
      <c r="R510" s="2">
        <v>44376</v>
      </c>
      <c r="S510" t="s">
        <v>206</v>
      </c>
      <c r="T510" s="3" t="s">
        <v>473</v>
      </c>
      <c r="U510" s="27">
        <v>586148</v>
      </c>
      <c r="V510">
        <v>7</v>
      </c>
      <c r="W510" s="29">
        <v>6</v>
      </c>
      <c r="X510" s="6" t="s">
        <v>52</v>
      </c>
      <c r="Y510" s="6" t="s">
        <v>52</v>
      </c>
      <c r="Z510" t="s">
        <v>28</v>
      </c>
      <c r="AA510" s="6" t="s">
        <v>3889</v>
      </c>
    </row>
    <row r="511" spans="1:27" ht="14.4" x14ac:dyDescent="0.3">
      <c r="A511" t="s">
        <v>3827</v>
      </c>
      <c r="B511" t="s">
        <v>3828</v>
      </c>
      <c r="C511" t="s">
        <v>3829</v>
      </c>
      <c r="D511" s="1">
        <v>6.0856481481481484E-2</v>
      </c>
      <c r="E511" s="8">
        <f t="shared" si="42"/>
        <v>1</v>
      </c>
      <c r="F511" s="8">
        <f t="shared" si="43"/>
        <v>27</v>
      </c>
      <c r="G511" s="8">
        <f t="shared" si="44"/>
        <v>38</v>
      </c>
      <c r="H511" s="10">
        <f t="shared" si="45"/>
        <v>5258</v>
      </c>
      <c r="I511" s="6" t="s">
        <v>23</v>
      </c>
      <c r="J511" t="s">
        <v>206</v>
      </c>
      <c r="K511" s="12">
        <v>403613</v>
      </c>
      <c r="L511" s="12">
        <v>11000</v>
      </c>
      <c r="M511" s="10">
        <f t="shared" si="46"/>
        <v>272.53829782489663</v>
      </c>
      <c r="N511" s="12">
        <v>1006</v>
      </c>
      <c r="O511" s="6">
        <f t="shared" si="47"/>
        <v>25</v>
      </c>
      <c r="P511" s="27">
        <v>13800</v>
      </c>
      <c r="Q511" s="2">
        <v>44743</v>
      </c>
      <c r="R511" s="2">
        <v>44376</v>
      </c>
      <c r="S511" t="s">
        <v>206</v>
      </c>
      <c r="T511" s="3" t="s">
        <v>473</v>
      </c>
      <c r="U511" s="27">
        <v>586148</v>
      </c>
      <c r="V511">
        <v>7</v>
      </c>
      <c r="W511" s="29">
        <v>8</v>
      </c>
      <c r="X511" s="6" t="s">
        <v>52</v>
      </c>
      <c r="Y511" s="6" t="s">
        <v>52</v>
      </c>
      <c r="Z511" t="s">
        <v>28</v>
      </c>
      <c r="AA511" s="6" t="s">
        <v>3889</v>
      </c>
    </row>
    <row r="512" spans="1:27" x14ac:dyDescent="0.3">
      <c r="A512" s="6" t="s">
        <v>2805</v>
      </c>
      <c r="B512" s="6" t="s">
        <v>2806</v>
      </c>
      <c r="C512" s="6" t="s">
        <v>2807</v>
      </c>
      <c r="D512" s="7">
        <v>6.7361111111111103E-3</v>
      </c>
      <c r="E512" s="8">
        <f t="shared" si="42"/>
        <v>0</v>
      </c>
      <c r="F512" s="8">
        <f t="shared" si="43"/>
        <v>9</v>
      </c>
      <c r="G512" s="8">
        <f t="shared" si="44"/>
        <v>42</v>
      </c>
      <c r="H512" s="10">
        <f t="shared" si="45"/>
        <v>582</v>
      </c>
      <c r="I512" s="6" t="s">
        <v>2777</v>
      </c>
      <c r="J512" s="6" t="s">
        <v>95</v>
      </c>
      <c r="K512" s="10">
        <v>100611</v>
      </c>
      <c r="L512" s="6">
        <v>5000</v>
      </c>
      <c r="M512" s="10">
        <f t="shared" si="46"/>
        <v>496.96355269304547</v>
      </c>
      <c r="N512" s="6">
        <v>230</v>
      </c>
      <c r="O512" s="6">
        <f t="shared" si="47"/>
        <v>23</v>
      </c>
      <c r="P512" s="10">
        <v>526000</v>
      </c>
      <c r="Q512" s="9">
        <v>44738</v>
      </c>
      <c r="R512" s="9">
        <v>43384</v>
      </c>
      <c r="S512" s="6" t="s">
        <v>206</v>
      </c>
      <c r="T512" s="6" t="s">
        <v>231</v>
      </c>
      <c r="U512" s="10">
        <v>55898373</v>
      </c>
      <c r="V512" s="6">
        <v>8</v>
      </c>
      <c r="W512" s="29">
        <v>9</v>
      </c>
      <c r="X512" s="6" t="s">
        <v>52</v>
      </c>
      <c r="Y512" s="6" t="s">
        <v>52</v>
      </c>
      <c r="Z512" s="6" t="s">
        <v>28</v>
      </c>
      <c r="AA512" s="6" t="s">
        <v>2778</v>
      </c>
    </row>
    <row r="513" spans="1:27" x14ac:dyDescent="0.3">
      <c r="A513" s="6" t="s">
        <v>1901</v>
      </c>
      <c r="B513" s="6" t="s">
        <v>1902</v>
      </c>
      <c r="C513" s="6" t="s">
        <v>1903</v>
      </c>
      <c r="D513" s="7">
        <v>9.2245370370370363E-3</v>
      </c>
      <c r="E513" s="8">
        <f t="shared" si="42"/>
        <v>0</v>
      </c>
      <c r="F513" s="8">
        <f t="shared" si="43"/>
        <v>13</v>
      </c>
      <c r="G513" s="8">
        <f t="shared" si="44"/>
        <v>17</v>
      </c>
      <c r="H513" s="10">
        <f t="shared" si="45"/>
        <v>797</v>
      </c>
      <c r="I513" s="6" t="s">
        <v>23</v>
      </c>
      <c r="J513" s="6" t="s">
        <v>206</v>
      </c>
      <c r="K513" s="10">
        <v>122296</v>
      </c>
      <c r="L513" s="10">
        <v>9000</v>
      </c>
      <c r="M513" s="10">
        <f t="shared" si="46"/>
        <v>735.9194086478708</v>
      </c>
      <c r="N513" s="6">
        <v>515</v>
      </c>
      <c r="O513" s="6">
        <f t="shared" si="47"/>
        <v>42</v>
      </c>
      <c r="P513" s="10">
        <v>9540000</v>
      </c>
      <c r="Q513" s="9">
        <v>44845</v>
      </c>
      <c r="R513" s="9">
        <v>42224</v>
      </c>
      <c r="S513" s="6" t="s">
        <v>206</v>
      </c>
      <c r="T513" s="6" t="s">
        <v>63</v>
      </c>
      <c r="U513" s="10">
        <v>1392150871</v>
      </c>
      <c r="V513" s="6">
        <v>10</v>
      </c>
      <c r="W513" s="29">
        <v>10</v>
      </c>
      <c r="X513" s="6" t="s">
        <v>26</v>
      </c>
      <c r="Y513" s="6" t="s">
        <v>27</v>
      </c>
      <c r="Z513" s="6" t="s">
        <v>28</v>
      </c>
      <c r="AA513" s="6" t="s">
        <v>1875</v>
      </c>
    </row>
    <row r="514" spans="1:27" x14ac:dyDescent="0.3">
      <c r="A514" s="6" t="s">
        <v>2647</v>
      </c>
      <c r="B514" s="6" t="s">
        <v>2648</v>
      </c>
      <c r="C514" s="6" t="s">
        <v>2649</v>
      </c>
      <c r="D514" s="7">
        <v>9.6064814814814815E-3</v>
      </c>
      <c r="E514" s="8">
        <f t="shared" ref="E514:E577" si="48">HOUR(D514)</f>
        <v>0</v>
      </c>
      <c r="F514" s="8">
        <f t="shared" ref="F514:F577" si="49">MINUTE(D514)</f>
        <v>13</v>
      </c>
      <c r="G514" s="8">
        <f t="shared" ref="G514:G577" si="50">SECOND(D514)</f>
        <v>50</v>
      </c>
      <c r="H514" s="10">
        <f t="shared" ref="H514:H577" si="51">G514+(F514*60)+(E514*60*60)</f>
        <v>830</v>
      </c>
      <c r="I514" s="6" t="s">
        <v>23</v>
      </c>
      <c r="J514" s="6" t="s">
        <v>38</v>
      </c>
      <c r="K514" s="6">
        <v>61060</v>
      </c>
      <c r="L514" s="6">
        <v>1800</v>
      </c>
      <c r="M514" s="10">
        <f t="shared" ref="M514:M577" si="52">10000*L514/K514</f>
        <v>294.79200786112023</v>
      </c>
      <c r="N514" s="6">
        <v>60</v>
      </c>
      <c r="O514" s="6">
        <f t="shared" ref="O514:O577" si="53">ROUND(10000*N514/K514,0)</f>
        <v>10</v>
      </c>
      <c r="P514" s="10">
        <v>15600</v>
      </c>
      <c r="Q514" s="9">
        <v>44778</v>
      </c>
      <c r="R514" s="9">
        <v>44691</v>
      </c>
      <c r="S514" s="6" t="s">
        <v>38</v>
      </c>
      <c r="T514" s="6" t="s">
        <v>63</v>
      </c>
      <c r="U514" s="10">
        <v>2739511</v>
      </c>
      <c r="V514" s="6">
        <v>6</v>
      </c>
      <c r="W514" s="29">
        <v>6</v>
      </c>
      <c r="X514" s="6" t="s">
        <v>26</v>
      </c>
      <c r="Y514" s="6" t="s">
        <v>27</v>
      </c>
      <c r="Z514" s="6" t="s">
        <v>96</v>
      </c>
      <c r="AA514" s="6" t="s">
        <v>2539</v>
      </c>
    </row>
    <row r="515" spans="1:27" x14ac:dyDescent="0.3">
      <c r="A515" s="6" t="s">
        <v>965</v>
      </c>
      <c r="B515" s="6" t="s">
        <v>966</v>
      </c>
      <c r="C515" s="6" t="s">
        <v>967</v>
      </c>
      <c r="D515" s="7">
        <v>1.4293981481481482E-2</v>
      </c>
      <c r="E515" s="8">
        <f t="shared" si="48"/>
        <v>0</v>
      </c>
      <c r="F515" s="8">
        <f t="shared" si="49"/>
        <v>20</v>
      </c>
      <c r="G515" s="8">
        <f t="shared" si="50"/>
        <v>35</v>
      </c>
      <c r="H515" s="10">
        <f t="shared" si="51"/>
        <v>1235</v>
      </c>
      <c r="I515" s="6" t="s">
        <v>23</v>
      </c>
      <c r="J515" s="6" t="s">
        <v>95</v>
      </c>
      <c r="K515" s="10">
        <v>3178952</v>
      </c>
      <c r="L515" s="10">
        <v>67000</v>
      </c>
      <c r="M515" s="10">
        <f t="shared" si="52"/>
        <v>210.76128233455555</v>
      </c>
      <c r="N515" s="10">
        <v>3100</v>
      </c>
      <c r="O515" s="6">
        <f t="shared" si="53"/>
        <v>10</v>
      </c>
      <c r="P515" s="10">
        <v>923000</v>
      </c>
      <c r="Q515" s="9">
        <v>43461</v>
      </c>
      <c r="R515" s="9">
        <v>41102</v>
      </c>
      <c r="S515" s="6" t="s">
        <v>75</v>
      </c>
      <c r="T515" s="6" t="s">
        <v>63</v>
      </c>
      <c r="U515" s="10">
        <v>130209529</v>
      </c>
      <c r="V515" s="6">
        <v>7</v>
      </c>
      <c r="W515" s="29">
        <v>8</v>
      </c>
      <c r="X515" s="6" t="s">
        <v>52</v>
      </c>
      <c r="Y515" s="6" t="s">
        <v>52</v>
      </c>
      <c r="Z515" s="6" t="s">
        <v>28</v>
      </c>
      <c r="AA515" s="6" t="s">
        <v>781</v>
      </c>
    </row>
    <row r="516" spans="1:27" x14ac:dyDescent="0.3">
      <c r="A516" s="6" t="s">
        <v>2564</v>
      </c>
      <c r="B516" s="6" t="s">
        <v>2565</v>
      </c>
      <c r="C516" s="6" t="s">
        <v>2566</v>
      </c>
      <c r="D516" s="7">
        <v>1.4247685185185184E-2</v>
      </c>
      <c r="E516" s="8">
        <f t="shared" si="48"/>
        <v>0</v>
      </c>
      <c r="F516" s="8">
        <f t="shared" si="49"/>
        <v>20</v>
      </c>
      <c r="G516" s="8">
        <f t="shared" si="50"/>
        <v>31</v>
      </c>
      <c r="H516" s="10">
        <f t="shared" si="51"/>
        <v>1231</v>
      </c>
      <c r="I516" s="6" t="s">
        <v>23</v>
      </c>
      <c r="J516" s="6" t="s">
        <v>38</v>
      </c>
      <c r="K516" s="6">
        <v>455577</v>
      </c>
      <c r="L516" s="6">
        <v>5600</v>
      </c>
      <c r="M516" s="10">
        <f t="shared" si="52"/>
        <v>122.92104298504972</v>
      </c>
      <c r="N516" s="6">
        <v>95</v>
      </c>
      <c r="O516" s="6">
        <f t="shared" si="53"/>
        <v>2</v>
      </c>
      <c r="P516" s="10">
        <v>6480000</v>
      </c>
      <c r="Q516" s="9">
        <v>44839</v>
      </c>
      <c r="R516" s="9">
        <v>41271</v>
      </c>
      <c r="S516" s="6" t="s">
        <v>38</v>
      </c>
      <c r="T516" s="6" t="s">
        <v>63</v>
      </c>
      <c r="U516" s="10">
        <v>2924918320</v>
      </c>
      <c r="V516" s="6">
        <v>8</v>
      </c>
      <c r="W516" s="29">
        <v>8</v>
      </c>
      <c r="X516" s="6" t="s">
        <v>26</v>
      </c>
      <c r="Y516" s="6" t="s">
        <v>27</v>
      </c>
      <c r="Z516" s="6" t="s">
        <v>28</v>
      </c>
      <c r="AA516" s="6" t="s">
        <v>2539</v>
      </c>
    </row>
    <row r="517" spans="1:27" ht="14.4" x14ac:dyDescent="0.3">
      <c r="A517" t="s">
        <v>4048</v>
      </c>
      <c r="B517" t="s">
        <v>4049</v>
      </c>
      <c r="C517" s="20" t="s">
        <v>4050</v>
      </c>
      <c r="D517" s="1">
        <v>6.7939814814814816E-3</v>
      </c>
      <c r="E517" s="8">
        <f t="shared" si="48"/>
        <v>0</v>
      </c>
      <c r="F517" s="8">
        <f t="shared" si="49"/>
        <v>9</v>
      </c>
      <c r="G517" s="8">
        <f t="shared" si="50"/>
        <v>47</v>
      </c>
      <c r="H517" s="10">
        <f t="shared" si="51"/>
        <v>587</v>
      </c>
      <c r="I517" t="s">
        <v>477</v>
      </c>
      <c r="J517" s="6" t="s">
        <v>38</v>
      </c>
      <c r="K517" s="3">
        <v>3007304</v>
      </c>
      <c r="L517" s="3">
        <v>100000</v>
      </c>
      <c r="M517" s="10">
        <f t="shared" si="52"/>
        <v>332.52374884614261</v>
      </c>
      <c r="N517" s="3">
        <v>915</v>
      </c>
      <c r="O517" s="6">
        <f t="shared" si="53"/>
        <v>3</v>
      </c>
      <c r="P517" s="3">
        <v>13300000</v>
      </c>
      <c r="Q517" s="2">
        <v>44842</v>
      </c>
      <c r="R517" s="2">
        <v>42199</v>
      </c>
      <c r="S517" t="s">
        <v>38</v>
      </c>
      <c r="T517" s="6" t="s">
        <v>63</v>
      </c>
      <c r="U517" s="3">
        <v>12440677222</v>
      </c>
      <c r="V517">
        <v>6</v>
      </c>
      <c r="W517" s="29">
        <v>6</v>
      </c>
      <c r="X517" s="6" t="s">
        <v>52</v>
      </c>
      <c r="Y517" s="6" t="s">
        <v>52</v>
      </c>
      <c r="Z517" t="s">
        <v>96</v>
      </c>
      <c r="AA517" s="6" t="s">
        <v>4101</v>
      </c>
    </row>
    <row r="518" spans="1:27" x14ac:dyDescent="0.3">
      <c r="A518" s="6" t="s">
        <v>700</v>
      </c>
      <c r="B518" s="6" t="s">
        <v>701</v>
      </c>
      <c r="C518" s="6" t="s">
        <v>702</v>
      </c>
      <c r="D518" s="7">
        <v>7.6574074074074072E-2</v>
      </c>
      <c r="E518" s="8">
        <f t="shared" si="48"/>
        <v>1</v>
      </c>
      <c r="F518" s="8">
        <f t="shared" si="49"/>
        <v>50</v>
      </c>
      <c r="G518" s="8">
        <f t="shared" si="50"/>
        <v>16</v>
      </c>
      <c r="H518" s="10">
        <f t="shared" si="51"/>
        <v>6616</v>
      </c>
      <c r="I518" s="6" t="s">
        <v>23</v>
      </c>
      <c r="J518" s="6" t="s">
        <v>24</v>
      </c>
      <c r="K518" s="10">
        <v>1440</v>
      </c>
      <c r="L518" s="6">
        <v>415</v>
      </c>
      <c r="M518" s="10">
        <f t="shared" si="52"/>
        <v>2881.9444444444443</v>
      </c>
      <c r="N518" s="6">
        <v>35</v>
      </c>
      <c r="O518" s="6">
        <f t="shared" si="53"/>
        <v>243</v>
      </c>
      <c r="P518" s="10">
        <v>646000</v>
      </c>
      <c r="Q518" s="9">
        <v>44389</v>
      </c>
      <c r="R518" s="9">
        <v>44425</v>
      </c>
      <c r="S518" s="6" t="s">
        <v>24</v>
      </c>
      <c r="T518" s="6" t="s">
        <v>63</v>
      </c>
      <c r="U518" s="10">
        <v>60321261</v>
      </c>
      <c r="V518" s="6">
        <v>8</v>
      </c>
      <c r="W518" s="29">
        <v>9</v>
      </c>
      <c r="X518" s="6" t="s">
        <v>26</v>
      </c>
      <c r="Y518" s="6" t="s">
        <v>27</v>
      </c>
      <c r="Z518" s="6" t="s">
        <v>28</v>
      </c>
      <c r="AA518" s="6" t="s">
        <v>575</v>
      </c>
    </row>
    <row r="519" spans="1:27" x14ac:dyDescent="0.3">
      <c r="A519" s="6" t="s">
        <v>983</v>
      </c>
      <c r="B519" s="6" t="s">
        <v>984</v>
      </c>
      <c r="C519" s="6" t="s">
        <v>985</v>
      </c>
      <c r="D519" s="7">
        <v>4.1319444444444442E-3</v>
      </c>
      <c r="E519" s="8">
        <f t="shared" si="48"/>
        <v>0</v>
      </c>
      <c r="F519" s="8">
        <f t="shared" si="49"/>
        <v>5</v>
      </c>
      <c r="G519" s="8">
        <f t="shared" si="50"/>
        <v>57</v>
      </c>
      <c r="H519" s="10">
        <f t="shared" si="51"/>
        <v>357</v>
      </c>
      <c r="I519" s="6" t="s">
        <v>187</v>
      </c>
      <c r="J519" s="6" t="s">
        <v>206</v>
      </c>
      <c r="K519" s="10">
        <v>866466</v>
      </c>
      <c r="L519" s="10">
        <v>10000</v>
      </c>
      <c r="M519" s="10">
        <f t="shared" si="52"/>
        <v>115.41133754815539</v>
      </c>
      <c r="N519" s="6">
        <v>639</v>
      </c>
      <c r="O519" s="6">
        <f t="shared" si="53"/>
        <v>7</v>
      </c>
      <c r="P519" s="10">
        <v>99700</v>
      </c>
      <c r="Q519" s="9">
        <v>42884</v>
      </c>
      <c r="R519" s="9">
        <v>42557</v>
      </c>
      <c r="S519" s="6" t="s">
        <v>206</v>
      </c>
      <c r="T519" s="6" t="s">
        <v>63</v>
      </c>
      <c r="U519" s="10">
        <v>8247949</v>
      </c>
      <c r="V519" s="6">
        <v>6</v>
      </c>
      <c r="W519" s="29">
        <v>7</v>
      </c>
      <c r="X519" s="6" t="s">
        <v>52</v>
      </c>
      <c r="Y519" s="6" t="s">
        <v>52</v>
      </c>
      <c r="Z519" s="6" t="s">
        <v>28</v>
      </c>
      <c r="AA519" s="6" t="s">
        <v>781</v>
      </c>
    </row>
    <row r="520" spans="1:27" ht="14.4" x14ac:dyDescent="0.3">
      <c r="A520" s="6" t="s">
        <v>3561</v>
      </c>
      <c r="B520" s="24" t="s">
        <v>3562</v>
      </c>
      <c r="C520" s="6" t="s">
        <v>3563</v>
      </c>
      <c r="D520" s="7">
        <v>0.3125</v>
      </c>
      <c r="E520" s="8">
        <f t="shared" si="48"/>
        <v>7</v>
      </c>
      <c r="F520" s="8">
        <f t="shared" si="49"/>
        <v>30</v>
      </c>
      <c r="G520" s="8">
        <f t="shared" si="50"/>
        <v>0</v>
      </c>
      <c r="H520" s="10">
        <f t="shared" si="51"/>
        <v>27000</v>
      </c>
      <c r="I520" s="6" t="s">
        <v>23</v>
      </c>
      <c r="J520" s="6" t="s">
        <v>206</v>
      </c>
      <c r="K520" s="6">
        <v>39474</v>
      </c>
      <c r="L520" s="6">
        <v>2900</v>
      </c>
      <c r="M520" s="10">
        <f t="shared" si="52"/>
        <v>734.66078938035162</v>
      </c>
      <c r="N520" s="6">
        <v>290</v>
      </c>
      <c r="O520" s="6">
        <f t="shared" si="53"/>
        <v>73</v>
      </c>
      <c r="P520" s="10">
        <v>51800</v>
      </c>
      <c r="Q520" s="9">
        <v>39474</v>
      </c>
      <c r="R520" s="9">
        <v>44480</v>
      </c>
      <c r="S520" s="6" t="s">
        <v>206</v>
      </c>
      <c r="T520" s="6" t="s">
        <v>63</v>
      </c>
      <c r="U520" s="10">
        <v>2973089</v>
      </c>
      <c r="V520" s="6">
        <v>6</v>
      </c>
      <c r="W520" s="29">
        <v>7</v>
      </c>
      <c r="X520" s="6" t="s">
        <v>52</v>
      </c>
      <c r="Y520" s="6" t="s">
        <v>52</v>
      </c>
      <c r="Z520" s="6" t="s">
        <v>28</v>
      </c>
      <c r="AA520" s="6" t="s">
        <v>3465</v>
      </c>
    </row>
    <row r="521" spans="1:27" x14ac:dyDescent="0.3">
      <c r="A521" s="6" t="s">
        <v>3561</v>
      </c>
      <c r="B521" s="6" t="s">
        <v>3564</v>
      </c>
      <c r="C521" s="6" t="s">
        <v>3565</v>
      </c>
      <c r="D521" s="7">
        <v>4.925925925925926E-2</v>
      </c>
      <c r="E521" s="8">
        <f t="shared" si="48"/>
        <v>1</v>
      </c>
      <c r="F521" s="8">
        <f t="shared" si="49"/>
        <v>10</v>
      </c>
      <c r="G521" s="8">
        <f t="shared" si="50"/>
        <v>56</v>
      </c>
      <c r="H521" s="10">
        <f t="shared" si="51"/>
        <v>4256</v>
      </c>
      <c r="I521" s="6" t="s">
        <v>23</v>
      </c>
      <c r="J521" s="6" t="s">
        <v>206</v>
      </c>
      <c r="K521" s="6">
        <v>21148</v>
      </c>
      <c r="L521" s="6">
        <v>17000</v>
      </c>
      <c r="M521" s="10">
        <f t="shared" si="52"/>
        <v>8038.5852090032158</v>
      </c>
      <c r="N521" s="6">
        <v>94</v>
      </c>
      <c r="O521" s="6">
        <f t="shared" si="53"/>
        <v>44</v>
      </c>
      <c r="P521" s="10">
        <v>516000</v>
      </c>
      <c r="Q521" s="9">
        <v>44817</v>
      </c>
      <c r="R521" s="9">
        <v>44480</v>
      </c>
      <c r="S521" s="6" t="s">
        <v>206</v>
      </c>
      <c r="T521" s="6" t="s">
        <v>63</v>
      </c>
      <c r="U521" s="10">
        <v>2973089</v>
      </c>
      <c r="V521" s="6">
        <v>6</v>
      </c>
      <c r="W521" s="29">
        <v>7</v>
      </c>
      <c r="X521" s="6" t="s">
        <v>52</v>
      </c>
      <c r="Y521" s="6" t="s">
        <v>52</v>
      </c>
      <c r="Z521" s="6" t="s">
        <v>28</v>
      </c>
      <c r="AA521" s="6" t="s">
        <v>3465</v>
      </c>
    </row>
    <row r="522" spans="1:27" x14ac:dyDescent="0.3">
      <c r="A522" s="6" t="s">
        <v>2548</v>
      </c>
      <c r="B522" s="6" t="s">
        <v>2549</v>
      </c>
      <c r="C522" s="6" t="s">
        <v>2550</v>
      </c>
      <c r="D522" s="7">
        <v>2.2685185185185183E-2</v>
      </c>
      <c r="E522" s="8">
        <f t="shared" si="48"/>
        <v>0</v>
      </c>
      <c r="F522" s="8">
        <f t="shared" si="49"/>
        <v>32</v>
      </c>
      <c r="G522" s="8">
        <f t="shared" si="50"/>
        <v>40</v>
      </c>
      <c r="H522" s="10">
        <f t="shared" si="51"/>
        <v>1960</v>
      </c>
      <c r="I522" s="6" t="s">
        <v>23</v>
      </c>
      <c r="J522" s="6" t="s">
        <v>206</v>
      </c>
      <c r="K522" s="6">
        <v>3312355</v>
      </c>
      <c r="L522" s="6">
        <v>130000</v>
      </c>
      <c r="M522" s="10">
        <f t="shared" si="52"/>
        <v>392.47001000798525</v>
      </c>
      <c r="N522" s="6">
        <v>2147</v>
      </c>
      <c r="O522" s="6">
        <f t="shared" si="53"/>
        <v>6</v>
      </c>
      <c r="P522" s="10">
        <v>296000</v>
      </c>
      <c r="Q522" s="9">
        <v>43490</v>
      </c>
      <c r="R522" s="9">
        <v>43667</v>
      </c>
      <c r="S522" s="6" t="s">
        <v>206</v>
      </c>
      <c r="T522" s="6" t="s">
        <v>63</v>
      </c>
      <c r="U522" s="10">
        <v>6944730</v>
      </c>
      <c r="V522" s="6">
        <v>9</v>
      </c>
      <c r="W522" s="29">
        <v>8</v>
      </c>
      <c r="X522" s="6" t="s">
        <v>52</v>
      </c>
      <c r="Y522" s="6" t="s">
        <v>52</v>
      </c>
      <c r="Z522" s="6" t="s">
        <v>28</v>
      </c>
      <c r="AA522" s="6" t="s">
        <v>2539</v>
      </c>
    </row>
    <row r="523" spans="1:27" x14ac:dyDescent="0.3">
      <c r="A523" s="6" t="s">
        <v>3688</v>
      </c>
      <c r="B523" s="6" t="s">
        <v>3689</v>
      </c>
      <c r="C523" s="6" t="s">
        <v>3690</v>
      </c>
      <c r="D523" s="7">
        <v>6.2499999999999995E-3</v>
      </c>
      <c r="E523" s="8">
        <f t="shared" si="48"/>
        <v>0</v>
      </c>
      <c r="F523" s="8">
        <f t="shared" si="49"/>
        <v>9</v>
      </c>
      <c r="G523" s="8">
        <f t="shared" si="50"/>
        <v>0</v>
      </c>
      <c r="H523" s="10">
        <f t="shared" si="51"/>
        <v>540</v>
      </c>
      <c r="I523" s="6" t="s">
        <v>23</v>
      </c>
      <c r="J523" s="6" t="s">
        <v>95</v>
      </c>
      <c r="K523" s="6">
        <v>339165</v>
      </c>
      <c r="L523" s="6">
        <v>23000</v>
      </c>
      <c r="M523" s="10">
        <f t="shared" si="52"/>
        <v>678.13601049636611</v>
      </c>
      <c r="N523" s="6">
        <v>454</v>
      </c>
      <c r="O523" s="6">
        <f t="shared" si="53"/>
        <v>13</v>
      </c>
      <c r="P523" s="10">
        <v>804000</v>
      </c>
      <c r="Q523" s="9">
        <v>44850</v>
      </c>
      <c r="R523" s="9">
        <v>44097</v>
      </c>
      <c r="S523" s="6" t="s">
        <v>75</v>
      </c>
      <c r="T523" s="6" t="s">
        <v>142</v>
      </c>
      <c r="U523" s="10">
        <v>243212288</v>
      </c>
      <c r="V523" s="6">
        <v>10</v>
      </c>
      <c r="W523" s="29">
        <v>10</v>
      </c>
      <c r="X523" s="6" t="s">
        <v>52</v>
      </c>
      <c r="Y523" s="6" t="s">
        <v>52</v>
      </c>
      <c r="Z523" s="6" t="s">
        <v>28</v>
      </c>
      <c r="AA523" s="6" t="s">
        <v>3621</v>
      </c>
    </row>
    <row r="524" spans="1:27" x14ac:dyDescent="0.3">
      <c r="A524" s="6" t="s">
        <v>619</v>
      </c>
      <c r="B524" s="6" t="s">
        <v>620</v>
      </c>
      <c r="C524" s="6" t="s">
        <v>621</v>
      </c>
      <c r="D524" s="7">
        <v>8.3449074074074085E-3</v>
      </c>
      <c r="E524" s="8">
        <f t="shared" si="48"/>
        <v>0</v>
      </c>
      <c r="F524" s="8">
        <f t="shared" si="49"/>
        <v>12</v>
      </c>
      <c r="G524" s="8">
        <f t="shared" si="50"/>
        <v>1</v>
      </c>
      <c r="H524" s="10">
        <f t="shared" si="51"/>
        <v>721</v>
      </c>
      <c r="I524" s="6" t="s">
        <v>477</v>
      </c>
      <c r="J524" s="6" t="s">
        <v>127</v>
      </c>
      <c r="K524" s="10">
        <v>31387</v>
      </c>
      <c r="L524" s="6">
        <v>262</v>
      </c>
      <c r="M524" s="10">
        <f t="shared" si="52"/>
        <v>83.474049765826621</v>
      </c>
      <c r="N524" s="6">
        <v>36</v>
      </c>
      <c r="O524" s="6">
        <f t="shared" si="53"/>
        <v>11</v>
      </c>
      <c r="P524" s="10">
        <v>120000</v>
      </c>
      <c r="Q524" s="9">
        <v>44085</v>
      </c>
      <c r="R524" s="9">
        <v>42641</v>
      </c>
      <c r="S524" s="6" t="s">
        <v>127</v>
      </c>
      <c r="T524" s="6" t="s">
        <v>482</v>
      </c>
      <c r="U524" s="10">
        <v>25821198</v>
      </c>
      <c r="V524" s="6">
        <v>8</v>
      </c>
      <c r="W524" s="29">
        <v>6</v>
      </c>
      <c r="X524" s="6" t="s">
        <v>52</v>
      </c>
      <c r="Y524" s="6" t="s">
        <v>27</v>
      </c>
      <c r="Z524" s="6" t="s">
        <v>96</v>
      </c>
      <c r="AA524" s="6" t="s">
        <v>575</v>
      </c>
    </row>
    <row r="525" spans="1:27" x14ac:dyDescent="0.3">
      <c r="A525" s="6" t="s">
        <v>858</v>
      </c>
      <c r="B525" s="6" t="s">
        <v>859</v>
      </c>
      <c r="C525" s="6" t="s">
        <v>860</v>
      </c>
      <c r="D525" s="7">
        <v>4.4907407407407405E-3</v>
      </c>
      <c r="E525" s="8">
        <f t="shared" si="48"/>
        <v>0</v>
      </c>
      <c r="F525" s="8">
        <f t="shared" si="49"/>
        <v>6</v>
      </c>
      <c r="G525" s="8">
        <f t="shared" si="50"/>
        <v>28</v>
      </c>
      <c r="H525" s="10">
        <f t="shared" si="51"/>
        <v>388</v>
      </c>
      <c r="I525" s="6" t="s">
        <v>23</v>
      </c>
      <c r="J525" s="6" t="s">
        <v>38</v>
      </c>
      <c r="K525" s="6">
        <v>44</v>
      </c>
      <c r="L525" s="6">
        <v>0</v>
      </c>
      <c r="M525" s="10">
        <f t="shared" si="52"/>
        <v>0</v>
      </c>
      <c r="N525" s="6">
        <v>0</v>
      </c>
      <c r="O525" s="6">
        <f t="shared" si="53"/>
        <v>0</v>
      </c>
      <c r="P525" s="10">
        <v>199</v>
      </c>
      <c r="Q525" s="9">
        <v>44833</v>
      </c>
      <c r="R525" s="9">
        <v>44710</v>
      </c>
      <c r="S525" s="6" t="s">
        <v>206</v>
      </c>
      <c r="T525" s="6" t="s">
        <v>63</v>
      </c>
      <c r="U525" s="10">
        <v>18675</v>
      </c>
      <c r="V525" s="6">
        <v>3</v>
      </c>
      <c r="W525" s="29">
        <v>1</v>
      </c>
      <c r="X525" s="6" t="s">
        <v>52</v>
      </c>
      <c r="Y525" s="6" t="s">
        <v>27</v>
      </c>
      <c r="Z525" s="6" t="s">
        <v>96</v>
      </c>
      <c r="AA525" s="6" t="s">
        <v>781</v>
      </c>
    </row>
    <row r="526" spans="1:27" x14ac:dyDescent="0.3">
      <c r="A526" s="6" t="s">
        <v>590</v>
      </c>
      <c r="B526" s="6" t="s">
        <v>591</v>
      </c>
      <c r="C526" s="6" t="s">
        <v>592</v>
      </c>
      <c r="D526" s="7">
        <v>4.6053240740740742E-2</v>
      </c>
      <c r="E526" s="8">
        <f t="shared" si="48"/>
        <v>1</v>
      </c>
      <c r="F526" s="8">
        <f t="shared" si="49"/>
        <v>6</v>
      </c>
      <c r="G526" s="8">
        <f t="shared" si="50"/>
        <v>19</v>
      </c>
      <c r="H526" s="10">
        <f t="shared" si="51"/>
        <v>3979</v>
      </c>
      <c r="I526" s="6" t="s">
        <v>187</v>
      </c>
      <c r="J526" s="6" t="s">
        <v>206</v>
      </c>
      <c r="K526" s="10">
        <v>25173</v>
      </c>
      <c r="L526" s="6">
        <v>401</v>
      </c>
      <c r="M526" s="10">
        <f t="shared" si="52"/>
        <v>159.29766019147499</v>
      </c>
      <c r="N526" s="6">
        <v>12</v>
      </c>
      <c r="O526" s="6">
        <f t="shared" si="53"/>
        <v>5</v>
      </c>
      <c r="P526" s="10">
        <v>341000</v>
      </c>
      <c r="Q526" s="9">
        <v>43546</v>
      </c>
      <c r="R526" s="9">
        <v>42371</v>
      </c>
      <c r="S526" s="6" t="s">
        <v>219</v>
      </c>
      <c r="T526" s="6" t="s">
        <v>63</v>
      </c>
      <c r="U526" s="10">
        <v>9983996</v>
      </c>
      <c r="V526" s="6">
        <v>8</v>
      </c>
      <c r="W526" s="29">
        <v>7</v>
      </c>
      <c r="X526" s="6" t="s">
        <v>26</v>
      </c>
      <c r="Y526" s="6" t="s">
        <v>27</v>
      </c>
      <c r="Z526" s="6" t="s">
        <v>28</v>
      </c>
      <c r="AA526" s="6" t="s">
        <v>575</v>
      </c>
    </row>
    <row r="527" spans="1:27" x14ac:dyDescent="0.3">
      <c r="A527" s="6" t="s">
        <v>1183</v>
      </c>
      <c r="B527" s="6" t="s">
        <v>1184</v>
      </c>
      <c r="C527" s="6" t="s">
        <v>1185</v>
      </c>
      <c r="D527" s="7">
        <v>9.4675925925925917E-3</v>
      </c>
      <c r="E527" s="8">
        <f t="shared" si="48"/>
        <v>0</v>
      </c>
      <c r="F527" s="8">
        <f t="shared" si="49"/>
        <v>13</v>
      </c>
      <c r="G527" s="8">
        <f t="shared" si="50"/>
        <v>38</v>
      </c>
      <c r="H527" s="10">
        <f t="shared" si="51"/>
        <v>818</v>
      </c>
      <c r="I527" s="6" t="s">
        <v>23</v>
      </c>
      <c r="J527" s="6" t="s">
        <v>206</v>
      </c>
      <c r="K527" s="10">
        <v>6158185</v>
      </c>
      <c r="L527" s="6">
        <v>485000</v>
      </c>
      <c r="M527" s="10">
        <f t="shared" si="52"/>
        <v>787.56971412843234</v>
      </c>
      <c r="N527" s="6">
        <v>32001</v>
      </c>
      <c r="O527" s="6">
        <f t="shared" si="53"/>
        <v>52</v>
      </c>
      <c r="P527" s="10">
        <v>1750000</v>
      </c>
      <c r="Q527" s="9">
        <v>44040</v>
      </c>
      <c r="R527" s="9">
        <v>42575</v>
      </c>
      <c r="S527" s="6" t="s">
        <v>38</v>
      </c>
      <c r="T527" s="6" t="s">
        <v>42</v>
      </c>
      <c r="U527" s="10">
        <v>2126580970</v>
      </c>
      <c r="V527" s="6">
        <v>7</v>
      </c>
      <c r="W527" s="29">
        <v>7</v>
      </c>
      <c r="X527" s="6" t="s">
        <v>26</v>
      </c>
      <c r="Y527" s="6" t="s">
        <v>27</v>
      </c>
      <c r="Z527" s="6" t="s">
        <v>28</v>
      </c>
      <c r="AA527" s="6" t="s">
        <v>1180</v>
      </c>
    </row>
    <row r="528" spans="1:27" ht="14.4" x14ac:dyDescent="0.3">
      <c r="A528" s="6" t="s">
        <v>3386</v>
      </c>
      <c r="B528" t="s">
        <v>3964</v>
      </c>
      <c r="C528" s="6" t="s">
        <v>3387</v>
      </c>
      <c r="D528" s="7">
        <v>0.69097222222222221</v>
      </c>
      <c r="E528" s="8">
        <f t="shared" si="48"/>
        <v>16</v>
      </c>
      <c r="F528" s="8">
        <f t="shared" si="49"/>
        <v>35</v>
      </c>
      <c r="G528" s="8">
        <f t="shared" si="50"/>
        <v>0</v>
      </c>
      <c r="H528" s="10">
        <f t="shared" si="51"/>
        <v>59700</v>
      </c>
      <c r="I528" s="6" t="s">
        <v>23</v>
      </c>
      <c r="J528" s="6" t="s">
        <v>38</v>
      </c>
      <c r="K528" s="6">
        <v>298600</v>
      </c>
      <c r="L528" s="6">
        <v>13700</v>
      </c>
      <c r="M528" s="10">
        <f t="shared" si="52"/>
        <v>458.80776959142668</v>
      </c>
      <c r="N528" s="6">
        <v>1698</v>
      </c>
      <c r="O528" s="6">
        <f t="shared" si="53"/>
        <v>57</v>
      </c>
      <c r="P528" s="6">
        <v>144000</v>
      </c>
      <c r="Q528" s="9">
        <v>44847</v>
      </c>
      <c r="R528" s="9">
        <v>41851</v>
      </c>
      <c r="S528" s="6" t="s">
        <v>38</v>
      </c>
      <c r="T528" s="6" t="s">
        <v>25</v>
      </c>
      <c r="U528" s="10">
        <v>411238225</v>
      </c>
      <c r="V528" s="6">
        <v>10</v>
      </c>
      <c r="W528" s="29">
        <v>10</v>
      </c>
      <c r="X528" s="6" t="s">
        <v>26</v>
      </c>
      <c r="Y528" s="6" t="s">
        <v>52</v>
      </c>
      <c r="Z528" s="6" t="s">
        <v>28</v>
      </c>
      <c r="AA528" s="6" t="s">
        <v>3326</v>
      </c>
    </row>
    <row r="529" spans="1:27" x14ac:dyDescent="0.3">
      <c r="A529" s="6" t="s">
        <v>864</v>
      </c>
      <c r="B529" s="6" t="s">
        <v>865</v>
      </c>
      <c r="C529" s="6" t="s">
        <v>866</v>
      </c>
      <c r="D529" s="7">
        <v>6.2615740740740748E-3</v>
      </c>
      <c r="E529" s="8">
        <f t="shared" si="48"/>
        <v>0</v>
      </c>
      <c r="F529" s="8">
        <f t="shared" si="49"/>
        <v>9</v>
      </c>
      <c r="G529" s="8">
        <f t="shared" si="50"/>
        <v>1</v>
      </c>
      <c r="H529" s="10">
        <f t="shared" si="51"/>
        <v>541</v>
      </c>
      <c r="I529" s="6" t="s">
        <v>477</v>
      </c>
      <c r="J529" s="6" t="s">
        <v>38</v>
      </c>
      <c r="K529" s="10">
        <v>7118508</v>
      </c>
      <c r="L529" s="10">
        <v>184000</v>
      </c>
      <c r="M529" s="10">
        <f t="shared" si="52"/>
        <v>258.48113115838316</v>
      </c>
      <c r="N529" s="10">
        <v>2700</v>
      </c>
      <c r="O529" s="6">
        <f t="shared" si="53"/>
        <v>4</v>
      </c>
      <c r="P529" s="10">
        <v>3540000</v>
      </c>
      <c r="Q529" s="9">
        <v>44111</v>
      </c>
      <c r="R529" s="9">
        <v>43182</v>
      </c>
      <c r="S529" s="6" t="s">
        <v>38</v>
      </c>
      <c r="T529" s="6" t="s">
        <v>63</v>
      </c>
      <c r="U529" s="10">
        <v>642167009</v>
      </c>
      <c r="V529" s="6">
        <v>7</v>
      </c>
      <c r="W529" s="29">
        <v>8</v>
      </c>
      <c r="X529" s="6" t="s">
        <v>52</v>
      </c>
      <c r="Y529" s="6" t="s">
        <v>52</v>
      </c>
      <c r="Z529" s="6" t="s">
        <v>28</v>
      </c>
      <c r="AA529" s="6" t="s">
        <v>781</v>
      </c>
    </row>
    <row r="530" spans="1:27" x14ac:dyDescent="0.3">
      <c r="A530" s="6" t="s">
        <v>2576</v>
      </c>
      <c r="B530" s="6" t="s">
        <v>2577</v>
      </c>
      <c r="C530" s="6" t="s">
        <v>2578</v>
      </c>
      <c r="D530" s="7">
        <v>7.0601851851851841E-3</v>
      </c>
      <c r="E530" s="8">
        <f t="shared" si="48"/>
        <v>0</v>
      </c>
      <c r="F530" s="8">
        <f t="shared" si="49"/>
        <v>10</v>
      </c>
      <c r="G530" s="8">
        <f t="shared" si="50"/>
        <v>10</v>
      </c>
      <c r="H530" s="10">
        <f t="shared" si="51"/>
        <v>610</v>
      </c>
      <c r="I530" s="6" t="s">
        <v>23</v>
      </c>
      <c r="J530" s="6" t="s">
        <v>38</v>
      </c>
      <c r="K530" s="6">
        <v>1170271</v>
      </c>
      <c r="L530" s="6">
        <v>55000</v>
      </c>
      <c r="M530" s="10">
        <f t="shared" si="52"/>
        <v>469.97661225476833</v>
      </c>
      <c r="N530" s="6">
        <v>844</v>
      </c>
      <c r="O530" s="6">
        <f t="shared" si="53"/>
        <v>7</v>
      </c>
      <c r="P530" s="10">
        <v>9760000</v>
      </c>
      <c r="Q530" s="9">
        <v>40830</v>
      </c>
      <c r="R530" s="9">
        <v>42220</v>
      </c>
      <c r="S530" s="6" t="s">
        <v>38</v>
      </c>
      <c r="T530" s="6" t="s">
        <v>63</v>
      </c>
      <c r="U530" s="10">
        <v>3724849135</v>
      </c>
      <c r="V530" s="6">
        <v>9</v>
      </c>
      <c r="W530" s="29">
        <v>9</v>
      </c>
      <c r="X530" s="6" t="s">
        <v>26</v>
      </c>
      <c r="Y530" s="6" t="s">
        <v>27</v>
      </c>
      <c r="Z530" s="6" t="s">
        <v>28</v>
      </c>
      <c r="AA530" s="6" t="s">
        <v>2539</v>
      </c>
    </row>
    <row r="531" spans="1:27" x14ac:dyDescent="0.3">
      <c r="A531" s="6" t="s">
        <v>2576</v>
      </c>
      <c r="B531" s="6" t="s">
        <v>1644</v>
      </c>
      <c r="C531" s="6" t="s">
        <v>1645</v>
      </c>
      <c r="D531" s="7">
        <v>2.1759259259259258E-3</v>
      </c>
      <c r="E531" s="8">
        <f t="shared" si="48"/>
        <v>0</v>
      </c>
      <c r="F531" s="8">
        <f t="shared" si="49"/>
        <v>3</v>
      </c>
      <c r="G531" s="8">
        <f t="shared" si="50"/>
        <v>8</v>
      </c>
      <c r="H531" s="10">
        <f t="shared" si="51"/>
        <v>188</v>
      </c>
      <c r="I531" s="6" t="s">
        <v>23</v>
      </c>
      <c r="J531" s="6" t="s">
        <v>38</v>
      </c>
      <c r="K531" s="6">
        <v>92613364</v>
      </c>
      <c r="L531" s="6">
        <v>474000</v>
      </c>
      <c r="M531" s="10">
        <f t="shared" si="52"/>
        <v>51.18051861284296</v>
      </c>
      <c r="N531" s="6">
        <v>5966</v>
      </c>
      <c r="O531" s="6">
        <f t="shared" si="53"/>
        <v>1</v>
      </c>
      <c r="P531" s="10">
        <v>97600000</v>
      </c>
      <c r="Q531" s="9">
        <v>43587</v>
      </c>
      <c r="R531" s="9">
        <v>42103</v>
      </c>
      <c r="S531" s="6" t="s">
        <v>38</v>
      </c>
      <c r="T531" s="6" t="s">
        <v>25</v>
      </c>
      <c r="U531" s="10">
        <v>3721669333</v>
      </c>
      <c r="V531" s="6">
        <v>10</v>
      </c>
      <c r="W531" s="29">
        <v>10</v>
      </c>
      <c r="X531" s="6" t="s">
        <v>26</v>
      </c>
      <c r="Y531" s="6" t="s">
        <v>27</v>
      </c>
      <c r="Z531" s="6" t="s">
        <v>28</v>
      </c>
      <c r="AA531" s="6" t="s">
        <v>1443</v>
      </c>
    </row>
    <row r="532" spans="1:27" x14ac:dyDescent="0.3">
      <c r="A532" s="6" t="s">
        <v>2576</v>
      </c>
      <c r="B532" s="6" t="s">
        <v>388</v>
      </c>
      <c r="C532" s="6" t="s">
        <v>389</v>
      </c>
      <c r="D532" s="7">
        <v>2.9513888888888888E-3</v>
      </c>
      <c r="E532" s="8">
        <f t="shared" si="48"/>
        <v>0</v>
      </c>
      <c r="F532" s="8">
        <f t="shared" si="49"/>
        <v>4</v>
      </c>
      <c r="G532" s="8">
        <f t="shared" si="50"/>
        <v>15</v>
      </c>
      <c r="H532" s="10">
        <f t="shared" si="51"/>
        <v>255</v>
      </c>
      <c r="I532" s="6" t="s">
        <v>23</v>
      </c>
      <c r="J532" s="6" t="s">
        <v>38</v>
      </c>
      <c r="K532" s="10">
        <v>2053927</v>
      </c>
      <c r="L532" s="10">
        <v>84000</v>
      </c>
      <c r="M532" s="10">
        <f t="shared" si="52"/>
        <v>408.97266553290353</v>
      </c>
      <c r="N532" s="6">
        <v>691</v>
      </c>
      <c r="O532" s="6">
        <f t="shared" si="53"/>
        <v>3</v>
      </c>
      <c r="P532" s="10">
        <v>9760000</v>
      </c>
      <c r="Q532" s="9">
        <v>44825</v>
      </c>
      <c r="R532" s="9">
        <v>42251</v>
      </c>
      <c r="S532" s="6" t="s">
        <v>38</v>
      </c>
      <c r="T532" s="6" t="s">
        <v>25</v>
      </c>
      <c r="U532" s="10">
        <v>3718262476</v>
      </c>
      <c r="V532" s="6">
        <v>9</v>
      </c>
      <c r="W532" s="29">
        <v>9</v>
      </c>
      <c r="X532" s="6" t="s">
        <v>52</v>
      </c>
      <c r="Y532" s="6" t="s">
        <v>52</v>
      </c>
      <c r="Z532" s="6" t="s">
        <v>28</v>
      </c>
      <c r="AA532" s="6" t="s">
        <v>253</v>
      </c>
    </row>
    <row r="533" spans="1:27" x14ac:dyDescent="0.3">
      <c r="A533" s="6" t="s">
        <v>2576</v>
      </c>
      <c r="B533" s="6" t="s">
        <v>3354</v>
      </c>
      <c r="C533" s="6" t="s">
        <v>3355</v>
      </c>
      <c r="D533" s="7">
        <v>0.41944444444444445</v>
      </c>
      <c r="E533" s="8">
        <f t="shared" si="48"/>
        <v>10</v>
      </c>
      <c r="F533" s="8">
        <f t="shared" si="49"/>
        <v>4</v>
      </c>
      <c r="G533" s="8">
        <f t="shared" si="50"/>
        <v>0</v>
      </c>
      <c r="H533" s="10">
        <f t="shared" si="51"/>
        <v>36240</v>
      </c>
      <c r="I533" s="6" t="s">
        <v>23</v>
      </c>
      <c r="J533" s="6" t="s">
        <v>38</v>
      </c>
      <c r="K533" s="6">
        <v>2600000</v>
      </c>
      <c r="L533" s="6">
        <v>82100</v>
      </c>
      <c r="M533" s="10">
        <f t="shared" si="52"/>
        <v>315.76923076923077</v>
      </c>
      <c r="N533" s="6">
        <v>1950</v>
      </c>
      <c r="O533" s="6">
        <f t="shared" si="53"/>
        <v>8</v>
      </c>
      <c r="P533" s="6">
        <v>9760000</v>
      </c>
      <c r="Q533" s="9">
        <v>44842</v>
      </c>
      <c r="R533" s="9">
        <v>42251</v>
      </c>
      <c r="S533" s="6" t="s">
        <v>38</v>
      </c>
      <c r="T533" s="6" t="s">
        <v>25</v>
      </c>
      <c r="U533" s="10">
        <v>3720948064</v>
      </c>
      <c r="V533" s="6">
        <v>10</v>
      </c>
      <c r="W533" s="29">
        <v>10</v>
      </c>
      <c r="X533" s="6" t="s">
        <v>26</v>
      </c>
      <c r="Y533" s="6" t="s">
        <v>27</v>
      </c>
      <c r="Z533" s="6" t="s">
        <v>28</v>
      </c>
      <c r="AA533" s="6" t="s">
        <v>3326</v>
      </c>
    </row>
    <row r="534" spans="1:27" ht="14.4" x14ac:dyDescent="0.3">
      <c r="A534" s="6" t="s">
        <v>2576</v>
      </c>
      <c r="B534" t="s">
        <v>3495</v>
      </c>
      <c r="C534" s="6" t="s">
        <v>3496</v>
      </c>
      <c r="D534" s="7">
        <v>0.13541666666666666</v>
      </c>
      <c r="E534" s="8">
        <f t="shared" si="48"/>
        <v>3</v>
      </c>
      <c r="F534" s="8">
        <f t="shared" si="49"/>
        <v>15</v>
      </c>
      <c r="G534" s="8">
        <f t="shared" si="50"/>
        <v>0</v>
      </c>
      <c r="H534" s="10">
        <f t="shared" si="51"/>
        <v>11700</v>
      </c>
      <c r="I534" s="6" t="s">
        <v>23</v>
      </c>
      <c r="J534" s="6" t="s">
        <v>38</v>
      </c>
      <c r="K534" s="6">
        <v>687925</v>
      </c>
      <c r="L534" s="6">
        <v>28000</v>
      </c>
      <c r="M534" s="10">
        <f t="shared" si="52"/>
        <v>407.02111422030021</v>
      </c>
      <c r="N534" s="6">
        <v>371</v>
      </c>
      <c r="O534" s="6">
        <f t="shared" si="53"/>
        <v>5</v>
      </c>
      <c r="P534" s="6">
        <v>9770000</v>
      </c>
      <c r="Q534" s="9">
        <v>44818</v>
      </c>
      <c r="R534" s="9">
        <v>42251</v>
      </c>
      <c r="S534" s="6" t="s">
        <v>38</v>
      </c>
      <c r="T534" s="6" t="s">
        <v>63</v>
      </c>
      <c r="U534" s="10">
        <v>3732086619</v>
      </c>
      <c r="V534" s="6">
        <v>7</v>
      </c>
      <c r="W534" s="29">
        <v>7</v>
      </c>
      <c r="X534" s="6" t="s">
        <v>26</v>
      </c>
      <c r="Y534" s="6" t="s">
        <v>27</v>
      </c>
      <c r="Z534" s="6" t="s">
        <v>96</v>
      </c>
      <c r="AA534" s="6" t="s">
        <v>3465</v>
      </c>
    </row>
    <row r="535" spans="1:27" x14ac:dyDescent="0.3">
      <c r="A535" s="6" t="s">
        <v>3388</v>
      </c>
      <c r="B535" s="6" t="s">
        <v>3389</v>
      </c>
      <c r="C535" s="6" t="s">
        <v>3390</v>
      </c>
      <c r="D535" s="7">
        <v>0.51874999999999993</v>
      </c>
      <c r="E535" s="8">
        <f t="shared" si="48"/>
        <v>12</v>
      </c>
      <c r="F535" s="8">
        <f t="shared" si="49"/>
        <v>27</v>
      </c>
      <c r="G535" s="8">
        <f t="shared" si="50"/>
        <v>0</v>
      </c>
      <c r="H535" s="10">
        <f t="shared" si="51"/>
        <v>44820</v>
      </c>
      <c r="I535" s="6" t="s">
        <v>187</v>
      </c>
      <c r="J535" s="6" t="s">
        <v>95</v>
      </c>
      <c r="K535" s="6">
        <v>12200</v>
      </c>
      <c r="L535" s="6">
        <v>633</v>
      </c>
      <c r="M535" s="10">
        <f t="shared" si="52"/>
        <v>518.85245901639348</v>
      </c>
      <c r="N535" s="6">
        <v>62</v>
      </c>
      <c r="O535" s="6">
        <f t="shared" si="53"/>
        <v>51</v>
      </c>
      <c r="P535" s="6">
        <v>64000</v>
      </c>
      <c r="Q535" s="9">
        <v>44830</v>
      </c>
      <c r="R535" s="9">
        <v>42129</v>
      </c>
      <c r="S535" s="6" t="s">
        <v>95</v>
      </c>
      <c r="T535" s="6" t="s">
        <v>25</v>
      </c>
      <c r="U535" s="10">
        <v>7923787</v>
      </c>
      <c r="V535" s="6">
        <v>10</v>
      </c>
      <c r="W535" s="29">
        <v>10</v>
      </c>
      <c r="X535" s="6" t="s">
        <v>26</v>
      </c>
      <c r="Y535" s="6" t="s">
        <v>27</v>
      </c>
      <c r="Z535" s="6" t="s">
        <v>28</v>
      </c>
      <c r="AA535" s="6" t="s">
        <v>3326</v>
      </c>
    </row>
    <row r="536" spans="1:27" ht="14.4" x14ac:dyDescent="0.3">
      <c r="A536" s="6" t="s">
        <v>3535</v>
      </c>
      <c r="B536" s="24" t="s">
        <v>3536</v>
      </c>
      <c r="C536" s="6" t="s">
        <v>3537</v>
      </c>
      <c r="D536" s="7">
        <v>0.62222222222222223</v>
      </c>
      <c r="E536" s="8">
        <f t="shared" si="48"/>
        <v>14</v>
      </c>
      <c r="F536" s="8">
        <f t="shared" si="49"/>
        <v>56</v>
      </c>
      <c r="G536" s="8">
        <f t="shared" si="50"/>
        <v>0</v>
      </c>
      <c r="H536" s="10">
        <f t="shared" si="51"/>
        <v>53760</v>
      </c>
      <c r="I536" s="6" t="s">
        <v>23</v>
      </c>
      <c r="J536" s="6" t="s">
        <v>206</v>
      </c>
      <c r="K536" s="6">
        <v>1199</v>
      </c>
      <c r="L536" s="6">
        <v>94</v>
      </c>
      <c r="M536" s="10">
        <f t="shared" si="52"/>
        <v>783.9866555462886</v>
      </c>
      <c r="N536" s="6">
        <v>20</v>
      </c>
      <c r="O536" s="6">
        <f t="shared" si="53"/>
        <v>167</v>
      </c>
      <c r="P536" s="10">
        <v>13800</v>
      </c>
      <c r="Q536" s="9">
        <v>44845</v>
      </c>
      <c r="R536" s="9">
        <v>44559</v>
      </c>
      <c r="S536" s="6" t="s">
        <v>95</v>
      </c>
      <c r="T536" s="6" t="s">
        <v>63</v>
      </c>
      <c r="U536" s="10">
        <v>140701</v>
      </c>
      <c r="V536" s="6">
        <v>7</v>
      </c>
      <c r="W536" s="29">
        <v>8</v>
      </c>
      <c r="X536" s="6" t="s">
        <v>52</v>
      </c>
      <c r="Y536" s="6" t="s">
        <v>52</v>
      </c>
      <c r="Z536" s="6" t="s">
        <v>28</v>
      </c>
      <c r="AA536" s="6" t="s">
        <v>3465</v>
      </c>
    </row>
    <row r="537" spans="1:27" x14ac:dyDescent="0.3">
      <c r="A537" s="6" t="s">
        <v>498</v>
      </c>
      <c r="B537" s="6" t="s">
        <v>499</v>
      </c>
      <c r="C537" s="6" t="s">
        <v>500</v>
      </c>
      <c r="D537" s="7">
        <v>1.1099537037037038E-2</v>
      </c>
      <c r="E537" s="8">
        <f t="shared" si="48"/>
        <v>0</v>
      </c>
      <c r="F537" s="8">
        <f t="shared" si="49"/>
        <v>15</v>
      </c>
      <c r="G537" s="8">
        <f t="shared" si="50"/>
        <v>59</v>
      </c>
      <c r="H537" s="10">
        <f t="shared" si="51"/>
        <v>959</v>
      </c>
      <c r="I537" s="6" t="s">
        <v>23</v>
      </c>
      <c r="J537" s="6" t="s">
        <v>206</v>
      </c>
      <c r="K537" s="10">
        <v>3522169</v>
      </c>
      <c r="L537" s="10">
        <v>213000</v>
      </c>
      <c r="M537" s="10">
        <f t="shared" si="52"/>
        <v>604.74099908323535</v>
      </c>
      <c r="N537" s="10">
        <v>6858</v>
      </c>
      <c r="O537" s="6">
        <f t="shared" si="53"/>
        <v>19</v>
      </c>
      <c r="P537" s="10">
        <v>861000</v>
      </c>
      <c r="Q537" s="9">
        <v>44482</v>
      </c>
      <c r="R537" s="9">
        <v>40975</v>
      </c>
      <c r="S537" s="6" t="s">
        <v>119</v>
      </c>
      <c r="T537" s="6" t="s">
        <v>142</v>
      </c>
      <c r="U537" s="10">
        <v>58176113</v>
      </c>
      <c r="V537" s="6">
        <v>9</v>
      </c>
      <c r="W537" s="29">
        <v>9</v>
      </c>
      <c r="X537" s="6" t="s">
        <v>52</v>
      </c>
      <c r="Y537" s="6" t="s">
        <v>52</v>
      </c>
      <c r="Z537" s="6" t="s">
        <v>28</v>
      </c>
      <c r="AA537" s="6" t="s">
        <v>253</v>
      </c>
    </row>
    <row r="538" spans="1:27" x14ac:dyDescent="0.3">
      <c r="A538" s="6" t="s">
        <v>3556</v>
      </c>
      <c r="B538" s="6" t="s">
        <v>3557</v>
      </c>
      <c r="C538" s="6" t="s">
        <v>3558</v>
      </c>
      <c r="D538" s="7">
        <v>0.38194444444444442</v>
      </c>
      <c r="E538" s="8">
        <f t="shared" si="48"/>
        <v>9</v>
      </c>
      <c r="F538" s="8">
        <f t="shared" si="49"/>
        <v>10</v>
      </c>
      <c r="G538" s="8">
        <f t="shared" si="50"/>
        <v>0</v>
      </c>
      <c r="H538" s="10">
        <f t="shared" si="51"/>
        <v>33000</v>
      </c>
      <c r="I538" s="6" t="s">
        <v>23</v>
      </c>
      <c r="J538" s="6" t="s">
        <v>206</v>
      </c>
      <c r="K538" s="6">
        <v>25552</v>
      </c>
      <c r="L538" s="6">
        <v>1100</v>
      </c>
      <c r="M538" s="10">
        <f t="shared" si="52"/>
        <v>430.49467752035065</v>
      </c>
      <c r="N538" s="6">
        <v>91</v>
      </c>
      <c r="O538" s="6">
        <f t="shared" si="53"/>
        <v>36</v>
      </c>
      <c r="P538" s="10">
        <v>58600</v>
      </c>
      <c r="Q538" s="9">
        <v>44599</v>
      </c>
      <c r="R538" s="9">
        <v>43470</v>
      </c>
      <c r="S538" s="6" t="s">
        <v>1981</v>
      </c>
      <c r="T538" s="6" t="s">
        <v>63</v>
      </c>
      <c r="U538" s="10">
        <v>2556781</v>
      </c>
      <c r="V538" s="6">
        <v>7</v>
      </c>
      <c r="W538" s="29">
        <v>9</v>
      </c>
      <c r="X538" s="6" t="s">
        <v>52</v>
      </c>
      <c r="Y538" s="6" t="s">
        <v>52</v>
      </c>
      <c r="Z538" s="6" t="s">
        <v>28</v>
      </c>
      <c r="AA538" s="6" t="s">
        <v>3465</v>
      </c>
    </row>
    <row r="539" spans="1:27" ht="14.4" x14ac:dyDescent="0.3">
      <c r="A539" s="6" t="s">
        <v>3556</v>
      </c>
      <c r="B539" s="24" t="s">
        <v>3559</v>
      </c>
      <c r="C539" s="6" t="s">
        <v>3560</v>
      </c>
      <c r="D539" s="7">
        <v>0.25763888888888892</v>
      </c>
      <c r="E539" s="8">
        <f t="shared" si="48"/>
        <v>6</v>
      </c>
      <c r="F539" s="8">
        <f t="shared" si="49"/>
        <v>11</v>
      </c>
      <c r="G539" s="8">
        <f t="shared" si="50"/>
        <v>0</v>
      </c>
      <c r="H539" s="10">
        <f t="shared" si="51"/>
        <v>22260</v>
      </c>
      <c r="I539" s="6" t="s">
        <v>23</v>
      </c>
      <c r="J539" s="6" t="s">
        <v>3468</v>
      </c>
      <c r="K539" s="6">
        <v>5656</v>
      </c>
      <c r="L539" s="6">
        <v>347</v>
      </c>
      <c r="M539" s="10">
        <f t="shared" si="52"/>
        <v>613.50777934936355</v>
      </c>
      <c r="N539" s="6">
        <v>59</v>
      </c>
      <c r="O539" s="6">
        <f t="shared" si="53"/>
        <v>104</v>
      </c>
      <c r="P539" s="10">
        <v>58600</v>
      </c>
      <c r="Q539" s="9">
        <v>44802</v>
      </c>
      <c r="R539" s="9">
        <v>43470</v>
      </c>
      <c r="S539" s="6" t="s">
        <v>1981</v>
      </c>
      <c r="T539" s="6" t="s">
        <v>63</v>
      </c>
      <c r="U539" s="10">
        <v>2556781</v>
      </c>
      <c r="V539" s="6">
        <v>5</v>
      </c>
      <c r="W539" s="29">
        <v>7</v>
      </c>
      <c r="X539" s="6" t="s">
        <v>52</v>
      </c>
      <c r="Y539" s="6" t="s">
        <v>52</v>
      </c>
      <c r="Z539" s="6" t="s">
        <v>28</v>
      </c>
      <c r="AA539" s="6" t="s">
        <v>3465</v>
      </c>
    </row>
    <row r="540" spans="1:27" x14ac:dyDescent="0.3">
      <c r="A540" s="6" t="s">
        <v>491</v>
      </c>
      <c r="B540" s="6" t="s">
        <v>492</v>
      </c>
      <c r="C540" s="6" t="s">
        <v>493</v>
      </c>
      <c r="D540" s="7">
        <v>3.0555555555555557E-3</v>
      </c>
      <c r="E540" s="8">
        <f t="shared" si="48"/>
        <v>0</v>
      </c>
      <c r="F540" s="8">
        <f t="shared" si="49"/>
        <v>4</v>
      </c>
      <c r="G540" s="8">
        <f t="shared" si="50"/>
        <v>24</v>
      </c>
      <c r="H540" s="10">
        <f t="shared" si="51"/>
        <v>264</v>
      </c>
      <c r="I540" s="6" t="s">
        <v>187</v>
      </c>
      <c r="J540" s="6" t="s">
        <v>95</v>
      </c>
      <c r="K540" s="10">
        <v>23527</v>
      </c>
      <c r="L540" s="6">
        <v>704</v>
      </c>
      <c r="M540" s="10">
        <f t="shared" si="52"/>
        <v>299.23067114379222</v>
      </c>
      <c r="N540" s="6">
        <v>227</v>
      </c>
      <c r="O540" s="6">
        <f t="shared" si="53"/>
        <v>96</v>
      </c>
      <c r="P540" s="10">
        <v>105000</v>
      </c>
      <c r="Q540" s="9">
        <v>44846</v>
      </c>
      <c r="R540" s="9">
        <v>43748</v>
      </c>
      <c r="S540" s="6" t="s">
        <v>300</v>
      </c>
      <c r="T540" s="6" t="s">
        <v>25</v>
      </c>
      <c r="U540" s="10">
        <v>31052744</v>
      </c>
      <c r="V540" s="6">
        <v>9</v>
      </c>
      <c r="W540" s="29">
        <v>10</v>
      </c>
      <c r="X540" s="6" t="s">
        <v>52</v>
      </c>
      <c r="Y540" s="6" t="s">
        <v>52</v>
      </c>
      <c r="Z540" s="6" t="s">
        <v>28</v>
      </c>
      <c r="AA540" s="6" t="s">
        <v>253</v>
      </c>
    </row>
    <row r="541" spans="1:27" x14ac:dyDescent="0.3">
      <c r="A541" s="6" t="s">
        <v>1935</v>
      </c>
      <c r="B541" s="6" t="s">
        <v>1936</v>
      </c>
      <c r="C541" s="6" t="s">
        <v>1937</v>
      </c>
      <c r="D541" s="7">
        <v>2.4074074074074076E-3</v>
      </c>
      <c r="E541" s="8">
        <f t="shared" si="48"/>
        <v>0</v>
      </c>
      <c r="F541" s="8">
        <f t="shared" si="49"/>
        <v>3</v>
      </c>
      <c r="G541" s="8">
        <f t="shared" si="50"/>
        <v>28</v>
      </c>
      <c r="H541" s="10">
        <f t="shared" si="51"/>
        <v>208</v>
      </c>
      <c r="I541" s="6" t="s">
        <v>23</v>
      </c>
      <c r="J541" s="6" t="s">
        <v>95</v>
      </c>
      <c r="K541" s="10">
        <v>7129</v>
      </c>
      <c r="L541" s="6">
        <v>254</v>
      </c>
      <c r="M541" s="10">
        <f t="shared" si="52"/>
        <v>356.29120493757893</v>
      </c>
      <c r="N541" s="6">
        <v>10</v>
      </c>
      <c r="O541" s="6">
        <f t="shared" si="53"/>
        <v>14</v>
      </c>
      <c r="P541" s="10">
        <v>1840000</v>
      </c>
      <c r="Q541" s="9">
        <v>44839</v>
      </c>
      <c r="R541" s="9">
        <v>42963</v>
      </c>
      <c r="S541" s="6" t="s">
        <v>299</v>
      </c>
      <c r="T541" s="6" t="s">
        <v>63</v>
      </c>
      <c r="U541" s="10">
        <v>189090530</v>
      </c>
      <c r="V541" s="6">
        <v>10</v>
      </c>
      <c r="W541" s="29">
        <v>10</v>
      </c>
      <c r="X541" s="6" t="s">
        <v>26</v>
      </c>
      <c r="Y541" s="6" t="s">
        <v>27</v>
      </c>
      <c r="Z541" s="6" t="s">
        <v>28</v>
      </c>
      <c r="AA541" s="6" t="s">
        <v>1875</v>
      </c>
    </row>
    <row r="542" spans="1:27" ht="14.4" x14ac:dyDescent="0.3">
      <c r="A542" s="6" t="s">
        <v>1074</v>
      </c>
      <c r="B542" t="s">
        <v>1075</v>
      </c>
      <c r="C542" s="6" t="s">
        <v>1076</v>
      </c>
      <c r="D542" s="7">
        <v>4.386574074074074E-3</v>
      </c>
      <c r="E542" s="8">
        <f t="shared" si="48"/>
        <v>0</v>
      </c>
      <c r="F542" s="8">
        <f t="shared" si="49"/>
        <v>6</v>
      </c>
      <c r="G542" s="8">
        <f t="shared" si="50"/>
        <v>19</v>
      </c>
      <c r="H542" s="10">
        <f t="shared" si="51"/>
        <v>379</v>
      </c>
      <c r="I542" s="6" t="s">
        <v>187</v>
      </c>
      <c r="J542" s="6" t="s">
        <v>95</v>
      </c>
      <c r="K542" s="6">
        <v>6073289</v>
      </c>
      <c r="L542" s="6">
        <v>162000</v>
      </c>
      <c r="M542" s="10">
        <f t="shared" si="52"/>
        <v>266.74179344997412</v>
      </c>
      <c r="N542" s="6">
        <v>3688</v>
      </c>
      <c r="O542" s="6">
        <f t="shared" si="53"/>
        <v>6</v>
      </c>
      <c r="P542" s="10">
        <v>6620000</v>
      </c>
      <c r="Q542" s="9">
        <v>42846</v>
      </c>
      <c r="R542" s="9">
        <v>42603</v>
      </c>
      <c r="S542" s="6" t="s">
        <v>299</v>
      </c>
      <c r="T542" s="6" t="s">
        <v>63</v>
      </c>
      <c r="U542" s="10">
        <v>705164837</v>
      </c>
      <c r="V542" s="6">
        <v>10</v>
      </c>
      <c r="W542" s="29">
        <v>7</v>
      </c>
      <c r="X542" s="6" t="s">
        <v>26</v>
      </c>
      <c r="Y542" s="6" t="s">
        <v>27</v>
      </c>
      <c r="Z542" s="6" t="s">
        <v>28</v>
      </c>
      <c r="AA542" s="6" t="s">
        <v>1071</v>
      </c>
    </row>
    <row r="543" spans="1:27" ht="14.4" x14ac:dyDescent="0.3">
      <c r="A543" s="6" t="s">
        <v>1074</v>
      </c>
      <c r="B543" t="s">
        <v>4003</v>
      </c>
      <c r="C543" s="20" t="s">
        <v>4004</v>
      </c>
      <c r="D543" s="1">
        <v>6.4236111111111117E-3</v>
      </c>
      <c r="E543" s="8">
        <f t="shared" si="48"/>
        <v>0</v>
      </c>
      <c r="F543" s="8">
        <f t="shared" si="49"/>
        <v>9</v>
      </c>
      <c r="G543" s="8">
        <f t="shared" si="50"/>
        <v>15</v>
      </c>
      <c r="H543" s="10">
        <f t="shared" si="51"/>
        <v>555</v>
      </c>
      <c r="I543" s="6" t="s">
        <v>187</v>
      </c>
      <c r="J543" t="s">
        <v>299</v>
      </c>
      <c r="K543" s="3">
        <v>2434096</v>
      </c>
      <c r="L543" s="3">
        <v>79000</v>
      </c>
      <c r="M543" s="10">
        <f t="shared" si="52"/>
        <v>324.55581045283344</v>
      </c>
      <c r="N543" s="3">
        <v>6100</v>
      </c>
      <c r="O543" s="6">
        <f t="shared" si="53"/>
        <v>25</v>
      </c>
      <c r="P543" s="3">
        <v>6620000</v>
      </c>
      <c r="Q543" s="2">
        <v>43777</v>
      </c>
      <c r="R543" s="2">
        <v>42603</v>
      </c>
      <c r="S543" t="s">
        <v>299</v>
      </c>
      <c r="T543" s="6" t="s">
        <v>63</v>
      </c>
      <c r="U543" s="3">
        <v>704124503</v>
      </c>
      <c r="V543">
        <v>6</v>
      </c>
      <c r="W543" s="29">
        <v>6</v>
      </c>
      <c r="X543" s="6" t="s">
        <v>52</v>
      </c>
      <c r="Y543" s="6" t="s">
        <v>52</v>
      </c>
      <c r="Z543" t="s">
        <v>28</v>
      </c>
      <c r="AA543" s="6" t="s">
        <v>4101</v>
      </c>
    </row>
    <row r="544" spans="1:27" x14ac:dyDescent="0.3">
      <c r="A544" s="6" t="s">
        <v>1074</v>
      </c>
      <c r="B544" s="6" t="s">
        <v>1410</v>
      </c>
      <c r="C544" s="6" t="s">
        <v>1411</v>
      </c>
      <c r="D544" s="7">
        <v>1.3865740740740739E-2</v>
      </c>
      <c r="E544" s="8">
        <f t="shared" si="48"/>
        <v>0</v>
      </c>
      <c r="F544" s="8">
        <f t="shared" si="49"/>
        <v>19</v>
      </c>
      <c r="G544" s="8">
        <f t="shared" si="50"/>
        <v>58</v>
      </c>
      <c r="H544" s="10">
        <f t="shared" si="51"/>
        <v>1198</v>
      </c>
      <c r="I544" s="6" t="s">
        <v>23</v>
      </c>
      <c r="J544" s="6" t="s">
        <v>95</v>
      </c>
      <c r="K544" s="10">
        <v>17670678</v>
      </c>
      <c r="L544" s="6">
        <v>415000</v>
      </c>
      <c r="M544" s="10">
        <f t="shared" si="52"/>
        <v>234.85233560364804</v>
      </c>
      <c r="N544" s="10">
        <v>10381</v>
      </c>
      <c r="O544" s="6">
        <f t="shared" si="53"/>
        <v>6</v>
      </c>
      <c r="P544" s="10">
        <v>6620000</v>
      </c>
      <c r="Q544" s="9">
        <v>43910</v>
      </c>
      <c r="R544" s="9">
        <v>42603</v>
      </c>
      <c r="S544" s="6" t="s">
        <v>95</v>
      </c>
      <c r="T544" s="6" t="s">
        <v>586</v>
      </c>
      <c r="U544" s="10">
        <v>705164837</v>
      </c>
      <c r="V544" s="6">
        <v>7</v>
      </c>
      <c r="W544" s="29">
        <v>7</v>
      </c>
      <c r="X544" s="6" t="s">
        <v>26</v>
      </c>
      <c r="Y544" s="6" t="s">
        <v>27</v>
      </c>
      <c r="Z544" s="6" t="s">
        <v>28</v>
      </c>
      <c r="AA544" s="6" t="s">
        <v>1180</v>
      </c>
    </row>
    <row r="545" spans="1:27" x14ac:dyDescent="0.3">
      <c r="A545" s="6" t="s">
        <v>1074</v>
      </c>
      <c r="B545" s="6" t="s">
        <v>3295</v>
      </c>
      <c r="C545" s="6" t="s">
        <v>3296</v>
      </c>
      <c r="D545" s="7">
        <v>1.4166666666666666E-2</v>
      </c>
      <c r="E545" s="8">
        <f t="shared" si="48"/>
        <v>0</v>
      </c>
      <c r="F545" s="8">
        <f t="shared" si="49"/>
        <v>20</v>
      </c>
      <c r="G545" s="8">
        <f t="shared" si="50"/>
        <v>24</v>
      </c>
      <c r="H545" s="10">
        <f t="shared" si="51"/>
        <v>1224</v>
      </c>
      <c r="I545" s="6" t="s">
        <v>23</v>
      </c>
      <c r="J545" s="6" t="s">
        <v>299</v>
      </c>
      <c r="K545" s="6">
        <v>11581001</v>
      </c>
      <c r="L545" s="6">
        <v>340000</v>
      </c>
      <c r="M545" s="10">
        <f t="shared" si="52"/>
        <v>293.58429379291135</v>
      </c>
      <c r="N545" s="6">
        <v>12831</v>
      </c>
      <c r="O545" s="6">
        <f t="shared" si="53"/>
        <v>11</v>
      </c>
      <c r="P545" s="6">
        <v>6620000</v>
      </c>
      <c r="Q545" s="9">
        <v>44092</v>
      </c>
      <c r="R545" s="9">
        <v>42603</v>
      </c>
      <c r="S545" s="6" t="s">
        <v>299</v>
      </c>
      <c r="T545" s="6" t="s">
        <v>63</v>
      </c>
      <c r="U545" s="10">
        <v>705164837</v>
      </c>
      <c r="V545" s="6">
        <v>8</v>
      </c>
      <c r="W545" s="29">
        <v>7</v>
      </c>
      <c r="X545" s="6" t="s">
        <v>52</v>
      </c>
      <c r="Y545" s="6" t="s">
        <v>52</v>
      </c>
      <c r="Z545" s="6" t="s">
        <v>28</v>
      </c>
      <c r="AA545" s="6" t="s">
        <v>3213</v>
      </c>
    </row>
    <row r="546" spans="1:27" x14ac:dyDescent="0.3">
      <c r="A546" s="6" t="s">
        <v>1074</v>
      </c>
      <c r="B546" s="6" t="s">
        <v>3057</v>
      </c>
      <c r="C546" s="6" t="s">
        <v>3058</v>
      </c>
      <c r="D546" s="7">
        <v>6.5277777777777782E-3</v>
      </c>
      <c r="E546" s="8">
        <f t="shared" si="48"/>
        <v>0</v>
      </c>
      <c r="F546" s="8">
        <f t="shared" si="49"/>
        <v>9</v>
      </c>
      <c r="G546" s="8">
        <f t="shared" si="50"/>
        <v>24</v>
      </c>
      <c r="H546" s="10">
        <f t="shared" si="51"/>
        <v>564</v>
      </c>
      <c r="I546" s="6" t="s">
        <v>23</v>
      </c>
      <c r="J546" s="6" t="s">
        <v>299</v>
      </c>
      <c r="K546" s="10">
        <v>6041710</v>
      </c>
      <c r="L546" s="10">
        <v>285000</v>
      </c>
      <c r="M546" s="10">
        <f t="shared" si="52"/>
        <v>471.72075455458804</v>
      </c>
      <c r="N546" s="6">
        <v>8486</v>
      </c>
      <c r="O546" s="6">
        <f t="shared" si="53"/>
        <v>14</v>
      </c>
      <c r="P546" s="10">
        <v>6620000</v>
      </c>
      <c r="Q546" s="9">
        <v>44393</v>
      </c>
      <c r="R546" s="9">
        <v>42603</v>
      </c>
      <c r="S546" s="6" t="s">
        <v>299</v>
      </c>
      <c r="T546" s="6" t="s">
        <v>63</v>
      </c>
      <c r="U546" s="10">
        <v>705164837</v>
      </c>
      <c r="V546" s="6">
        <v>5</v>
      </c>
      <c r="W546" s="29">
        <v>7</v>
      </c>
      <c r="X546" s="6" t="s">
        <v>52</v>
      </c>
      <c r="Y546" s="6" t="s">
        <v>52</v>
      </c>
      <c r="Z546" s="6" t="s">
        <v>28</v>
      </c>
      <c r="AA546" s="6" t="s">
        <v>2884</v>
      </c>
    </row>
    <row r="547" spans="1:27" x14ac:dyDescent="0.3">
      <c r="A547" s="6" t="s">
        <v>1074</v>
      </c>
      <c r="B547" s="6" t="s">
        <v>3118</v>
      </c>
      <c r="C547" s="6" t="s">
        <v>3119</v>
      </c>
      <c r="D547" s="7">
        <v>9.8032407407407408E-3</v>
      </c>
      <c r="E547" s="8">
        <f t="shared" si="48"/>
        <v>0</v>
      </c>
      <c r="F547" s="8">
        <f t="shared" si="49"/>
        <v>14</v>
      </c>
      <c r="G547" s="8">
        <f t="shared" si="50"/>
        <v>7</v>
      </c>
      <c r="H547" s="10">
        <f t="shared" si="51"/>
        <v>847</v>
      </c>
      <c r="I547" s="6" t="s">
        <v>23</v>
      </c>
      <c r="J547" s="6" t="s">
        <v>299</v>
      </c>
      <c r="K547" s="10">
        <v>3183731</v>
      </c>
      <c r="L547" s="6">
        <v>143</v>
      </c>
      <c r="M547" s="10">
        <f t="shared" si="52"/>
        <v>0.44915855014132788</v>
      </c>
      <c r="N547" s="6">
        <v>5230</v>
      </c>
      <c r="O547" s="6">
        <f t="shared" si="53"/>
        <v>16</v>
      </c>
      <c r="P547" s="10">
        <v>662000</v>
      </c>
      <c r="Q547" s="9">
        <v>44435</v>
      </c>
      <c r="R547" s="9">
        <v>42603</v>
      </c>
      <c r="S547" s="6" t="s">
        <v>299</v>
      </c>
      <c r="T547" s="6" t="s">
        <v>63</v>
      </c>
      <c r="U547" s="10">
        <v>705164837</v>
      </c>
      <c r="V547" s="6">
        <v>5</v>
      </c>
      <c r="W547" s="29">
        <v>5</v>
      </c>
      <c r="X547" s="6" t="s">
        <v>52</v>
      </c>
      <c r="Y547" s="6" t="s">
        <v>52</v>
      </c>
      <c r="Z547" s="6" t="s">
        <v>28</v>
      </c>
      <c r="AA547" s="6" t="s">
        <v>2884</v>
      </c>
    </row>
    <row r="548" spans="1:27" x14ac:dyDescent="0.3">
      <c r="A548" s="6" t="s">
        <v>1074</v>
      </c>
      <c r="B548" s="6" t="s">
        <v>3107</v>
      </c>
      <c r="C548" s="6" t="s">
        <v>3108</v>
      </c>
      <c r="D548" s="7">
        <v>6.5046296296296302E-3</v>
      </c>
      <c r="E548" s="8">
        <f t="shared" si="48"/>
        <v>0</v>
      </c>
      <c r="F548" s="8">
        <f t="shared" si="49"/>
        <v>9</v>
      </c>
      <c r="G548" s="8">
        <f t="shared" si="50"/>
        <v>22</v>
      </c>
      <c r="H548" s="10">
        <f t="shared" si="51"/>
        <v>562</v>
      </c>
      <c r="I548" s="6" t="s">
        <v>23</v>
      </c>
      <c r="J548" s="6" t="s">
        <v>299</v>
      </c>
      <c r="K548" s="10">
        <v>6659965</v>
      </c>
      <c r="L548" s="10">
        <v>226000</v>
      </c>
      <c r="M548" s="10">
        <f t="shared" si="52"/>
        <v>339.34112266355754</v>
      </c>
      <c r="N548" s="6">
        <v>5861</v>
      </c>
      <c r="O548" s="6">
        <f t="shared" si="53"/>
        <v>9</v>
      </c>
      <c r="P548" s="10">
        <v>6620000</v>
      </c>
      <c r="Q548" s="9">
        <v>44449</v>
      </c>
      <c r="R548" s="9">
        <v>42603</v>
      </c>
      <c r="S548" s="6" t="s">
        <v>299</v>
      </c>
      <c r="T548" s="6" t="s">
        <v>63</v>
      </c>
      <c r="U548" s="10">
        <v>705164837</v>
      </c>
      <c r="V548" s="6">
        <v>8</v>
      </c>
      <c r="W548" s="29">
        <v>7</v>
      </c>
      <c r="X548" s="6" t="s">
        <v>52</v>
      </c>
      <c r="Y548" s="6" t="s">
        <v>52</v>
      </c>
      <c r="Z548" s="6" t="s">
        <v>28</v>
      </c>
      <c r="AA548" s="6" t="s">
        <v>2884</v>
      </c>
    </row>
    <row r="549" spans="1:27" x14ac:dyDescent="0.3">
      <c r="A549" s="6" t="s">
        <v>1074</v>
      </c>
      <c r="B549" s="6" t="s">
        <v>1077</v>
      </c>
      <c r="C549" s="6" t="s">
        <v>1078</v>
      </c>
      <c r="D549" s="7">
        <v>7.9745370370370369E-3</v>
      </c>
      <c r="E549" s="8">
        <f t="shared" si="48"/>
        <v>0</v>
      </c>
      <c r="F549" s="8">
        <f t="shared" si="49"/>
        <v>11</v>
      </c>
      <c r="G549" s="8">
        <f t="shared" si="50"/>
        <v>29</v>
      </c>
      <c r="H549" s="10">
        <f t="shared" si="51"/>
        <v>689</v>
      </c>
      <c r="I549" s="6" t="s">
        <v>187</v>
      </c>
      <c r="J549" s="6" t="s">
        <v>95</v>
      </c>
      <c r="K549" s="6">
        <v>1040103</v>
      </c>
      <c r="L549" s="6">
        <v>50000</v>
      </c>
      <c r="M549" s="10">
        <f t="shared" si="52"/>
        <v>480.72162083947455</v>
      </c>
      <c r="N549" s="6">
        <v>3480</v>
      </c>
      <c r="O549" s="6">
        <f t="shared" si="53"/>
        <v>33</v>
      </c>
      <c r="P549" s="10">
        <v>6620000</v>
      </c>
      <c r="Q549" s="9">
        <v>44729</v>
      </c>
      <c r="R549" s="9">
        <v>42603</v>
      </c>
      <c r="S549" s="6" t="s">
        <v>299</v>
      </c>
      <c r="T549" s="6" t="s">
        <v>63</v>
      </c>
      <c r="U549" s="10">
        <v>705164837</v>
      </c>
      <c r="V549" s="6">
        <v>10</v>
      </c>
      <c r="W549" s="29">
        <v>8</v>
      </c>
      <c r="X549" s="6" t="s">
        <v>26</v>
      </c>
      <c r="Y549" s="6" t="s">
        <v>27</v>
      </c>
      <c r="Z549" s="6" t="s">
        <v>28</v>
      </c>
      <c r="AA549" s="6" t="s">
        <v>1071</v>
      </c>
    </row>
    <row r="550" spans="1:27" x14ac:dyDescent="0.3">
      <c r="A550" s="6" t="s">
        <v>1074</v>
      </c>
      <c r="B550" s="6" t="s">
        <v>3005</v>
      </c>
      <c r="C550" s="6" t="s">
        <v>3006</v>
      </c>
      <c r="D550" s="7">
        <v>7.2800925925925915E-3</v>
      </c>
      <c r="E550" s="8">
        <f t="shared" si="48"/>
        <v>0</v>
      </c>
      <c r="F550" s="8">
        <f t="shared" si="49"/>
        <v>10</v>
      </c>
      <c r="G550" s="8">
        <f t="shared" si="50"/>
        <v>29</v>
      </c>
      <c r="H550" s="10">
        <f t="shared" si="51"/>
        <v>629</v>
      </c>
      <c r="I550" s="6" t="s">
        <v>23</v>
      </c>
      <c r="J550" s="6" t="s">
        <v>299</v>
      </c>
      <c r="K550" s="10">
        <v>2143184</v>
      </c>
      <c r="L550" s="10">
        <v>87000</v>
      </c>
      <c r="M550" s="10">
        <f t="shared" si="52"/>
        <v>405.93808091139164</v>
      </c>
      <c r="N550" s="10">
        <v>1993</v>
      </c>
      <c r="O550" s="6">
        <f t="shared" si="53"/>
        <v>9</v>
      </c>
      <c r="P550" s="10">
        <v>6620000</v>
      </c>
      <c r="Q550" s="9">
        <v>44785</v>
      </c>
      <c r="R550" s="9">
        <v>42603</v>
      </c>
      <c r="S550" s="6" t="s">
        <v>299</v>
      </c>
      <c r="T550" s="6" t="s">
        <v>63</v>
      </c>
      <c r="U550" s="10">
        <v>704872619</v>
      </c>
      <c r="V550" s="6">
        <v>7</v>
      </c>
      <c r="W550" s="29">
        <v>5</v>
      </c>
      <c r="X550" s="6" t="s">
        <v>52</v>
      </c>
      <c r="Y550" s="6" t="s">
        <v>52</v>
      </c>
      <c r="Z550" s="6" t="s">
        <v>28</v>
      </c>
      <c r="AA550" s="6" t="s">
        <v>2884</v>
      </c>
    </row>
    <row r="551" spans="1:27" x14ac:dyDescent="0.3">
      <c r="A551" s="6" t="s">
        <v>1074</v>
      </c>
      <c r="B551" s="6" t="s">
        <v>2972</v>
      </c>
      <c r="C551" s="6" t="s">
        <v>3365</v>
      </c>
      <c r="D551" s="7">
        <v>0.39513888888888887</v>
      </c>
      <c r="E551" s="8">
        <f t="shared" si="48"/>
        <v>9</v>
      </c>
      <c r="F551" s="8">
        <f t="shared" si="49"/>
        <v>29</v>
      </c>
      <c r="G551" s="8">
        <f t="shared" si="50"/>
        <v>0</v>
      </c>
      <c r="H551" s="10">
        <f t="shared" si="51"/>
        <v>34140</v>
      </c>
      <c r="I551" s="6" t="s">
        <v>187</v>
      </c>
      <c r="J551" s="6" t="s">
        <v>299</v>
      </c>
      <c r="K551" s="6">
        <v>130000</v>
      </c>
      <c r="L551" s="6">
        <v>68900</v>
      </c>
      <c r="M551" s="10">
        <f t="shared" si="52"/>
        <v>5300</v>
      </c>
      <c r="N551" s="6">
        <v>2042</v>
      </c>
      <c r="O551" s="6">
        <f t="shared" si="53"/>
        <v>157</v>
      </c>
      <c r="P551" s="6">
        <v>6610000</v>
      </c>
      <c r="Q551" s="9">
        <v>44827</v>
      </c>
      <c r="R551" s="9">
        <v>42603</v>
      </c>
      <c r="S551" s="6" t="s">
        <v>95</v>
      </c>
      <c r="T551" s="6" t="s">
        <v>586</v>
      </c>
      <c r="U551" s="10">
        <v>704124503</v>
      </c>
      <c r="V551" s="6">
        <v>8</v>
      </c>
      <c r="W551" s="29">
        <v>6</v>
      </c>
      <c r="X551" s="6" t="s">
        <v>52</v>
      </c>
      <c r="Y551" s="6" t="s">
        <v>27</v>
      </c>
      <c r="Z551" s="6" t="s">
        <v>96</v>
      </c>
      <c r="AA551" s="6" t="s">
        <v>3326</v>
      </c>
    </row>
    <row r="552" spans="1:27" ht="14.4" x14ac:dyDescent="0.3">
      <c r="A552" s="6" t="s">
        <v>1079</v>
      </c>
      <c r="B552" t="s">
        <v>4005</v>
      </c>
      <c r="C552" s="20" t="s">
        <v>4006</v>
      </c>
      <c r="D552" s="1">
        <v>4.0393518518518521E-3</v>
      </c>
      <c r="E552" s="8">
        <f t="shared" si="48"/>
        <v>0</v>
      </c>
      <c r="F552" s="8">
        <f t="shared" si="49"/>
        <v>5</v>
      </c>
      <c r="G552" s="8">
        <f t="shared" si="50"/>
        <v>49</v>
      </c>
      <c r="H552" s="10">
        <f t="shared" si="51"/>
        <v>349</v>
      </c>
      <c r="I552" t="s">
        <v>477</v>
      </c>
      <c r="J552" t="s">
        <v>299</v>
      </c>
      <c r="K552" s="3">
        <v>54200</v>
      </c>
      <c r="L552" s="3">
        <v>3100</v>
      </c>
      <c r="M552" s="10">
        <f t="shared" si="52"/>
        <v>571.95571955719561</v>
      </c>
      <c r="N552" s="3">
        <v>114</v>
      </c>
      <c r="O552" s="6">
        <f t="shared" si="53"/>
        <v>21</v>
      </c>
      <c r="P552" s="3">
        <v>303000</v>
      </c>
      <c r="Q552" s="2">
        <v>44485</v>
      </c>
      <c r="R552" s="2">
        <v>44095</v>
      </c>
      <c r="S552" t="s">
        <v>299</v>
      </c>
      <c r="T552" s="6" t="s">
        <v>63</v>
      </c>
      <c r="U552" s="3">
        <v>16230804</v>
      </c>
      <c r="V552">
        <v>6</v>
      </c>
      <c r="W552" s="29">
        <v>6</v>
      </c>
      <c r="X552" s="6" t="s">
        <v>52</v>
      </c>
      <c r="Y552" s="6" t="s">
        <v>52</v>
      </c>
      <c r="Z552" t="s">
        <v>28</v>
      </c>
      <c r="AA552" s="6" t="s">
        <v>4101</v>
      </c>
    </row>
    <row r="553" spans="1:27" ht="14.4" x14ac:dyDescent="0.3">
      <c r="A553" s="6" t="s">
        <v>1079</v>
      </c>
      <c r="B553" t="s">
        <v>1080</v>
      </c>
      <c r="C553" s="6" t="s">
        <v>1081</v>
      </c>
      <c r="D553" s="7">
        <v>4.2824074074074075E-3</v>
      </c>
      <c r="E553" s="8">
        <f t="shared" si="48"/>
        <v>0</v>
      </c>
      <c r="F553" s="8">
        <f t="shared" si="49"/>
        <v>6</v>
      </c>
      <c r="G553" s="8">
        <f t="shared" si="50"/>
        <v>10</v>
      </c>
      <c r="H553" s="10">
        <f t="shared" si="51"/>
        <v>370</v>
      </c>
      <c r="I553" s="6" t="s">
        <v>477</v>
      </c>
      <c r="J553" s="6" t="s">
        <v>95</v>
      </c>
      <c r="K553" s="6">
        <v>186146</v>
      </c>
      <c r="L553" s="6">
        <v>3500</v>
      </c>
      <c r="M553" s="10">
        <f t="shared" si="52"/>
        <v>188.02445392326453</v>
      </c>
      <c r="N553" s="6">
        <v>256</v>
      </c>
      <c r="O553" s="6">
        <f t="shared" si="53"/>
        <v>14</v>
      </c>
      <c r="P553" s="10">
        <v>305000</v>
      </c>
      <c r="Q553" s="9">
        <v>44492</v>
      </c>
      <c r="R553" s="9">
        <v>44064</v>
      </c>
      <c r="S553" s="6" t="s">
        <v>299</v>
      </c>
      <c r="T553" s="6" t="s">
        <v>63</v>
      </c>
      <c r="U553" s="10">
        <v>16269575</v>
      </c>
      <c r="V553" s="6">
        <v>10</v>
      </c>
      <c r="W553" s="29">
        <v>7</v>
      </c>
      <c r="X553" s="6" t="s">
        <v>26</v>
      </c>
      <c r="Y553" s="6" t="s">
        <v>27</v>
      </c>
      <c r="Z553" s="6" t="s">
        <v>28</v>
      </c>
      <c r="AA553" s="6" t="s">
        <v>1071</v>
      </c>
    </row>
    <row r="554" spans="1:27" x14ac:dyDescent="0.3">
      <c r="A554" s="6" t="s">
        <v>72</v>
      </c>
      <c r="B554" s="6" t="s">
        <v>73</v>
      </c>
      <c r="C554" s="6" t="s">
        <v>74</v>
      </c>
      <c r="D554" s="7">
        <v>6.9675925925925921E-3</v>
      </c>
      <c r="E554" s="8">
        <f t="shared" si="48"/>
        <v>0</v>
      </c>
      <c r="F554" s="8">
        <f t="shared" si="49"/>
        <v>10</v>
      </c>
      <c r="G554" s="8">
        <f t="shared" si="50"/>
        <v>2</v>
      </c>
      <c r="H554" s="10">
        <f t="shared" si="51"/>
        <v>602</v>
      </c>
      <c r="I554" s="6" t="s">
        <v>23</v>
      </c>
      <c r="J554" s="6" t="s">
        <v>75</v>
      </c>
      <c r="K554" s="8">
        <v>18111344</v>
      </c>
      <c r="L554" s="8">
        <v>610000</v>
      </c>
      <c r="M554" s="10">
        <f t="shared" si="52"/>
        <v>336.80548500431553</v>
      </c>
      <c r="N554" s="8">
        <v>8200</v>
      </c>
      <c r="O554" s="6">
        <f t="shared" si="53"/>
        <v>5</v>
      </c>
      <c r="P554" s="10">
        <v>7730000</v>
      </c>
      <c r="Q554" s="9">
        <v>43337</v>
      </c>
      <c r="R554" s="9">
        <v>43070</v>
      </c>
      <c r="S554" s="6" t="s">
        <v>75</v>
      </c>
      <c r="T554" s="6" t="s">
        <v>42</v>
      </c>
      <c r="U554" s="10">
        <v>3216480311</v>
      </c>
      <c r="V554" s="6">
        <v>9</v>
      </c>
      <c r="W554" s="29">
        <v>9</v>
      </c>
      <c r="X554" s="6" t="s">
        <v>26</v>
      </c>
      <c r="Y554" s="6" t="s">
        <v>27</v>
      </c>
      <c r="Z554" s="6" t="s">
        <v>28</v>
      </c>
      <c r="AA554" s="6" t="s">
        <v>29</v>
      </c>
    </row>
    <row r="555" spans="1:27" x14ac:dyDescent="0.3">
      <c r="A555" s="6" t="s">
        <v>72</v>
      </c>
      <c r="B555" s="6" t="s">
        <v>2704</v>
      </c>
      <c r="C555" s="6" t="s">
        <v>2705</v>
      </c>
      <c r="D555" s="7">
        <v>7.4652777777777781E-3</v>
      </c>
      <c r="E555" s="8">
        <f t="shared" si="48"/>
        <v>0</v>
      </c>
      <c r="F555" s="8">
        <f t="shared" si="49"/>
        <v>10</v>
      </c>
      <c r="G555" s="8">
        <f t="shared" si="50"/>
        <v>45</v>
      </c>
      <c r="H555" s="10">
        <f t="shared" si="51"/>
        <v>645</v>
      </c>
      <c r="I555" s="6" t="s">
        <v>23</v>
      </c>
      <c r="J555" s="6" t="s">
        <v>38</v>
      </c>
      <c r="K555" s="6">
        <v>213000</v>
      </c>
      <c r="L555" s="6">
        <v>121000</v>
      </c>
      <c r="M555" s="10">
        <f t="shared" si="52"/>
        <v>5680.7511737089199</v>
      </c>
      <c r="N555" s="6">
        <v>2400</v>
      </c>
      <c r="O555" s="6">
        <f t="shared" si="53"/>
        <v>113</v>
      </c>
      <c r="P555" s="10">
        <v>7690000</v>
      </c>
      <c r="Q555" s="9">
        <v>44818</v>
      </c>
      <c r="R555" s="9">
        <v>41271</v>
      </c>
      <c r="S555" s="6" t="s">
        <v>38</v>
      </c>
      <c r="T555" s="6" t="s">
        <v>63</v>
      </c>
      <c r="U555" s="10">
        <v>3166497554</v>
      </c>
      <c r="V555" s="6">
        <v>6</v>
      </c>
      <c r="W555" s="29">
        <v>6</v>
      </c>
      <c r="X555" s="6" t="s">
        <v>26</v>
      </c>
      <c r="Y555" s="6" t="s">
        <v>27</v>
      </c>
      <c r="Z555" s="6" t="s">
        <v>28</v>
      </c>
      <c r="AA555" s="6" t="s">
        <v>2539</v>
      </c>
    </row>
    <row r="556" spans="1:27" x14ac:dyDescent="0.3">
      <c r="A556" s="6" t="s">
        <v>72</v>
      </c>
      <c r="B556" s="6" t="s">
        <v>2629</v>
      </c>
      <c r="C556" s="6" t="s">
        <v>2630</v>
      </c>
      <c r="D556" s="7">
        <v>5.5555555555555558E-3</v>
      </c>
      <c r="E556" s="8">
        <f t="shared" si="48"/>
        <v>0</v>
      </c>
      <c r="F556" s="8">
        <f t="shared" si="49"/>
        <v>8</v>
      </c>
      <c r="G556" s="8">
        <f t="shared" si="50"/>
        <v>0</v>
      </c>
      <c r="H556" s="10">
        <f t="shared" si="51"/>
        <v>480</v>
      </c>
      <c r="I556" s="6" t="s">
        <v>23</v>
      </c>
      <c r="J556" s="6" t="s">
        <v>38</v>
      </c>
      <c r="K556" s="6">
        <v>1212784</v>
      </c>
      <c r="L556" s="6">
        <v>57000</v>
      </c>
      <c r="M556" s="10">
        <f t="shared" si="52"/>
        <v>469.99300782332222</v>
      </c>
      <c r="N556" s="6">
        <v>1302</v>
      </c>
      <c r="O556" s="6">
        <f t="shared" si="53"/>
        <v>11</v>
      </c>
      <c r="P556" s="10">
        <v>7690000</v>
      </c>
      <c r="Q556" s="9">
        <v>44825</v>
      </c>
      <c r="R556" s="9">
        <v>43070</v>
      </c>
      <c r="S556" s="6" t="s">
        <v>38</v>
      </c>
      <c r="T556" s="6" t="s">
        <v>63</v>
      </c>
      <c r="U556" s="10">
        <v>3172759281</v>
      </c>
      <c r="V556" s="6">
        <v>7</v>
      </c>
      <c r="W556" s="29">
        <v>7</v>
      </c>
      <c r="X556" s="6" t="s">
        <v>26</v>
      </c>
      <c r="Y556" s="6" t="s">
        <v>27</v>
      </c>
      <c r="Z556" s="6" t="s">
        <v>28</v>
      </c>
      <c r="AA556" s="6" t="s">
        <v>2539</v>
      </c>
    </row>
    <row r="557" spans="1:27" x14ac:dyDescent="0.3">
      <c r="A557" s="6" t="s">
        <v>72</v>
      </c>
      <c r="B557" s="6" t="s">
        <v>3638</v>
      </c>
      <c r="C557" s="6" t="s">
        <v>3639</v>
      </c>
      <c r="D557" s="7">
        <v>1.4710648148148148E-2</v>
      </c>
      <c r="E557" s="8">
        <f t="shared" si="48"/>
        <v>0</v>
      </c>
      <c r="F557" s="8">
        <f t="shared" si="49"/>
        <v>21</v>
      </c>
      <c r="G557" s="8">
        <f t="shared" si="50"/>
        <v>11</v>
      </c>
      <c r="H557" s="10">
        <f t="shared" si="51"/>
        <v>1271</v>
      </c>
      <c r="I557" s="6" t="s">
        <v>23</v>
      </c>
      <c r="J557" s="6" t="s">
        <v>95</v>
      </c>
      <c r="K557" s="6">
        <v>2902300</v>
      </c>
      <c r="L557" s="6">
        <v>186000</v>
      </c>
      <c r="M557" s="10">
        <f t="shared" si="52"/>
        <v>640.87103331840262</v>
      </c>
      <c r="N557" s="6">
        <v>4600</v>
      </c>
      <c r="O557" s="6">
        <f t="shared" si="53"/>
        <v>16</v>
      </c>
      <c r="P557" s="6">
        <v>77300000</v>
      </c>
      <c r="Q557" s="9">
        <v>44828</v>
      </c>
      <c r="R557" s="9">
        <v>43070</v>
      </c>
      <c r="S557" s="6" t="s">
        <v>75</v>
      </c>
      <c r="T557" s="6" t="s">
        <v>42</v>
      </c>
      <c r="U557" s="10">
        <v>3215145898</v>
      </c>
      <c r="V557" s="6">
        <v>8</v>
      </c>
      <c r="W557" s="29">
        <v>8</v>
      </c>
      <c r="X557" s="6" t="s">
        <v>26</v>
      </c>
      <c r="Y557" s="6" t="s">
        <v>52</v>
      </c>
      <c r="Z557" s="6" t="s">
        <v>28</v>
      </c>
      <c r="AA557" s="6" t="s">
        <v>3621</v>
      </c>
    </row>
    <row r="558" spans="1:27" x14ac:dyDescent="0.3">
      <c r="A558" s="6" t="s">
        <v>72</v>
      </c>
      <c r="B558" s="6" t="s">
        <v>81</v>
      </c>
      <c r="C558" s="6" t="s">
        <v>82</v>
      </c>
      <c r="D558" s="7">
        <v>4.1898148148148146E-3</v>
      </c>
      <c r="E558" s="8">
        <f t="shared" si="48"/>
        <v>0</v>
      </c>
      <c r="F558" s="8">
        <f t="shared" si="49"/>
        <v>6</v>
      </c>
      <c r="G558" s="8">
        <f t="shared" si="50"/>
        <v>2</v>
      </c>
      <c r="H558" s="10">
        <f t="shared" si="51"/>
        <v>362</v>
      </c>
      <c r="I558" s="6" t="s">
        <v>23</v>
      </c>
      <c r="J558" s="6" t="s">
        <v>75</v>
      </c>
      <c r="K558" s="8">
        <v>766951</v>
      </c>
      <c r="L558" s="8">
        <v>60000</v>
      </c>
      <c r="M558" s="10">
        <f t="shared" si="52"/>
        <v>782.31855750888906</v>
      </c>
      <c r="N558" s="6">
        <v>848</v>
      </c>
      <c r="O558" s="6">
        <f t="shared" si="53"/>
        <v>11</v>
      </c>
      <c r="P558" s="10">
        <v>7730000</v>
      </c>
      <c r="Q558" s="9">
        <v>44845</v>
      </c>
      <c r="R558" s="9">
        <v>43070</v>
      </c>
      <c r="S558" s="6" t="s">
        <v>75</v>
      </c>
      <c r="T558" s="6" t="s">
        <v>42</v>
      </c>
      <c r="U558" s="10">
        <v>3216480311</v>
      </c>
      <c r="V558" s="6">
        <v>7</v>
      </c>
      <c r="W558" s="29">
        <v>7</v>
      </c>
      <c r="X558" s="6" t="s">
        <v>26</v>
      </c>
      <c r="Y558" s="6" t="s">
        <v>27</v>
      </c>
      <c r="Z558" s="6" t="s">
        <v>28</v>
      </c>
      <c r="AA558" s="6" t="s">
        <v>29</v>
      </c>
    </row>
    <row r="559" spans="1:27" ht="14.4" x14ac:dyDescent="0.3">
      <c r="A559" s="6" t="s">
        <v>72</v>
      </c>
      <c r="B559" t="s">
        <v>80</v>
      </c>
      <c r="C559" t="s">
        <v>3924</v>
      </c>
      <c r="D559" s="1">
        <v>6.2962962962962964E-3</v>
      </c>
      <c r="E559" s="8">
        <f t="shared" si="48"/>
        <v>0</v>
      </c>
      <c r="F559" s="8">
        <f t="shared" si="49"/>
        <v>9</v>
      </c>
      <c r="G559" s="8">
        <f t="shared" si="50"/>
        <v>4</v>
      </c>
      <c r="H559" s="10">
        <f t="shared" si="51"/>
        <v>544</v>
      </c>
      <c r="I559" s="6" t="s">
        <v>23</v>
      </c>
      <c r="J559" t="s">
        <v>3694</v>
      </c>
      <c r="K559" s="12">
        <v>280732</v>
      </c>
      <c r="L559" s="12">
        <v>34000</v>
      </c>
      <c r="M559" s="10">
        <f t="shared" si="52"/>
        <v>1211.119501873673</v>
      </c>
      <c r="N559" s="13">
        <v>843</v>
      </c>
      <c r="O559" s="6">
        <f t="shared" si="53"/>
        <v>30</v>
      </c>
      <c r="P559" s="13">
        <v>7720000</v>
      </c>
      <c r="Q559" s="2">
        <v>44846</v>
      </c>
      <c r="R559" s="2">
        <v>43070</v>
      </c>
      <c r="S559" s="6" t="s">
        <v>75</v>
      </c>
      <c r="T559" t="s">
        <v>42</v>
      </c>
      <c r="U559" s="27">
        <v>3217131029</v>
      </c>
      <c r="V559">
        <v>7</v>
      </c>
      <c r="W559" s="29">
        <v>8</v>
      </c>
      <c r="X559" s="6" t="s">
        <v>26</v>
      </c>
      <c r="Y559" s="6" t="s">
        <v>52</v>
      </c>
      <c r="Z559" t="s">
        <v>28</v>
      </c>
      <c r="AA559" s="6" t="s">
        <v>3948</v>
      </c>
    </row>
    <row r="560" spans="1:27" x14ac:dyDescent="0.3">
      <c r="A560" s="6" t="s">
        <v>72</v>
      </c>
      <c r="B560" s="6" t="s">
        <v>78</v>
      </c>
      <c r="C560" s="6" t="s">
        <v>79</v>
      </c>
      <c r="D560" s="7">
        <v>5.6134259259259271E-3</v>
      </c>
      <c r="E560" s="8">
        <f t="shared" si="48"/>
        <v>0</v>
      </c>
      <c r="F560" s="8">
        <f t="shared" si="49"/>
        <v>8</v>
      </c>
      <c r="G560" s="8">
        <f t="shared" si="50"/>
        <v>5</v>
      </c>
      <c r="H560" s="10">
        <f t="shared" si="51"/>
        <v>485</v>
      </c>
      <c r="I560" s="6" t="s">
        <v>23</v>
      </c>
      <c r="J560" s="6" t="s">
        <v>75</v>
      </c>
      <c r="K560" s="8">
        <v>1093466</v>
      </c>
      <c r="L560" s="8">
        <v>80000</v>
      </c>
      <c r="M560" s="10">
        <f t="shared" si="52"/>
        <v>731.61854140869491</v>
      </c>
      <c r="N560" s="8">
        <v>1400</v>
      </c>
      <c r="O560" s="6">
        <f t="shared" si="53"/>
        <v>13</v>
      </c>
      <c r="P560" s="10">
        <v>7730000</v>
      </c>
      <c r="Q560" s="9">
        <v>44848</v>
      </c>
      <c r="R560" s="9">
        <v>43070</v>
      </c>
      <c r="S560" s="6" t="s">
        <v>75</v>
      </c>
      <c r="T560" s="6" t="s">
        <v>42</v>
      </c>
      <c r="U560" s="10">
        <v>3216480311</v>
      </c>
      <c r="V560" s="6">
        <v>8</v>
      </c>
      <c r="W560" s="29">
        <v>7</v>
      </c>
      <c r="X560" s="6" t="s">
        <v>26</v>
      </c>
      <c r="Y560" s="6" t="s">
        <v>27</v>
      </c>
      <c r="Z560" s="6" t="s">
        <v>28</v>
      </c>
      <c r="AA560" s="6" t="s">
        <v>29</v>
      </c>
    </row>
    <row r="561" spans="1:27" x14ac:dyDescent="0.3">
      <c r="A561" s="6" t="s">
        <v>72</v>
      </c>
      <c r="B561" s="6" t="s">
        <v>76</v>
      </c>
      <c r="C561" s="6" t="s">
        <v>77</v>
      </c>
      <c r="D561" s="7">
        <v>1.045138888888889E-2</v>
      </c>
      <c r="E561" s="8">
        <f t="shared" si="48"/>
        <v>0</v>
      </c>
      <c r="F561" s="8">
        <f t="shared" si="49"/>
        <v>15</v>
      </c>
      <c r="G561" s="8">
        <f t="shared" si="50"/>
        <v>3</v>
      </c>
      <c r="H561" s="10">
        <f t="shared" si="51"/>
        <v>903</v>
      </c>
      <c r="I561" s="6" t="s">
        <v>23</v>
      </c>
      <c r="J561" s="6" t="s">
        <v>75</v>
      </c>
      <c r="K561" s="8">
        <v>963943</v>
      </c>
      <c r="L561" s="8">
        <v>78000</v>
      </c>
      <c r="M561" s="10">
        <f t="shared" si="52"/>
        <v>809.1764762024311</v>
      </c>
      <c r="N561" s="8">
        <v>1600</v>
      </c>
      <c r="O561" s="6">
        <f t="shared" si="53"/>
        <v>17</v>
      </c>
      <c r="P561" s="10">
        <v>7730000</v>
      </c>
      <c r="Q561" s="9">
        <v>44850</v>
      </c>
      <c r="R561" s="9">
        <v>43070</v>
      </c>
      <c r="S561" s="6" t="s">
        <v>75</v>
      </c>
      <c r="T561" s="6" t="s">
        <v>42</v>
      </c>
      <c r="U561" s="10">
        <v>3216480311</v>
      </c>
      <c r="V561" s="6">
        <v>8</v>
      </c>
      <c r="W561" s="29">
        <v>7</v>
      </c>
      <c r="X561" s="6" t="s">
        <v>26</v>
      </c>
      <c r="Y561" s="6" t="s">
        <v>27</v>
      </c>
      <c r="Z561" s="6" t="s">
        <v>28</v>
      </c>
      <c r="AA561" s="6" t="s">
        <v>29</v>
      </c>
    </row>
    <row r="562" spans="1:27" x14ac:dyDescent="0.3">
      <c r="A562" s="6" t="s">
        <v>2481</v>
      </c>
      <c r="B562" s="6" t="s">
        <v>2482</v>
      </c>
      <c r="C562" s="6" t="s">
        <v>2483</v>
      </c>
      <c r="D562" s="7">
        <v>1.3194444444444444E-2</v>
      </c>
      <c r="E562" s="8">
        <f t="shared" si="48"/>
        <v>0</v>
      </c>
      <c r="F562" s="8">
        <f t="shared" si="49"/>
        <v>19</v>
      </c>
      <c r="G562" s="8">
        <f t="shared" si="50"/>
        <v>0</v>
      </c>
      <c r="H562" s="10">
        <f t="shared" si="51"/>
        <v>1140</v>
      </c>
      <c r="I562" s="6" t="s">
        <v>579</v>
      </c>
      <c r="J562" s="6" t="s">
        <v>141</v>
      </c>
      <c r="K562" s="10">
        <v>144208</v>
      </c>
      <c r="L562" s="6">
        <v>3600</v>
      </c>
      <c r="M562" s="10">
        <f t="shared" si="52"/>
        <v>249.63940974148451</v>
      </c>
      <c r="N562" s="6">
        <v>166</v>
      </c>
      <c r="O562" s="6">
        <f t="shared" si="53"/>
        <v>12</v>
      </c>
      <c r="P562" s="10">
        <v>131000000</v>
      </c>
      <c r="Q562" s="9">
        <v>44842</v>
      </c>
      <c r="R562" s="9">
        <v>43889</v>
      </c>
      <c r="S562" s="6" t="s">
        <v>141</v>
      </c>
      <c r="T562" s="6" t="s">
        <v>231</v>
      </c>
      <c r="U562" s="10">
        <v>173750582</v>
      </c>
      <c r="V562" s="6">
        <v>8</v>
      </c>
      <c r="W562" s="29">
        <v>8</v>
      </c>
      <c r="X562" s="6" t="s">
        <v>26</v>
      </c>
      <c r="Y562" s="6" t="s">
        <v>27</v>
      </c>
      <c r="Z562" s="6" t="s">
        <v>28</v>
      </c>
      <c r="AA562" s="6" t="s">
        <v>2424</v>
      </c>
    </row>
    <row r="563" spans="1:27" x14ac:dyDescent="0.3">
      <c r="A563" s="6" t="s">
        <v>924</v>
      </c>
      <c r="B563" s="6" t="s">
        <v>1480</v>
      </c>
      <c r="C563" s="6" t="s">
        <v>1481</v>
      </c>
      <c r="D563" s="7">
        <v>2.1956018518518517E-2</v>
      </c>
      <c r="E563" s="8">
        <f t="shared" si="48"/>
        <v>0</v>
      </c>
      <c r="F563" s="8">
        <f t="shared" si="49"/>
        <v>31</v>
      </c>
      <c r="G563" s="8">
        <f t="shared" si="50"/>
        <v>37</v>
      </c>
      <c r="H563" s="10">
        <f t="shared" si="51"/>
        <v>1897</v>
      </c>
      <c r="I563" s="6" t="s">
        <v>23</v>
      </c>
      <c r="J563" s="6" t="s">
        <v>75</v>
      </c>
      <c r="K563" s="6">
        <v>8022547</v>
      </c>
      <c r="L563" s="6">
        <v>273000</v>
      </c>
      <c r="M563" s="10">
        <f t="shared" si="52"/>
        <v>340.29093254299414</v>
      </c>
      <c r="N563" s="6">
        <v>6576</v>
      </c>
      <c r="O563" s="6">
        <f t="shared" si="53"/>
        <v>8</v>
      </c>
      <c r="P563" s="10">
        <v>1440000</v>
      </c>
      <c r="Q563" s="9">
        <v>44283</v>
      </c>
      <c r="R563" s="9">
        <v>43488</v>
      </c>
      <c r="S563" s="6" t="s">
        <v>141</v>
      </c>
      <c r="T563" s="6" t="s">
        <v>586</v>
      </c>
      <c r="U563" s="10">
        <v>328645666</v>
      </c>
      <c r="V563" s="6">
        <v>10</v>
      </c>
      <c r="W563" s="29">
        <v>10</v>
      </c>
      <c r="X563" s="6" t="s">
        <v>26</v>
      </c>
      <c r="Y563" s="6" t="s">
        <v>27</v>
      </c>
      <c r="Z563" s="6" t="s">
        <v>28</v>
      </c>
      <c r="AA563" s="6" t="s">
        <v>1443</v>
      </c>
    </row>
    <row r="564" spans="1:27" x14ac:dyDescent="0.3">
      <c r="A564" s="6" t="s">
        <v>924</v>
      </c>
      <c r="B564" s="6" t="s">
        <v>925</v>
      </c>
      <c r="C564" s="6" t="s">
        <v>926</v>
      </c>
      <c r="D564" s="7">
        <v>1.2152777777777778E-2</v>
      </c>
      <c r="E564" s="8">
        <f t="shared" si="48"/>
        <v>0</v>
      </c>
      <c r="F564" s="8">
        <f t="shared" si="49"/>
        <v>17</v>
      </c>
      <c r="G564" s="8">
        <f t="shared" si="50"/>
        <v>30</v>
      </c>
      <c r="H564" s="10">
        <f t="shared" si="51"/>
        <v>1050</v>
      </c>
      <c r="I564" s="6" t="s">
        <v>23</v>
      </c>
      <c r="J564" s="6" t="s">
        <v>141</v>
      </c>
      <c r="K564" s="10">
        <v>516948</v>
      </c>
      <c r="L564" s="10">
        <v>42000</v>
      </c>
      <c r="M564" s="10">
        <f t="shared" si="52"/>
        <v>812.46082778151765</v>
      </c>
      <c r="N564" s="10">
        <v>4600</v>
      </c>
      <c r="O564" s="6">
        <f t="shared" si="53"/>
        <v>89</v>
      </c>
      <c r="P564" s="10">
        <v>1440000</v>
      </c>
      <c r="Q564" s="9">
        <v>44846</v>
      </c>
      <c r="R564" s="9">
        <v>43488</v>
      </c>
      <c r="S564" s="6" t="s">
        <v>75</v>
      </c>
      <c r="T564" s="6" t="s">
        <v>63</v>
      </c>
      <c r="U564" s="10">
        <v>328093795</v>
      </c>
      <c r="V564" s="6">
        <v>6</v>
      </c>
      <c r="W564" s="29">
        <v>6</v>
      </c>
      <c r="X564" s="6" t="s">
        <v>52</v>
      </c>
      <c r="Y564" s="6" t="s">
        <v>52</v>
      </c>
      <c r="Z564" s="6" t="s">
        <v>28</v>
      </c>
      <c r="AA564" s="6" t="s">
        <v>781</v>
      </c>
    </row>
    <row r="565" spans="1:27" x14ac:dyDescent="0.3">
      <c r="A565" s="6" t="s">
        <v>2825</v>
      </c>
      <c r="B565" s="6" t="s">
        <v>2826</v>
      </c>
      <c r="C565" s="6" t="s">
        <v>2827</v>
      </c>
      <c r="D565" s="7">
        <v>1.818287037037037E-2</v>
      </c>
      <c r="E565" s="8">
        <f t="shared" si="48"/>
        <v>0</v>
      </c>
      <c r="F565" s="8">
        <f t="shared" si="49"/>
        <v>26</v>
      </c>
      <c r="G565" s="8">
        <f t="shared" si="50"/>
        <v>11</v>
      </c>
      <c r="H565" s="10">
        <f t="shared" si="51"/>
        <v>1571</v>
      </c>
      <c r="I565" s="6" t="s">
        <v>2777</v>
      </c>
      <c r="J565" s="6" t="s">
        <v>1980</v>
      </c>
      <c r="K565" s="10">
        <v>8418</v>
      </c>
      <c r="L565" s="6">
        <v>245</v>
      </c>
      <c r="M565" s="10">
        <f t="shared" si="52"/>
        <v>291.04300308861963</v>
      </c>
      <c r="N565" s="6">
        <v>93</v>
      </c>
      <c r="O565" s="6">
        <f t="shared" si="53"/>
        <v>110</v>
      </c>
      <c r="P565" s="10">
        <v>196000</v>
      </c>
      <c r="Q565" s="9">
        <v>44801</v>
      </c>
      <c r="R565" s="9">
        <v>44262</v>
      </c>
      <c r="S565" s="6" t="s">
        <v>1981</v>
      </c>
      <c r="T565" s="6" t="s">
        <v>231</v>
      </c>
      <c r="U565" s="10">
        <v>57498</v>
      </c>
      <c r="V565" s="6">
        <v>8</v>
      </c>
      <c r="W565" s="29">
        <v>8</v>
      </c>
      <c r="X565" s="6" t="s">
        <v>26</v>
      </c>
      <c r="Y565" s="6" t="s">
        <v>27</v>
      </c>
      <c r="Z565" s="6" t="s">
        <v>28</v>
      </c>
      <c r="AA565" s="6" t="s">
        <v>2778</v>
      </c>
    </row>
    <row r="566" spans="1:27" x14ac:dyDescent="0.3">
      <c r="A566" s="6" t="s">
        <v>3418</v>
      </c>
      <c r="B566" s="6" t="s">
        <v>3419</v>
      </c>
      <c r="C566" s="6" t="s">
        <v>3420</v>
      </c>
      <c r="D566" s="7">
        <v>0.2902777777777778</v>
      </c>
      <c r="E566" s="8">
        <f t="shared" si="48"/>
        <v>6</v>
      </c>
      <c r="F566" s="8">
        <f t="shared" si="49"/>
        <v>58</v>
      </c>
      <c r="G566" s="8">
        <f t="shared" si="50"/>
        <v>0</v>
      </c>
      <c r="H566" s="10">
        <f t="shared" si="51"/>
        <v>25080</v>
      </c>
      <c r="I566" s="6" t="s">
        <v>23</v>
      </c>
      <c r="J566" s="6" t="s">
        <v>95</v>
      </c>
      <c r="K566" s="6">
        <v>82200</v>
      </c>
      <c r="L566" s="6">
        <v>3608</v>
      </c>
      <c r="M566" s="10">
        <f t="shared" si="52"/>
        <v>438.92944038929443</v>
      </c>
      <c r="N566" s="6">
        <v>208</v>
      </c>
      <c r="O566" s="6">
        <f t="shared" si="53"/>
        <v>25</v>
      </c>
      <c r="P566" s="6">
        <v>175000</v>
      </c>
      <c r="Q566" s="9">
        <v>44845</v>
      </c>
      <c r="R566" s="9">
        <v>43854</v>
      </c>
      <c r="S566" s="6" t="s">
        <v>206</v>
      </c>
      <c r="T566" s="6" t="s">
        <v>154</v>
      </c>
      <c r="U566" s="10">
        <v>10050521</v>
      </c>
      <c r="V566" s="6">
        <v>10</v>
      </c>
      <c r="W566" s="29">
        <v>10</v>
      </c>
      <c r="X566" s="6" t="s">
        <v>26</v>
      </c>
      <c r="Y566" s="6" t="s">
        <v>27</v>
      </c>
      <c r="Z566" s="6" t="s">
        <v>28</v>
      </c>
      <c r="AA566" s="6" t="s">
        <v>3326</v>
      </c>
    </row>
    <row r="567" spans="1:27" x14ac:dyDescent="0.3">
      <c r="A567" s="6" t="s">
        <v>2265</v>
      </c>
      <c r="B567" s="6" t="s">
        <v>2272</v>
      </c>
      <c r="C567" s="6" t="s">
        <v>2273</v>
      </c>
      <c r="D567" s="7">
        <v>3.6736111111111108E-2</v>
      </c>
      <c r="E567" s="8">
        <f t="shared" si="48"/>
        <v>0</v>
      </c>
      <c r="F567" s="8">
        <f t="shared" si="49"/>
        <v>52</v>
      </c>
      <c r="G567" s="8">
        <f t="shared" si="50"/>
        <v>54</v>
      </c>
      <c r="H567" s="10">
        <f t="shared" si="51"/>
        <v>3174</v>
      </c>
      <c r="I567" s="6" t="s">
        <v>187</v>
      </c>
      <c r="J567" s="6" t="s">
        <v>206</v>
      </c>
      <c r="K567" s="10">
        <v>375821</v>
      </c>
      <c r="L567" s="10">
        <v>5900</v>
      </c>
      <c r="M567" s="10">
        <f t="shared" si="52"/>
        <v>156.98963070185007</v>
      </c>
      <c r="N567" s="6">
        <v>280</v>
      </c>
      <c r="O567" s="6">
        <f t="shared" si="53"/>
        <v>7</v>
      </c>
      <c r="P567" s="10">
        <v>6480000</v>
      </c>
      <c r="Q567" s="9">
        <v>43195</v>
      </c>
      <c r="R567" s="9">
        <v>41990</v>
      </c>
      <c r="S567" s="6" t="s">
        <v>219</v>
      </c>
      <c r="T567" s="6" t="s">
        <v>63</v>
      </c>
      <c r="U567" s="10">
        <v>442601622</v>
      </c>
      <c r="V567" s="6">
        <v>9</v>
      </c>
      <c r="W567" s="29">
        <v>9</v>
      </c>
      <c r="X567" s="6" t="s">
        <v>52</v>
      </c>
      <c r="Y567" s="6" t="s">
        <v>52</v>
      </c>
      <c r="Z567" s="6" t="s">
        <v>28</v>
      </c>
      <c r="AA567" s="6" t="s">
        <v>2215</v>
      </c>
    </row>
    <row r="568" spans="1:27" x14ac:dyDescent="0.3">
      <c r="A568" s="6" t="s">
        <v>2265</v>
      </c>
      <c r="B568" s="6" t="s">
        <v>2270</v>
      </c>
      <c r="C568" s="6" t="s">
        <v>2271</v>
      </c>
      <c r="D568" s="7">
        <v>0.18531249999999999</v>
      </c>
      <c r="E568" s="8">
        <f t="shared" si="48"/>
        <v>4</v>
      </c>
      <c r="F568" s="8">
        <f t="shared" si="49"/>
        <v>26</v>
      </c>
      <c r="G568" s="8">
        <f t="shared" si="50"/>
        <v>51</v>
      </c>
      <c r="H568" s="10">
        <f t="shared" si="51"/>
        <v>16011</v>
      </c>
      <c r="I568" s="6" t="s">
        <v>187</v>
      </c>
      <c r="J568" s="6" t="s">
        <v>206</v>
      </c>
      <c r="K568" s="10">
        <v>36841559</v>
      </c>
      <c r="L568" s="10">
        <v>902000</v>
      </c>
      <c r="M568" s="10">
        <f t="shared" si="52"/>
        <v>244.83220159060045</v>
      </c>
      <c r="N568" s="10">
        <v>42325</v>
      </c>
      <c r="O568" s="6">
        <f t="shared" si="53"/>
        <v>11</v>
      </c>
      <c r="P568" s="10">
        <v>6480000</v>
      </c>
      <c r="Q568" s="9">
        <v>43411</v>
      </c>
      <c r="R568" s="9">
        <v>41990</v>
      </c>
      <c r="S568" s="6" t="s">
        <v>219</v>
      </c>
      <c r="T568" s="6" t="s">
        <v>63</v>
      </c>
      <c r="U568" s="10">
        <v>442601622</v>
      </c>
      <c r="V568" s="6">
        <v>9</v>
      </c>
      <c r="W568" s="29">
        <v>10</v>
      </c>
      <c r="X568" s="6" t="s">
        <v>52</v>
      </c>
      <c r="Y568" s="6" t="s">
        <v>52</v>
      </c>
      <c r="Z568" s="6" t="s">
        <v>28</v>
      </c>
      <c r="AA568" s="6" t="s">
        <v>2215</v>
      </c>
    </row>
    <row r="569" spans="1:27" ht="14.4" x14ac:dyDescent="0.3">
      <c r="A569" s="6" t="s">
        <v>2265</v>
      </c>
      <c r="B569" t="s">
        <v>3787</v>
      </c>
      <c r="C569" t="s">
        <v>3788</v>
      </c>
      <c r="D569" s="1">
        <v>0.10149305555555554</v>
      </c>
      <c r="E569" s="8">
        <f t="shared" si="48"/>
        <v>2</v>
      </c>
      <c r="F569" s="8">
        <f t="shared" si="49"/>
        <v>26</v>
      </c>
      <c r="G569" s="8">
        <f t="shared" si="50"/>
        <v>9</v>
      </c>
      <c r="H569" s="10">
        <f t="shared" si="51"/>
        <v>8769</v>
      </c>
      <c r="I569" s="6" t="s">
        <v>187</v>
      </c>
      <c r="J569" t="s">
        <v>206</v>
      </c>
      <c r="K569" s="12">
        <v>5076017</v>
      </c>
      <c r="L569" s="12">
        <v>82000</v>
      </c>
      <c r="M569" s="10">
        <f t="shared" si="52"/>
        <v>161.54398222070571</v>
      </c>
      <c r="N569" s="12">
        <v>1780</v>
      </c>
      <c r="O569" s="6">
        <f t="shared" si="53"/>
        <v>4</v>
      </c>
      <c r="P569" s="12">
        <v>64400000</v>
      </c>
      <c r="Q569" s="2">
        <v>44132</v>
      </c>
      <c r="R569" s="2">
        <v>41656</v>
      </c>
      <c r="S569" t="s">
        <v>206</v>
      </c>
      <c r="T569" t="s">
        <v>63</v>
      </c>
      <c r="U569" s="27">
        <v>442081189</v>
      </c>
      <c r="V569">
        <v>8</v>
      </c>
      <c r="W569" s="29">
        <v>9</v>
      </c>
      <c r="X569" s="6" t="s">
        <v>52</v>
      </c>
      <c r="Y569" s="6" t="s">
        <v>52</v>
      </c>
      <c r="Z569" t="s">
        <v>28</v>
      </c>
      <c r="AA569" s="6" t="s">
        <v>3889</v>
      </c>
    </row>
    <row r="570" spans="1:27" x14ac:dyDescent="0.3">
      <c r="A570" s="6" t="s">
        <v>2265</v>
      </c>
      <c r="B570" s="6" t="s">
        <v>2266</v>
      </c>
      <c r="C570" s="6" t="s">
        <v>2267</v>
      </c>
      <c r="D570" s="7">
        <v>0.15792824074074074</v>
      </c>
      <c r="E570" s="8">
        <f t="shared" si="48"/>
        <v>3</v>
      </c>
      <c r="F570" s="8">
        <f t="shared" si="49"/>
        <v>47</v>
      </c>
      <c r="G570" s="8">
        <f t="shared" si="50"/>
        <v>25</v>
      </c>
      <c r="H570" s="10">
        <f t="shared" si="51"/>
        <v>13645</v>
      </c>
      <c r="I570" s="6" t="s">
        <v>187</v>
      </c>
      <c r="J570" s="6" t="s">
        <v>206</v>
      </c>
      <c r="K570" s="10">
        <v>38750</v>
      </c>
      <c r="L570" s="10">
        <v>1300</v>
      </c>
      <c r="M570" s="10">
        <f t="shared" si="52"/>
        <v>335.48387096774195</v>
      </c>
      <c r="N570" s="6">
        <v>76</v>
      </c>
      <c r="O570" s="6">
        <f t="shared" si="53"/>
        <v>20</v>
      </c>
      <c r="P570" s="10">
        <v>6480000</v>
      </c>
      <c r="Q570" s="9">
        <v>44572</v>
      </c>
      <c r="R570" s="9">
        <v>41990</v>
      </c>
      <c r="S570" s="6" t="s">
        <v>219</v>
      </c>
      <c r="T570" s="6" t="s">
        <v>63</v>
      </c>
      <c r="U570" s="10">
        <v>442601622</v>
      </c>
      <c r="V570" s="6">
        <v>9</v>
      </c>
      <c r="W570" s="29">
        <v>9</v>
      </c>
      <c r="X570" s="6" t="s">
        <v>52</v>
      </c>
      <c r="Y570" s="6" t="s">
        <v>52</v>
      </c>
      <c r="Z570" s="6" t="s">
        <v>28</v>
      </c>
      <c r="AA570" s="6" t="s">
        <v>2215</v>
      </c>
    </row>
    <row r="571" spans="1:27" x14ac:dyDescent="0.3">
      <c r="A571" s="6" t="s">
        <v>2265</v>
      </c>
      <c r="B571" s="6" t="s">
        <v>2268</v>
      </c>
      <c r="C571" s="6" t="s">
        <v>2269</v>
      </c>
      <c r="D571" s="7">
        <v>0.10538194444444444</v>
      </c>
      <c r="E571" s="8">
        <f t="shared" si="48"/>
        <v>2</v>
      </c>
      <c r="F571" s="8">
        <f t="shared" si="49"/>
        <v>31</v>
      </c>
      <c r="G571" s="8">
        <f t="shared" si="50"/>
        <v>45</v>
      </c>
      <c r="H571" s="10">
        <f t="shared" si="51"/>
        <v>9105</v>
      </c>
      <c r="I571" s="6" t="s">
        <v>187</v>
      </c>
      <c r="J571" s="6" t="s">
        <v>206</v>
      </c>
      <c r="K571" s="10">
        <v>98668</v>
      </c>
      <c r="L571" s="10">
        <v>3500</v>
      </c>
      <c r="M571" s="10">
        <f t="shared" si="52"/>
        <v>354.72493614951151</v>
      </c>
      <c r="N571" s="6">
        <v>158</v>
      </c>
      <c r="O571" s="6">
        <f t="shared" si="53"/>
        <v>16</v>
      </c>
      <c r="P571" s="10">
        <v>6480000</v>
      </c>
      <c r="Q571" s="9">
        <v>44832</v>
      </c>
      <c r="R571" s="9">
        <v>41990</v>
      </c>
      <c r="S571" s="6" t="s">
        <v>219</v>
      </c>
      <c r="T571" s="6" t="s">
        <v>63</v>
      </c>
      <c r="U571" s="10">
        <v>442601622</v>
      </c>
      <c r="V571" s="6">
        <v>9</v>
      </c>
      <c r="W571" s="29">
        <v>9</v>
      </c>
      <c r="X571" s="6" t="s">
        <v>52</v>
      </c>
      <c r="Y571" s="6" t="s">
        <v>52</v>
      </c>
      <c r="Z571" s="6" t="s">
        <v>28</v>
      </c>
      <c r="AA571" s="6" t="s">
        <v>2215</v>
      </c>
    </row>
    <row r="572" spans="1:27" x14ac:dyDescent="0.3">
      <c r="A572" s="6" t="s">
        <v>2265</v>
      </c>
      <c r="B572" s="6" t="s">
        <v>2274</v>
      </c>
      <c r="C572" s="6" t="s">
        <v>2275</v>
      </c>
      <c r="D572" s="7">
        <v>0.24763888888888888</v>
      </c>
      <c r="E572" s="8">
        <f t="shared" si="48"/>
        <v>5</v>
      </c>
      <c r="F572" s="8">
        <f t="shared" si="49"/>
        <v>56</v>
      </c>
      <c r="G572" s="8">
        <f t="shared" si="50"/>
        <v>36</v>
      </c>
      <c r="H572" s="10">
        <f t="shared" si="51"/>
        <v>21396</v>
      </c>
      <c r="I572" s="6" t="s">
        <v>187</v>
      </c>
      <c r="J572" s="6" t="s">
        <v>206</v>
      </c>
      <c r="K572" s="10">
        <v>66287</v>
      </c>
      <c r="L572" s="10">
        <v>3000</v>
      </c>
      <c r="M572" s="10">
        <f t="shared" si="52"/>
        <v>452.57742845505152</v>
      </c>
      <c r="N572" s="6">
        <v>61</v>
      </c>
      <c r="O572" s="6">
        <f t="shared" si="53"/>
        <v>9</v>
      </c>
      <c r="P572" s="10">
        <v>6480000</v>
      </c>
      <c r="Q572" s="9">
        <v>44846</v>
      </c>
      <c r="R572" s="9">
        <v>41990</v>
      </c>
      <c r="S572" s="6" t="s">
        <v>219</v>
      </c>
      <c r="T572" s="6" t="s">
        <v>63</v>
      </c>
      <c r="U572" s="10">
        <v>442601622</v>
      </c>
      <c r="V572" s="6">
        <v>9</v>
      </c>
      <c r="W572" s="29">
        <v>9</v>
      </c>
      <c r="X572" s="6" t="s">
        <v>52</v>
      </c>
      <c r="Y572" s="6" t="s">
        <v>52</v>
      </c>
      <c r="Z572" s="6" t="s">
        <v>28</v>
      </c>
      <c r="AA572" s="6" t="s">
        <v>2215</v>
      </c>
    </row>
    <row r="573" spans="1:27" ht="14.4" x14ac:dyDescent="0.3">
      <c r="A573" t="s">
        <v>4084</v>
      </c>
      <c r="B573" t="s">
        <v>4085</v>
      </c>
      <c r="C573" s="20" t="s">
        <v>4086</v>
      </c>
      <c r="D573" s="1">
        <v>5.7175925925925927E-3</v>
      </c>
      <c r="E573" s="8">
        <f t="shared" si="48"/>
        <v>0</v>
      </c>
      <c r="F573" s="8">
        <f t="shared" si="49"/>
        <v>8</v>
      </c>
      <c r="G573" s="8">
        <f t="shared" si="50"/>
        <v>14</v>
      </c>
      <c r="H573" s="10">
        <f t="shared" si="51"/>
        <v>494</v>
      </c>
      <c r="I573" t="s">
        <v>477</v>
      </c>
      <c r="J573" t="s">
        <v>206</v>
      </c>
      <c r="K573" s="3">
        <v>23115</v>
      </c>
      <c r="L573" s="3">
        <v>1100</v>
      </c>
      <c r="M573" s="10">
        <f t="shared" si="52"/>
        <v>475.88146225394763</v>
      </c>
      <c r="N573" s="3">
        <v>76</v>
      </c>
      <c r="O573" s="6">
        <f t="shared" si="53"/>
        <v>33</v>
      </c>
      <c r="P573" s="3">
        <v>236000</v>
      </c>
      <c r="Q573" s="2">
        <v>44592</v>
      </c>
      <c r="R573" s="2">
        <v>43713</v>
      </c>
      <c r="S573" t="s">
        <v>206</v>
      </c>
      <c r="T573" s="6" t="s">
        <v>63</v>
      </c>
      <c r="U573" s="3">
        <v>11833422</v>
      </c>
      <c r="V573">
        <v>8</v>
      </c>
      <c r="W573" s="29">
        <v>9</v>
      </c>
      <c r="X573" s="6" t="s">
        <v>52</v>
      </c>
      <c r="Y573" s="6" t="s">
        <v>52</v>
      </c>
      <c r="Z573" t="s">
        <v>28</v>
      </c>
      <c r="AA573" s="6" t="s">
        <v>4101</v>
      </c>
    </row>
    <row r="574" spans="1:27" x14ac:dyDescent="0.3">
      <c r="A574" s="6" t="s">
        <v>2822</v>
      </c>
      <c r="B574" s="6" t="s">
        <v>2823</v>
      </c>
      <c r="C574" s="6" t="s">
        <v>2824</v>
      </c>
      <c r="D574" s="7">
        <v>7.6620370370370366E-3</v>
      </c>
      <c r="E574" s="8">
        <f t="shared" si="48"/>
        <v>0</v>
      </c>
      <c r="F574" s="8">
        <f t="shared" si="49"/>
        <v>11</v>
      </c>
      <c r="G574" s="8">
        <f t="shared" si="50"/>
        <v>2</v>
      </c>
      <c r="H574" s="10">
        <f t="shared" si="51"/>
        <v>662</v>
      </c>
      <c r="I574" s="6" t="s">
        <v>2777</v>
      </c>
      <c r="J574" s="6" t="s">
        <v>219</v>
      </c>
      <c r="K574" s="10">
        <v>84041</v>
      </c>
      <c r="L574" s="6">
        <v>2200</v>
      </c>
      <c r="M574" s="10">
        <f t="shared" si="52"/>
        <v>261.77698980259635</v>
      </c>
      <c r="N574" s="6">
        <v>111</v>
      </c>
      <c r="O574" s="6">
        <f t="shared" si="53"/>
        <v>13</v>
      </c>
      <c r="P574" s="10">
        <v>514000</v>
      </c>
      <c r="Q574" s="9">
        <v>44274</v>
      </c>
      <c r="R574" s="9">
        <v>43938</v>
      </c>
      <c r="S574" s="6" t="s">
        <v>219</v>
      </c>
      <c r="T574" s="6" t="s">
        <v>231</v>
      </c>
      <c r="U574" s="10">
        <v>36586564</v>
      </c>
      <c r="V574" s="6">
        <v>5</v>
      </c>
      <c r="W574" s="29">
        <v>5</v>
      </c>
      <c r="X574" s="6" t="s">
        <v>26</v>
      </c>
      <c r="Y574" s="6" t="s">
        <v>27</v>
      </c>
      <c r="Z574" s="6" t="s">
        <v>96</v>
      </c>
      <c r="AA574" s="6" t="s">
        <v>2778</v>
      </c>
    </row>
    <row r="575" spans="1:27" x14ac:dyDescent="0.3">
      <c r="A575" s="6" t="s">
        <v>1515</v>
      </c>
      <c r="B575" s="6" t="s">
        <v>1516</v>
      </c>
      <c r="C575" s="6" t="s">
        <v>1517</v>
      </c>
      <c r="D575" s="7">
        <v>9.3402777777777772E-3</v>
      </c>
      <c r="E575" s="8">
        <f t="shared" si="48"/>
        <v>0</v>
      </c>
      <c r="F575" s="8">
        <f t="shared" si="49"/>
        <v>13</v>
      </c>
      <c r="G575" s="8">
        <f t="shared" si="50"/>
        <v>27</v>
      </c>
      <c r="H575" s="10">
        <f t="shared" si="51"/>
        <v>807</v>
      </c>
      <c r="I575" s="6" t="s">
        <v>23</v>
      </c>
      <c r="J575" s="6" t="s">
        <v>38</v>
      </c>
      <c r="K575" s="6">
        <v>17691914</v>
      </c>
      <c r="L575" s="6">
        <v>1700000</v>
      </c>
      <c r="M575" s="10">
        <f t="shared" si="52"/>
        <v>960.89094712985832</v>
      </c>
      <c r="N575" s="6">
        <v>45902</v>
      </c>
      <c r="O575" s="6">
        <f t="shared" si="53"/>
        <v>26</v>
      </c>
      <c r="P575" s="10">
        <v>5150000</v>
      </c>
      <c r="Q575" s="9">
        <v>44243</v>
      </c>
      <c r="R575" s="9">
        <v>43472</v>
      </c>
      <c r="S575" s="6" t="s">
        <v>75</v>
      </c>
      <c r="T575" s="6" t="s">
        <v>42</v>
      </c>
      <c r="U575" s="10">
        <v>829697849</v>
      </c>
      <c r="V575" s="6">
        <v>10</v>
      </c>
      <c r="W575" s="29">
        <v>10</v>
      </c>
      <c r="X575" s="6" t="s">
        <v>26</v>
      </c>
      <c r="Y575" s="6" t="s">
        <v>27</v>
      </c>
      <c r="Z575" s="6" t="s">
        <v>28</v>
      </c>
      <c r="AA575" s="6" t="s">
        <v>1443</v>
      </c>
    </row>
    <row r="576" spans="1:27" x14ac:dyDescent="0.3">
      <c r="A576" s="6" t="s">
        <v>3275</v>
      </c>
      <c r="B576" s="6" t="s">
        <v>3276</v>
      </c>
      <c r="C576" s="6" t="s">
        <v>3277</v>
      </c>
      <c r="D576" s="7">
        <v>1.0497685185185186E-2</v>
      </c>
      <c r="E576" s="8">
        <f t="shared" si="48"/>
        <v>0</v>
      </c>
      <c r="F576" s="8">
        <f t="shared" si="49"/>
        <v>15</v>
      </c>
      <c r="G576" s="8">
        <f t="shared" si="50"/>
        <v>7</v>
      </c>
      <c r="H576" s="10">
        <f t="shared" si="51"/>
        <v>907</v>
      </c>
      <c r="I576" s="6" t="s">
        <v>187</v>
      </c>
      <c r="J576" s="6" t="s">
        <v>206</v>
      </c>
      <c r="K576" s="6">
        <v>20863773</v>
      </c>
      <c r="L576" s="6">
        <v>87000</v>
      </c>
      <c r="M576" s="10">
        <f t="shared" si="52"/>
        <v>41.699073317179973</v>
      </c>
      <c r="N576" s="6">
        <v>1314</v>
      </c>
      <c r="O576" s="6">
        <f t="shared" si="53"/>
        <v>1</v>
      </c>
      <c r="P576" s="10">
        <v>642000</v>
      </c>
      <c r="Q576" s="9">
        <v>44551</v>
      </c>
      <c r="R576" s="9">
        <v>43388</v>
      </c>
      <c r="S576" s="6" t="s">
        <v>206</v>
      </c>
      <c r="T576" s="6" t="s">
        <v>63</v>
      </c>
      <c r="U576" s="10">
        <v>143663003</v>
      </c>
      <c r="V576" s="6">
        <v>8</v>
      </c>
      <c r="W576" s="29">
        <v>7</v>
      </c>
      <c r="X576" s="6" t="s">
        <v>52</v>
      </c>
      <c r="Y576" s="6" t="s">
        <v>52</v>
      </c>
      <c r="Z576" s="6" t="s">
        <v>28</v>
      </c>
      <c r="AA576" s="6" t="s">
        <v>3213</v>
      </c>
    </row>
    <row r="577" spans="1:27" x14ac:dyDescent="0.3">
      <c r="A577" s="6" t="s">
        <v>1239</v>
      </c>
      <c r="B577" s="6" t="s">
        <v>1240</v>
      </c>
      <c r="C577" s="6" t="s">
        <v>1241</v>
      </c>
      <c r="D577" s="7">
        <v>3.645833333333333E-3</v>
      </c>
      <c r="E577" s="8">
        <f t="shared" si="48"/>
        <v>0</v>
      </c>
      <c r="F577" s="8">
        <f t="shared" si="49"/>
        <v>5</v>
      </c>
      <c r="G577" s="8">
        <f t="shared" si="50"/>
        <v>15</v>
      </c>
      <c r="H577" s="10">
        <f t="shared" si="51"/>
        <v>315</v>
      </c>
      <c r="I577" s="6" t="s">
        <v>23</v>
      </c>
      <c r="J577" s="6" t="s">
        <v>38</v>
      </c>
      <c r="K577" s="10">
        <v>3406</v>
      </c>
      <c r="L577" s="6">
        <v>207</v>
      </c>
      <c r="M577" s="10">
        <f t="shared" si="52"/>
        <v>607.75102759835579</v>
      </c>
      <c r="N577" s="6">
        <v>31</v>
      </c>
      <c r="O577" s="6">
        <f t="shared" si="53"/>
        <v>91</v>
      </c>
      <c r="P577" s="10">
        <v>71000</v>
      </c>
      <c r="Q577" s="9">
        <v>43422</v>
      </c>
      <c r="R577" s="9">
        <v>43129</v>
      </c>
      <c r="S577" s="6" t="s">
        <v>38</v>
      </c>
      <c r="T577" s="6" t="s">
        <v>42</v>
      </c>
      <c r="U577" s="10">
        <v>6996048</v>
      </c>
      <c r="V577" s="6">
        <v>6</v>
      </c>
      <c r="W577" s="29">
        <v>6</v>
      </c>
      <c r="X577" s="6" t="s">
        <v>26</v>
      </c>
      <c r="Y577" s="6" t="s">
        <v>27</v>
      </c>
      <c r="Z577" s="6" t="s">
        <v>96</v>
      </c>
      <c r="AA577" s="6" t="s">
        <v>1180</v>
      </c>
    </row>
    <row r="578" spans="1:27" x14ac:dyDescent="0.3">
      <c r="A578" s="6" t="s">
        <v>861</v>
      </c>
      <c r="B578" s="6" t="s">
        <v>862</v>
      </c>
      <c r="C578" s="6" t="s">
        <v>863</v>
      </c>
      <c r="D578" s="7">
        <v>9.9189814814814817E-3</v>
      </c>
      <c r="E578" s="8">
        <f t="shared" ref="E578:E641" si="54">HOUR(D578)</f>
        <v>0</v>
      </c>
      <c r="F578" s="8">
        <f t="shared" ref="F578:F641" si="55">MINUTE(D578)</f>
        <v>14</v>
      </c>
      <c r="G578" s="8">
        <f t="shared" ref="G578:G641" si="56">SECOND(D578)</f>
        <v>17</v>
      </c>
      <c r="H578" s="10">
        <f t="shared" ref="H578:H641" si="57">G578+(F578*60)+(E578*60*60)</f>
        <v>857</v>
      </c>
      <c r="I578" s="6" t="s">
        <v>23</v>
      </c>
      <c r="J578" s="6" t="s">
        <v>38</v>
      </c>
      <c r="K578" s="10">
        <v>6707179</v>
      </c>
      <c r="L578" s="10">
        <v>282000</v>
      </c>
      <c r="M578" s="10">
        <f t="shared" ref="M578:M641" si="58">10000*L578/K578</f>
        <v>420.44501868818469</v>
      </c>
      <c r="N578" s="10">
        <v>3700</v>
      </c>
      <c r="O578" s="6">
        <f t="shared" ref="O578:O641" si="59">ROUND(10000*N578/K578,0)</f>
        <v>6</v>
      </c>
      <c r="P578" s="10">
        <v>3360000</v>
      </c>
      <c r="Q578" s="9">
        <v>44604</v>
      </c>
      <c r="R578" s="9">
        <v>42784</v>
      </c>
      <c r="S578" s="6" t="s">
        <v>38</v>
      </c>
      <c r="T578" s="6" t="s">
        <v>63</v>
      </c>
      <c r="U578" s="10">
        <v>769504387</v>
      </c>
      <c r="V578" s="6">
        <v>6</v>
      </c>
      <c r="W578" s="29">
        <v>7</v>
      </c>
      <c r="X578" s="6" t="s">
        <v>52</v>
      </c>
      <c r="Y578" s="6" t="s">
        <v>52</v>
      </c>
      <c r="Z578" s="6" t="s">
        <v>28</v>
      </c>
      <c r="AA578" s="6" t="s">
        <v>781</v>
      </c>
    </row>
    <row r="579" spans="1:27" x14ac:dyDescent="0.3">
      <c r="A579" s="6" t="s">
        <v>867</v>
      </c>
      <c r="B579" s="6" t="s">
        <v>868</v>
      </c>
      <c r="C579" s="6" t="s">
        <v>869</v>
      </c>
      <c r="D579" s="7">
        <v>7.6851851851851847E-3</v>
      </c>
      <c r="E579" s="8">
        <f t="shared" si="54"/>
        <v>0</v>
      </c>
      <c r="F579" s="8">
        <f t="shared" si="55"/>
        <v>11</v>
      </c>
      <c r="G579" s="8">
        <f t="shared" si="56"/>
        <v>4</v>
      </c>
      <c r="H579" s="10">
        <f t="shared" si="57"/>
        <v>664</v>
      </c>
      <c r="I579" s="6" t="s">
        <v>477</v>
      </c>
      <c r="J579" s="6" t="s">
        <v>38</v>
      </c>
      <c r="K579" s="10">
        <v>2395964</v>
      </c>
      <c r="L579" s="10">
        <v>119000</v>
      </c>
      <c r="M579" s="10">
        <f t="shared" si="58"/>
        <v>496.66856430230172</v>
      </c>
      <c r="N579" s="10">
        <v>1400</v>
      </c>
      <c r="O579" s="6">
        <f t="shared" si="59"/>
        <v>6</v>
      </c>
      <c r="P579" s="10">
        <v>2110000</v>
      </c>
      <c r="Q579" s="9">
        <v>44663</v>
      </c>
      <c r="R579" s="9">
        <v>41440</v>
      </c>
      <c r="S579" s="6" t="s">
        <v>38</v>
      </c>
      <c r="T579" s="6" t="s">
        <v>63</v>
      </c>
      <c r="U579" s="10">
        <v>384846743</v>
      </c>
      <c r="V579" s="6">
        <v>6</v>
      </c>
      <c r="W579" s="29">
        <v>7</v>
      </c>
      <c r="X579" s="6" t="s">
        <v>52</v>
      </c>
      <c r="Y579" s="6" t="s">
        <v>52</v>
      </c>
      <c r="Z579" s="6" t="s">
        <v>28</v>
      </c>
      <c r="AA579" s="6" t="s">
        <v>781</v>
      </c>
    </row>
    <row r="580" spans="1:27" x14ac:dyDescent="0.3">
      <c r="A580" s="6" t="s">
        <v>909</v>
      </c>
      <c r="B580" s="6" t="s">
        <v>910</v>
      </c>
      <c r="C580" s="6" t="s">
        <v>911</v>
      </c>
      <c r="D580" s="7">
        <v>5.9490740740740745E-3</v>
      </c>
      <c r="E580" s="8">
        <f t="shared" si="54"/>
        <v>0</v>
      </c>
      <c r="F580" s="8">
        <f t="shared" si="55"/>
        <v>8</v>
      </c>
      <c r="G580" s="8">
        <f t="shared" si="56"/>
        <v>34</v>
      </c>
      <c r="H580" s="10">
        <f t="shared" si="57"/>
        <v>514</v>
      </c>
      <c r="I580" s="6" t="s">
        <v>477</v>
      </c>
      <c r="J580" s="6" t="s">
        <v>38</v>
      </c>
      <c r="K580" s="10">
        <v>936086</v>
      </c>
      <c r="L580" s="10">
        <v>53000</v>
      </c>
      <c r="M580" s="10">
        <f t="shared" si="58"/>
        <v>566.18729475710563</v>
      </c>
      <c r="N580" s="10">
        <v>1600</v>
      </c>
      <c r="O580" s="6">
        <f t="shared" si="59"/>
        <v>17</v>
      </c>
      <c r="P580" s="10">
        <v>1020000</v>
      </c>
      <c r="Q580" s="9">
        <v>44663</v>
      </c>
      <c r="R580" s="9">
        <v>42453</v>
      </c>
      <c r="S580" s="6" t="s">
        <v>38</v>
      </c>
      <c r="T580" s="6" t="s">
        <v>63</v>
      </c>
      <c r="U580" s="10">
        <v>186400654</v>
      </c>
      <c r="V580" s="6">
        <v>7</v>
      </c>
      <c r="W580" s="29">
        <v>8</v>
      </c>
      <c r="X580" s="6" t="s">
        <v>52</v>
      </c>
      <c r="Y580" s="6" t="s">
        <v>52</v>
      </c>
      <c r="Z580" s="6" t="s">
        <v>28</v>
      </c>
      <c r="AA580" s="6" t="s">
        <v>781</v>
      </c>
    </row>
    <row r="581" spans="1:27" ht="14.4" x14ac:dyDescent="0.3">
      <c r="A581" s="6" t="s">
        <v>909</v>
      </c>
      <c r="B581" s="4" t="s">
        <v>4090</v>
      </c>
      <c r="C581" s="20" t="s">
        <v>4091</v>
      </c>
      <c r="D581" s="1">
        <v>1.621527777777778E-2</v>
      </c>
      <c r="E581" s="8">
        <f t="shared" si="54"/>
        <v>0</v>
      </c>
      <c r="F581" s="8">
        <f t="shared" si="55"/>
        <v>23</v>
      </c>
      <c r="G581" s="8">
        <f t="shared" si="56"/>
        <v>21</v>
      </c>
      <c r="H581" s="10">
        <f t="shared" si="57"/>
        <v>1401</v>
      </c>
      <c r="I581" t="s">
        <v>477</v>
      </c>
      <c r="J581" s="6" t="s">
        <v>38</v>
      </c>
      <c r="K581" s="3">
        <v>1004506</v>
      </c>
      <c r="L581" s="3">
        <v>68000</v>
      </c>
      <c r="M581" s="10">
        <f t="shared" si="58"/>
        <v>676.94966481036454</v>
      </c>
      <c r="N581" s="3">
        <v>2600</v>
      </c>
      <c r="O581" s="6">
        <f t="shared" si="59"/>
        <v>26</v>
      </c>
      <c r="P581" s="3">
        <v>1020000</v>
      </c>
      <c r="Q581" s="2">
        <v>44459</v>
      </c>
      <c r="R581" s="2">
        <v>42453</v>
      </c>
      <c r="S581" t="s">
        <v>38</v>
      </c>
      <c r="T581" t="s">
        <v>63</v>
      </c>
      <c r="U581" s="3">
        <v>186652677</v>
      </c>
      <c r="V581">
        <v>5</v>
      </c>
      <c r="W581" s="29">
        <v>6</v>
      </c>
      <c r="X581" s="6" t="s">
        <v>26</v>
      </c>
      <c r="Y581" s="6" t="s">
        <v>27</v>
      </c>
      <c r="Z581" t="s">
        <v>28</v>
      </c>
      <c r="AA581" s="6" t="s">
        <v>4101</v>
      </c>
    </row>
    <row r="582" spans="1:27" x14ac:dyDescent="0.3">
      <c r="A582" s="6" t="s">
        <v>2007</v>
      </c>
      <c r="B582" s="6" t="s">
        <v>2008</v>
      </c>
      <c r="C582" s="6" t="s">
        <v>2009</v>
      </c>
      <c r="D582" s="7">
        <v>6.2037037037037043E-3</v>
      </c>
      <c r="E582" s="8">
        <f t="shared" si="54"/>
        <v>0</v>
      </c>
      <c r="F582" s="8">
        <f t="shared" si="55"/>
        <v>8</v>
      </c>
      <c r="G582" s="8">
        <f t="shared" si="56"/>
        <v>56</v>
      </c>
      <c r="H582" s="10">
        <f t="shared" si="57"/>
        <v>536</v>
      </c>
      <c r="I582" s="6" t="s">
        <v>23</v>
      </c>
      <c r="J582" s="6" t="s">
        <v>95</v>
      </c>
      <c r="K582" s="10">
        <v>40589</v>
      </c>
      <c r="L582" s="10">
        <v>2000</v>
      </c>
      <c r="M582" s="10">
        <f t="shared" si="58"/>
        <v>492.74433959939887</v>
      </c>
      <c r="N582" s="10">
        <v>3000</v>
      </c>
      <c r="O582" s="6">
        <f t="shared" si="59"/>
        <v>739</v>
      </c>
      <c r="P582" s="10">
        <v>512000</v>
      </c>
      <c r="Q582" s="9">
        <v>44686</v>
      </c>
      <c r="R582" s="9">
        <v>39859</v>
      </c>
      <c r="S582" s="6" t="s">
        <v>95</v>
      </c>
      <c r="T582" s="6" t="s">
        <v>63</v>
      </c>
      <c r="U582" s="10">
        <v>112625313</v>
      </c>
      <c r="V582" s="6">
        <v>7</v>
      </c>
      <c r="W582" s="29">
        <v>10</v>
      </c>
      <c r="X582" s="6" t="s">
        <v>26</v>
      </c>
      <c r="Y582" s="6" t="s">
        <v>27</v>
      </c>
      <c r="Z582" s="6" t="s">
        <v>28</v>
      </c>
      <c r="AA582" s="6" t="s">
        <v>1875</v>
      </c>
    </row>
    <row r="583" spans="1:27" x14ac:dyDescent="0.3">
      <c r="A583" s="6" t="s">
        <v>1898</v>
      </c>
      <c r="B583" s="6" t="s">
        <v>1899</v>
      </c>
      <c r="C583" s="6" t="s">
        <v>1900</v>
      </c>
      <c r="D583" s="7">
        <v>4.8900462962962965E-2</v>
      </c>
      <c r="E583" s="8">
        <f t="shared" si="54"/>
        <v>1</v>
      </c>
      <c r="F583" s="8">
        <f t="shared" si="55"/>
        <v>10</v>
      </c>
      <c r="G583" s="8">
        <f t="shared" si="56"/>
        <v>25</v>
      </c>
      <c r="H583" s="10">
        <f t="shared" si="57"/>
        <v>4225</v>
      </c>
      <c r="I583" s="6" t="s">
        <v>23</v>
      </c>
      <c r="J583" s="6" t="s">
        <v>206</v>
      </c>
      <c r="K583" s="10">
        <v>135498</v>
      </c>
      <c r="L583" s="10">
        <v>8200</v>
      </c>
      <c r="M583" s="10">
        <f t="shared" si="58"/>
        <v>605.17498413260716</v>
      </c>
      <c r="N583" s="6">
        <v>295</v>
      </c>
      <c r="O583" s="6">
        <f t="shared" si="59"/>
        <v>22</v>
      </c>
      <c r="P583" s="10">
        <v>3120000</v>
      </c>
      <c r="Q583" s="9">
        <v>44844</v>
      </c>
      <c r="R583" s="9">
        <v>42845</v>
      </c>
      <c r="S583" s="6" t="s">
        <v>95</v>
      </c>
      <c r="T583" s="6" t="s">
        <v>63</v>
      </c>
      <c r="U583" s="10">
        <v>89991518</v>
      </c>
      <c r="V583" s="6">
        <v>7</v>
      </c>
      <c r="W583" s="29">
        <v>10</v>
      </c>
      <c r="X583" s="6" t="s">
        <v>26</v>
      </c>
      <c r="Y583" s="6" t="s">
        <v>27</v>
      </c>
      <c r="Z583" s="6" t="s">
        <v>28</v>
      </c>
      <c r="AA583" s="6" t="s">
        <v>1875</v>
      </c>
    </row>
    <row r="584" spans="1:27" x14ac:dyDescent="0.3">
      <c r="A584" s="6" t="s">
        <v>2834</v>
      </c>
      <c r="B584" s="6" t="s">
        <v>2835</v>
      </c>
      <c r="C584" s="6" t="s">
        <v>2836</v>
      </c>
      <c r="D584" s="7">
        <v>7.3148148148148148E-3</v>
      </c>
      <c r="E584" s="8">
        <f t="shared" si="54"/>
        <v>0</v>
      </c>
      <c r="F584" s="8">
        <f t="shared" si="55"/>
        <v>10</v>
      </c>
      <c r="G584" s="8">
        <f t="shared" si="56"/>
        <v>32</v>
      </c>
      <c r="H584" s="10">
        <f t="shared" si="57"/>
        <v>632</v>
      </c>
      <c r="I584" s="6" t="s">
        <v>2777</v>
      </c>
      <c r="J584" s="6" t="s">
        <v>24</v>
      </c>
      <c r="K584" s="10">
        <v>474990</v>
      </c>
      <c r="L584" s="6">
        <v>10000</v>
      </c>
      <c r="M584" s="10">
        <f t="shared" si="58"/>
        <v>210.53074801574769</v>
      </c>
      <c r="N584" s="6">
        <v>119</v>
      </c>
      <c r="O584" s="6">
        <f t="shared" si="59"/>
        <v>3</v>
      </c>
      <c r="P584" s="10">
        <v>6390000</v>
      </c>
      <c r="Q584" s="9">
        <v>44746</v>
      </c>
      <c r="R584" s="9">
        <v>40444</v>
      </c>
      <c r="S584" s="6" t="s">
        <v>38</v>
      </c>
      <c r="T584" s="6" t="s">
        <v>231</v>
      </c>
      <c r="U584" s="10">
        <v>4361369073</v>
      </c>
      <c r="V584" s="6">
        <v>8</v>
      </c>
      <c r="W584" s="29">
        <v>8</v>
      </c>
      <c r="X584" s="6" t="s">
        <v>26</v>
      </c>
      <c r="Y584" s="6" t="s">
        <v>27</v>
      </c>
      <c r="Z584" s="6" t="s">
        <v>28</v>
      </c>
      <c r="AA584" s="6" t="s">
        <v>2778</v>
      </c>
    </row>
    <row r="585" spans="1:27" x14ac:dyDescent="0.3">
      <c r="A585" s="6" t="s">
        <v>1988</v>
      </c>
      <c r="B585" s="6" t="s">
        <v>1989</v>
      </c>
      <c r="C585" s="6" t="s">
        <v>1990</v>
      </c>
      <c r="D585" s="7">
        <v>6.1921296296296299E-3</v>
      </c>
      <c r="E585" s="8">
        <f t="shared" si="54"/>
        <v>0</v>
      </c>
      <c r="F585" s="8">
        <f t="shared" si="55"/>
        <v>8</v>
      </c>
      <c r="G585" s="8">
        <f t="shared" si="56"/>
        <v>55</v>
      </c>
      <c r="H585" s="10">
        <f t="shared" si="57"/>
        <v>535</v>
      </c>
      <c r="I585" s="6" t="s">
        <v>23</v>
      </c>
      <c r="J585" s="6" t="s">
        <v>38</v>
      </c>
      <c r="K585" s="10">
        <v>163234</v>
      </c>
      <c r="L585" s="10">
        <v>9400</v>
      </c>
      <c r="M585" s="10">
        <f t="shared" si="58"/>
        <v>575.86042123577192</v>
      </c>
      <c r="N585" s="6">
        <v>348</v>
      </c>
      <c r="O585" s="6">
        <f t="shared" si="59"/>
        <v>21</v>
      </c>
      <c r="P585" s="10">
        <v>1310000</v>
      </c>
      <c r="Q585" s="9">
        <v>44816</v>
      </c>
      <c r="R585" s="9">
        <v>42786</v>
      </c>
      <c r="S585" s="6" t="s">
        <v>38</v>
      </c>
      <c r="T585" s="6" t="s">
        <v>63</v>
      </c>
      <c r="U585" s="10">
        <v>131785615</v>
      </c>
      <c r="V585" s="6">
        <v>10</v>
      </c>
      <c r="W585" s="29">
        <v>10</v>
      </c>
      <c r="X585" s="6" t="s">
        <v>26</v>
      </c>
      <c r="Y585" s="6" t="s">
        <v>27</v>
      </c>
      <c r="Z585" s="6" t="s">
        <v>28</v>
      </c>
      <c r="AA585" s="6" t="s">
        <v>1875</v>
      </c>
    </row>
    <row r="586" spans="1:27" x14ac:dyDescent="0.3">
      <c r="A586" s="6" t="s">
        <v>817</v>
      </c>
      <c r="B586" s="6" t="s">
        <v>818</v>
      </c>
      <c r="C586" s="6" t="s">
        <v>819</v>
      </c>
      <c r="D586" s="7">
        <v>7.4884259259259262E-3</v>
      </c>
      <c r="E586" s="8">
        <f t="shared" si="54"/>
        <v>0</v>
      </c>
      <c r="F586" s="8">
        <f t="shared" si="55"/>
        <v>10</v>
      </c>
      <c r="G586" s="8">
        <f t="shared" si="56"/>
        <v>47</v>
      </c>
      <c r="H586" s="10">
        <f t="shared" si="57"/>
        <v>647</v>
      </c>
      <c r="I586" s="6" t="s">
        <v>23</v>
      </c>
      <c r="J586" s="6" t="s">
        <v>38</v>
      </c>
      <c r="K586" s="10">
        <v>257530</v>
      </c>
      <c r="L586" s="10">
        <v>13000</v>
      </c>
      <c r="M586" s="10">
        <f t="shared" si="58"/>
        <v>504.79555779909134</v>
      </c>
      <c r="N586" s="6">
        <v>136</v>
      </c>
      <c r="O586" s="6">
        <f t="shared" si="59"/>
        <v>5</v>
      </c>
      <c r="P586" s="10">
        <v>942000</v>
      </c>
      <c r="Q586" s="9">
        <v>44846</v>
      </c>
      <c r="R586" s="9">
        <v>43311</v>
      </c>
      <c r="S586" s="6" t="s">
        <v>38</v>
      </c>
      <c r="T586" s="6" t="s">
        <v>63</v>
      </c>
      <c r="U586" s="10">
        <v>90579525</v>
      </c>
      <c r="V586" s="6">
        <v>4</v>
      </c>
      <c r="W586" s="29">
        <v>6</v>
      </c>
      <c r="X586" s="6" t="s">
        <v>52</v>
      </c>
      <c r="Y586" s="6" t="s">
        <v>52</v>
      </c>
      <c r="Z586" s="6" t="s">
        <v>28</v>
      </c>
      <c r="AA586" s="6" t="s">
        <v>781</v>
      </c>
    </row>
    <row r="587" spans="1:27" x14ac:dyDescent="0.3">
      <c r="A587" s="6" t="s">
        <v>3243</v>
      </c>
      <c r="B587" s="6" t="s">
        <v>3244</v>
      </c>
      <c r="C587" s="6" t="s">
        <v>3245</v>
      </c>
      <c r="D587" s="7">
        <v>2.9282407407407406E-2</v>
      </c>
      <c r="E587" s="8">
        <f t="shared" si="54"/>
        <v>0</v>
      </c>
      <c r="F587" s="8">
        <f t="shared" si="55"/>
        <v>42</v>
      </c>
      <c r="G587" s="8">
        <f t="shared" si="56"/>
        <v>10</v>
      </c>
      <c r="H587" s="10">
        <f t="shared" si="57"/>
        <v>2530</v>
      </c>
      <c r="I587" s="6" t="s">
        <v>187</v>
      </c>
      <c r="J587" s="6" t="s">
        <v>51</v>
      </c>
      <c r="K587" s="6">
        <v>54246</v>
      </c>
      <c r="L587" s="6">
        <v>31000</v>
      </c>
      <c r="M587" s="10">
        <f t="shared" si="58"/>
        <v>5714.7070751760502</v>
      </c>
      <c r="N587" s="6">
        <v>117</v>
      </c>
      <c r="O587" s="6">
        <f t="shared" si="59"/>
        <v>22</v>
      </c>
      <c r="P587" s="6">
        <v>4480000</v>
      </c>
      <c r="Q587" s="9">
        <v>44875</v>
      </c>
      <c r="R587" s="9">
        <v>42472</v>
      </c>
      <c r="S587" s="6" t="s">
        <v>51</v>
      </c>
      <c r="T587" s="6" t="s">
        <v>63</v>
      </c>
      <c r="U587" s="10">
        <v>271972477</v>
      </c>
      <c r="V587" s="6">
        <v>8</v>
      </c>
      <c r="W587" s="29">
        <v>9</v>
      </c>
      <c r="X587" s="6" t="s">
        <v>52</v>
      </c>
      <c r="Y587" s="6" t="s">
        <v>52</v>
      </c>
      <c r="Z587" s="6" t="s">
        <v>28</v>
      </c>
      <c r="AA587" s="6" t="s">
        <v>3213</v>
      </c>
    </row>
    <row r="588" spans="1:27" x14ac:dyDescent="0.3">
      <c r="A588" s="6" t="s">
        <v>2628</v>
      </c>
      <c r="B588" s="6" t="s">
        <v>1181</v>
      </c>
      <c r="C588" s="6" t="s">
        <v>1182</v>
      </c>
      <c r="D588" s="7">
        <v>6.2037037037037043E-3</v>
      </c>
      <c r="E588" s="8">
        <f t="shared" si="54"/>
        <v>0</v>
      </c>
      <c r="F588" s="8">
        <f t="shared" si="55"/>
        <v>8</v>
      </c>
      <c r="G588" s="8">
        <f t="shared" si="56"/>
        <v>56</v>
      </c>
      <c r="H588" s="10">
        <f t="shared" si="57"/>
        <v>536</v>
      </c>
      <c r="I588" s="6" t="s">
        <v>23</v>
      </c>
      <c r="J588" s="6" t="s">
        <v>38</v>
      </c>
      <c r="K588" s="6">
        <v>235000</v>
      </c>
      <c r="L588" s="6">
        <v>196000</v>
      </c>
      <c r="M588" s="10">
        <f t="shared" si="58"/>
        <v>8340.4255319148942</v>
      </c>
      <c r="N588" s="6">
        <v>19653</v>
      </c>
      <c r="O588" s="6">
        <f t="shared" si="59"/>
        <v>836</v>
      </c>
      <c r="P588" s="10">
        <v>22400000</v>
      </c>
      <c r="Q588" s="9">
        <v>44818</v>
      </c>
      <c r="R588" s="9">
        <v>42296</v>
      </c>
      <c r="S588" s="6" t="s">
        <v>38</v>
      </c>
      <c r="T588" s="6" t="s">
        <v>63</v>
      </c>
      <c r="U588" s="10">
        <v>3107415994</v>
      </c>
      <c r="V588" s="6">
        <v>7</v>
      </c>
      <c r="W588" s="29">
        <v>7</v>
      </c>
      <c r="X588" s="6" t="s">
        <v>26</v>
      </c>
      <c r="Y588" s="6" t="s">
        <v>27</v>
      </c>
      <c r="Z588" s="6" t="s">
        <v>96</v>
      </c>
      <c r="AA588" s="6" t="s">
        <v>2539</v>
      </c>
    </row>
    <row r="589" spans="1:27" ht="14.4" x14ac:dyDescent="0.3">
      <c r="A589" t="s">
        <v>3905</v>
      </c>
      <c r="B589" t="s">
        <v>3906</v>
      </c>
      <c r="C589" t="s">
        <v>3907</v>
      </c>
      <c r="D589" s="1">
        <v>6.3310185185185197E-3</v>
      </c>
      <c r="E589" s="8">
        <f t="shared" si="54"/>
        <v>0</v>
      </c>
      <c r="F589" s="8">
        <f t="shared" si="55"/>
        <v>9</v>
      </c>
      <c r="G589" s="8">
        <f t="shared" si="56"/>
        <v>7</v>
      </c>
      <c r="H589" s="10">
        <f t="shared" si="57"/>
        <v>547</v>
      </c>
      <c r="I589" s="6" t="s">
        <v>23</v>
      </c>
      <c r="J589" t="s">
        <v>3694</v>
      </c>
      <c r="K589" s="12">
        <v>416896</v>
      </c>
      <c r="L589" s="12">
        <v>33000</v>
      </c>
      <c r="M589" s="10">
        <f t="shared" si="58"/>
        <v>791.56432299662265</v>
      </c>
      <c r="N589" s="13">
        <v>1517</v>
      </c>
      <c r="O589" s="6">
        <f t="shared" si="59"/>
        <v>36</v>
      </c>
      <c r="P589" s="13">
        <v>5180000</v>
      </c>
      <c r="Q589" s="2">
        <v>44747</v>
      </c>
      <c r="R589" s="2">
        <v>42862</v>
      </c>
      <c r="S589" s="6" t="s">
        <v>75</v>
      </c>
      <c r="T589" s="3" t="s">
        <v>3873</v>
      </c>
      <c r="U589" s="27">
        <v>318830820</v>
      </c>
      <c r="V589">
        <v>6</v>
      </c>
      <c r="W589" s="29">
        <v>6</v>
      </c>
      <c r="X589" s="6" t="s">
        <v>26</v>
      </c>
      <c r="Y589" s="6" t="s">
        <v>52</v>
      </c>
      <c r="Z589" t="s">
        <v>28</v>
      </c>
      <c r="AA589" s="6" t="s">
        <v>3948</v>
      </c>
    </row>
    <row r="590" spans="1:27" x14ac:dyDescent="0.3">
      <c r="A590" s="6" t="s">
        <v>1523</v>
      </c>
      <c r="B590" s="6" t="s">
        <v>1524</v>
      </c>
      <c r="C590" s="6" t="s">
        <v>1525</v>
      </c>
      <c r="D590" s="7">
        <v>8.2291666666666659E-3</v>
      </c>
      <c r="E590" s="8">
        <f t="shared" si="54"/>
        <v>0</v>
      </c>
      <c r="F590" s="8">
        <f t="shared" si="55"/>
        <v>11</v>
      </c>
      <c r="G590" s="8">
        <f t="shared" si="56"/>
        <v>51</v>
      </c>
      <c r="H590" s="10">
        <f t="shared" si="57"/>
        <v>711</v>
      </c>
      <c r="I590" s="6" t="s">
        <v>23</v>
      </c>
      <c r="J590" s="6" t="s">
        <v>38</v>
      </c>
      <c r="K590" s="6">
        <v>9784537</v>
      </c>
      <c r="L590" s="6">
        <v>389000</v>
      </c>
      <c r="M590" s="10">
        <f t="shared" si="58"/>
        <v>397.56607798611219</v>
      </c>
      <c r="N590" s="6">
        <v>6646</v>
      </c>
      <c r="O590" s="6">
        <f t="shared" si="59"/>
        <v>7</v>
      </c>
      <c r="P590" s="10">
        <v>1100000</v>
      </c>
      <c r="Q590" s="9">
        <v>43794</v>
      </c>
      <c r="R590" s="9">
        <v>41104</v>
      </c>
      <c r="S590" s="6" t="s">
        <v>38</v>
      </c>
      <c r="T590" s="6" t="s">
        <v>42</v>
      </c>
      <c r="U590" s="10">
        <v>192825972</v>
      </c>
      <c r="V590" s="6">
        <v>10</v>
      </c>
      <c r="W590" s="29">
        <v>10</v>
      </c>
      <c r="X590" s="6" t="s">
        <v>26</v>
      </c>
      <c r="Y590" s="6" t="s">
        <v>27</v>
      </c>
      <c r="Z590" s="6" t="s">
        <v>28</v>
      </c>
      <c r="AA590" s="6" t="s">
        <v>1443</v>
      </c>
    </row>
    <row r="591" spans="1:27" x14ac:dyDescent="0.3">
      <c r="A591" s="6" t="s">
        <v>1523</v>
      </c>
      <c r="B591" s="6" t="s">
        <v>1974</v>
      </c>
      <c r="C591" s="6" t="s">
        <v>1975</v>
      </c>
      <c r="D591" s="7">
        <v>6.7361111111111103E-3</v>
      </c>
      <c r="E591" s="8">
        <f t="shared" si="54"/>
        <v>0</v>
      </c>
      <c r="F591" s="8">
        <f t="shared" si="55"/>
        <v>9</v>
      </c>
      <c r="G591" s="8">
        <f t="shared" si="56"/>
        <v>42</v>
      </c>
      <c r="H591" s="10">
        <f t="shared" si="57"/>
        <v>582</v>
      </c>
      <c r="I591" s="6" t="s">
        <v>23</v>
      </c>
      <c r="J591" s="6" t="s">
        <v>38</v>
      </c>
      <c r="K591" s="10">
        <v>1523779</v>
      </c>
      <c r="L591" s="10">
        <v>89000</v>
      </c>
      <c r="M591" s="10">
        <f t="shared" si="58"/>
        <v>584.07419973631352</v>
      </c>
      <c r="N591" s="10">
        <v>1312</v>
      </c>
      <c r="O591" s="6">
        <f t="shared" si="59"/>
        <v>9</v>
      </c>
      <c r="P591" s="10">
        <v>1100000</v>
      </c>
      <c r="Q591" s="9">
        <v>44849</v>
      </c>
      <c r="R591" s="9">
        <v>41104</v>
      </c>
      <c r="S591" s="6" t="s">
        <v>38</v>
      </c>
      <c r="T591" s="6" t="s">
        <v>63</v>
      </c>
      <c r="U591" s="10">
        <v>193140210</v>
      </c>
      <c r="V591" s="6">
        <v>9</v>
      </c>
      <c r="W591" s="29">
        <v>10</v>
      </c>
      <c r="X591" s="6" t="s">
        <v>26</v>
      </c>
      <c r="Y591" s="6" t="s">
        <v>27</v>
      </c>
      <c r="Z591" s="6" t="s">
        <v>28</v>
      </c>
      <c r="AA591" s="6" t="s">
        <v>1875</v>
      </c>
    </row>
    <row r="592" spans="1:27" x14ac:dyDescent="0.3">
      <c r="A592" s="6" t="s">
        <v>3037</v>
      </c>
      <c r="B592" s="6" t="s">
        <v>3038</v>
      </c>
      <c r="C592" s="6" t="s">
        <v>3039</v>
      </c>
      <c r="D592" s="7">
        <v>1.5636574074074074E-2</v>
      </c>
      <c r="E592" s="8">
        <f t="shared" si="54"/>
        <v>0</v>
      </c>
      <c r="F592" s="8">
        <f t="shared" si="55"/>
        <v>22</v>
      </c>
      <c r="G592" s="8">
        <f t="shared" si="56"/>
        <v>31</v>
      </c>
      <c r="H592" s="10">
        <f t="shared" si="57"/>
        <v>1351</v>
      </c>
      <c r="I592" s="6" t="s">
        <v>23</v>
      </c>
      <c r="J592" s="6" t="s">
        <v>219</v>
      </c>
      <c r="K592" s="10">
        <v>128411</v>
      </c>
      <c r="L592" s="10">
        <v>5000</v>
      </c>
      <c r="M592" s="10">
        <f t="shared" si="58"/>
        <v>389.37474203923341</v>
      </c>
      <c r="N592" s="6">
        <v>693</v>
      </c>
      <c r="O592" s="6">
        <f t="shared" si="59"/>
        <v>54</v>
      </c>
      <c r="P592" s="10">
        <v>5580000</v>
      </c>
      <c r="Q592" s="9">
        <v>44848</v>
      </c>
      <c r="R592" s="9">
        <v>39892</v>
      </c>
      <c r="S592" s="6" t="s">
        <v>51</v>
      </c>
      <c r="T592" s="6" t="s">
        <v>63</v>
      </c>
      <c r="U592" s="10">
        <v>48922211</v>
      </c>
      <c r="V592" s="6">
        <v>5</v>
      </c>
      <c r="W592" s="29">
        <v>6</v>
      </c>
      <c r="X592" s="6" t="s">
        <v>52</v>
      </c>
      <c r="Y592" s="6" t="s">
        <v>52</v>
      </c>
      <c r="Z592" s="6" t="s">
        <v>28</v>
      </c>
      <c r="AA592" s="6" t="s">
        <v>2884</v>
      </c>
    </row>
    <row r="593" spans="1:27" ht="14.4" x14ac:dyDescent="0.3">
      <c r="A593" s="6" t="s">
        <v>3371</v>
      </c>
      <c r="B593" t="s">
        <v>3965</v>
      </c>
      <c r="C593" s="6" t="s">
        <v>3372</v>
      </c>
      <c r="D593" s="7">
        <v>0.8833333333333333</v>
      </c>
      <c r="E593" s="8">
        <f t="shared" si="54"/>
        <v>21</v>
      </c>
      <c r="F593" s="8">
        <f t="shared" si="55"/>
        <v>12</v>
      </c>
      <c r="G593" s="8">
        <f t="shared" si="56"/>
        <v>0</v>
      </c>
      <c r="H593" s="10">
        <f t="shared" si="57"/>
        <v>76320</v>
      </c>
      <c r="I593" s="6" t="s">
        <v>477</v>
      </c>
      <c r="J593" s="6" t="s">
        <v>38</v>
      </c>
      <c r="K593" s="6">
        <v>40300</v>
      </c>
      <c r="L593" s="6">
        <v>3581</v>
      </c>
      <c r="M593" s="10">
        <f t="shared" si="58"/>
        <v>888.58560794044661</v>
      </c>
      <c r="N593" s="6">
        <v>254</v>
      </c>
      <c r="O593" s="6">
        <f t="shared" si="59"/>
        <v>63</v>
      </c>
      <c r="P593" s="6">
        <v>139000</v>
      </c>
      <c r="Q593" s="9">
        <v>44848</v>
      </c>
      <c r="R593" s="9">
        <v>40149</v>
      </c>
      <c r="S593" s="6" t="s">
        <v>38</v>
      </c>
      <c r="T593" s="6" t="s">
        <v>63</v>
      </c>
      <c r="U593" s="10">
        <v>10965895</v>
      </c>
      <c r="V593" s="6">
        <v>10</v>
      </c>
      <c r="W593" s="29">
        <v>10</v>
      </c>
      <c r="X593" s="6" t="s">
        <v>26</v>
      </c>
      <c r="Y593" s="6" t="s">
        <v>27</v>
      </c>
      <c r="Z593" s="6" t="s">
        <v>28</v>
      </c>
      <c r="AA593" s="6" t="s">
        <v>3326</v>
      </c>
    </row>
    <row r="594" spans="1:27" x14ac:dyDescent="0.3">
      <c r="A594" s="6" t="s">
        <v>3624</v>
      </c>
      <c r="B594" s="6" t="s">
        <v>3642</v>
      </c>
      <c r="C594" s="6" t="s">
        <v>3643</v>
      </c>
      <c r="D594" s="7">
        <v>6.6666666666666671E-3</v>
      </c>
      <c r="E594" s="8">
        <f t="shared" si="54"/>
        <v>0</v>
      </c>
      <c r="F594" s="8">
        <f t="shared" si="55"/>
        <v>9</v>
      </c>
      <c r="G594" s="8">
        <f t="shared" si="56"/>
        <v>36</v>
      </c>
      <c r="H594" s="10">
        <f t="shared" si="57"/>
        <v>576</v>
      </c>
      <c r="I594" s="6" t="s">
        <v>23</v>
      </c>
      <c r="J594" s="6" t="s">
        <v>38</v>
      </c>
      <c r="K594" s="6">
        <v>919836</v>
      </c>
      <c r="L594" s="6">
        <v>46000</v>
      </c>
      <c r="M594" s="10">
        <f t="shared" si="58"/>
        <v>500.08914632608423</v>
      </c>
      <c r="N594" s="6">
        <v>1079</v>
      </c>
      <c r="O594" s="6">
        <f t="shared" si="59"/>
        <v>12</v>
      </c>
      <c r="P594" s="6">
        <v>4750000</v>
      </c>
      <c r="Q594" s="9">
        <v>44744</v>
      </c>
      <c r="R594" s="9">
        <v>41508</v>
      </c>
      <c r="S594" s="6" t="s">
        <v>38</v>
      </c>
      <c r="T594" s="6" t="s">
        <v>42</v>
      </c>
      <c r="U594" s="10">
        <v>998860899</v>
      </c>
      <c r="V594" s="6">
        <v>9</v>
      </c>
      <c r="W594" s="29">
        <v>9</v>
      </c>
      <c r="X594" s="6" t="s">
        <v>52</v>
      </c>
      <c r="Y594" s="6" t="s">
        <v>52</v>
      </c>
      <c r="Z594" s="6" t="s">
        <v>28</v>
      </c>
      <c r="AA594" s="6" t="s">
        <v>3621</v>
      </c>
    </row>
    <row r="595" spans="1:27" ht="14.4" x14ac:dyDescent="0.3">
      <c r="A595" s="6" t="s">
        <v>3624</v>
      </c>
      <c r="B595" t="s">
        <v>3900</v>
      </c>
      <c r="C595" t="s">
        <v>3901</v>
      </c>
      <c r="D595" s="1">
        <v>1.2418981481481482E-2</v>
      </c>
      <c r="E595" s="8">
        <f t="shared" si="54"/>
        <v>0</v>
      </c>
      <c r="F595" s="8">
        <f t="shared" si="55"/>
        <v>17</v>
      </c>
      <c r="G595" s="8">
        <f t="shared" si="56"/>
        <v>53</v>
      </c>
      <c r="H595" s="10">
        <f t="shared" si="57"/>
        <v>1073</v>
      </c>
      <c r="I595" s="6" t="s">
        <v>23</v>
      </c>
      <c r="J595" s="6" t="s">
        <v>38</v>
      </c>
      <c r="K595" s="12">
        <v>248451</v>
      </c>
      <c r="L595" s="12">
        <v>21000</v>
      </c>
      <c r="M595" s="10">
        <f t="shared" si="58"/>
        <v>845.23708900346548</v>
      </c>
      <c r="N595" s="13">
        <v>871</v>
      </c>
      <c r="O595" s="6">
        <f t="shared" si="59"/>
        <v>35</v>
      </c>
      <c r="P595" s="13">
        <v>4740000</v>
      </c>
      <c r="Q595" s="2">
        <v>44844</v>
      </c>
      <c r="R595" s="2">
        <v>41508</v>
      </c>
      <c r="S595" s="6" t="s">
        <v>75</v>
      </c>
      <c r="T595" t="s">
        <v>42</v>
      </c>
      <c r="U595" s="27">
        <v>995161327</v>
      </c>
      <c r="V595">
        <v>5</v>
      </c>
      <c r="W595" s="29">
        <v>6</v>
      </c>
      <c r="X595" s="6" t="s">
        <v>26</v>
      </c>
      <c r="Y595" s="6" t="s">
        <v>52</v>
      </c>
      <c r="Z595" t="s">
        <v>28</v>
      </c>
      <c r="AA595" s="6" t="s">
        <v>3948</v>
      </c>
    </row>
    <row r="596" spans="1:27" x14ac:dyDescent="0.3">
      <c r="A596" s="6" t="s">
        <v>3624</v>
      </c>
      <c r="B596" s="6" t="s">
        <v>3625</v>
      </c>
      <c r="C596" s="6" t="s">
        <v>3626</v>
      </c>
      <c r="D596" s="7">
        <v>1.2465277777777777E-2</v>
      </c>
      <c r="E596" s="8">
        <f t="shared" si="54"/>
        <v>0</v>
      </c>
      <c r="F596" s="8">
        <f t="shared" si="55"/>
        <v>17</v>
      </c>
      <c r="G596" s="8">
        <f t="shared" si="56"/>
        <v>57</v>
      </c>
      <c r="H596" s="10">
        <f t="shared" si="57"/>
        <v>1077</v>
      </c>
      <c r="I596" s="6" t="s">
        <v>23</v>
      </c>
      <c r="J596" s="6" t="s">
        <v>95</v>
      </c>
      <c r="K596" s="6">
        <v>255381</v>
      </c>
      <c r="L596" s="6">
        <v>21000</v>
      </c>
      <c r="M596" s="10">
        <f t="shared" si="58"/>
        <v>822.30079763177366</v>
      </c>
      <c r="N596" s="6">
        <v>522</v>
      </c>
      <c r="O596" s="6">
        <f t="shared" si="59"/>
        <v>20</v>
      </c>
      <c r="P596" s="6">
        <v>4750000</v>
      </c>
      <c r="Q596" s="9">
        <v>44850</v>
      </c>
      <c r="R596" s="9">
        <v>41508</v>
      </c>
      <c r="S596" s="6" t="s">
        <v>75</v>
      </c>
      <c r="T596" s="6" t="s">
        <v>63</v>
      </c>
      <c r="U596" s="10">
        <v>996207065</v>
      </c>
      <c r="V596" s="6">
        <v>8</v>
      </c>
      <c r="W596" s="29">
        <v>8</v>
      </c>
      <c r="X596" s="6" t="s">
        <v>26</v>
      </c>
      <c r="Y596" s="6" t="s">
        <v>52</v>
      </c>
      <c r="Z596" s="6" t="s">
        <v>28</v>
      </c>
      <c r="AA596" s="6" t="s">
        <v>3621</v>
      </c>
    </row>
    <row r="597" spans="1:27" x14ac:dyDescent="0.3">
      <c r="A597" s="6" t="s">
        <v>3059</v>
      </c>
      <c r="B597" s="6" t="s">
        <v>3060</v>
      </c>
      <c r="C597" s="6" t="s">
        <v>3061</v>
      </c>
      <c r="D597" s="7">
        <v>2.4421296296296296E-3</v>
      </c>
      <c r="E597" s="8">
        <f t="shared" si="54"/>
        <v>0</v>
      </c>
      <c r="F597" s="8">
        <f t="shared" si="55"/>
        <v>3</v>
      </c>
      <c r="G597" s="8">
        <f t="shared" si="56"/>
        <v>31</v>
      </c>
      <c r="H597" s="10">
        <f t="shared" si="57"/>
        <v>211</v>
      </c>
      <c r="I597" s="6" t="s">
        <v>23</v>
      </c>
      <c r="J597" s="6" t="s">
        <v>219</v>
      </c>
      <c r="K597" s="10">
        <v>16881</v>
      </c>
      <c r="L597" s="10">
        <v>1500</v>
      </c>
      <c r="M597" s="10">
        <f t="shared" si="58"/>
        <v>888.57295183934605</v>
      </c>
      <c r="N597" s="6">
        <v>137</v>
      </c>
      <c r="O597" s="6">
        <f t="shared" si="59"/>
        <v>81</v>
      </c>
      <c r="P597" s="10">
        <v>452000</v>
      </c>
      <c r="Q597" s="9">
        <v>44845</v>
      </c>
      <c r="R597" s="9">
        <v>41445</v>
      </c>
      <c r="S597" s="6" t="s">
        <v>206</v>
      </c>
      <c r="T597" s="6" t="s">
        <v>63</v>
      </c>
      <c r="U597" s="10">
        <v>81369270</v>
      </c>
      <c r="V597" s="6">
        <v>5</v>
      </c>
      <c r="W597" s="29">
        <v>8</v>
      </c>
      <c r="X597" s="6" t="s">
        <v>52</v>
      </c>
      <c r="Y597" s="6" t="s">
        <v>52</v>
      </c>
      <c r="Z597" s="6" t="s">
        <v>28</v>
      </c>
      <c r="AA597" s="6" t="s">
        <v>2884</v>
      </c>
    </row>
    <row r="598" spans="1:27" x14ac:dyDescent="0.3">
      <c r="A598" s="6" t="s">
        <v>3319</v>
      </c>
      <c r="B598" s="6" t="s">
        <v>1374</v>
      </c>
      <c r="C598" s="6" t="s">
        <v>1375</v>
      </c>
      <c r="D598" s="7">
        <v>3.5069444444444445E-3</v>
      </c>
      <c r="E598" s="8">
        <f t="shared" si="54"/>
        <v>0</v>
      </c>
      <c r="F598" s="8">
        <f t="shared" si="55"/>
        <v>5</v>
      </c>
      <c r="G598" s="8">
        <f t="shared" si="56"/>
        <v>3</v>
      </c>
      <c r="H598" s="10">
        <f t="shared" si="57"/>
        <v>303</v>
      </c>
      <c r="I598" s="6" t="s">
        <v>187</v>
      </c>
      <c r="J598" s="6" t="s">
        <v>127</v>
      </c>
      <c r="K598" s="6">
        <v>9468044</v>
      </c>
      <c r="L598" s="6">
        <v>63000</v>
      </c>
      <c r="M598" s="10">
        <f t="shared" si="58"/>
        <v>66.539614729293618</v>
      </c>
      <c r="N598" s="6">
        <v>2742</v>
      </c>
      <c r="O598" s="6">
        <f t="shared" si="59"/>
        <v>3</v>
      </c>
      <c r="P598" s="10">
        <v>3330000</v>
      </c>
      <c r="Q598" s="9">
        <v>42576</v>
      </c>
      <c r="R598" s="9">
        <v>40695</v>
      </c>
      <c r="S598" s="6" t="s">
        <v>127</v>
      </c>
      <c r="T598" s="6" t="s">
        <v>482</v>
      </c>
      <c r="U598" s="10">
        <v>804200262</v>
      </c>
      <c r="V598" s="6">
        <v>10</v>
      </c>
      <c r="W598" s="29">
        <v>10</v>
      </c>
      <c r="X598" s="6" t="s">
        <v>26</v>
      </c>
      <c r="Y598" s="6" t="s">
        <v>27</v>
      </c>
      <c r="Z598" s="6" t="s">
        <v>28</v>
      </c>
      <c r="AA598" s="6" t="s">
        <v>1443</v>
      </c>
    </row>
    <row r="599" spans="1:27" ht="14.4" x14ac:dyDescent="0.3">
      <c r="A599" s="6" t="s">
        <v>3319</v>
      </c>
      <c r="B599" t="s">
        <v>3776</v>
      </c>
      <c r="C599" t="s">
        <v>3777</v>
      </c>
      <c r="D599" s="1">
        <v>1.1435185185185185E-2</v>
      </c>
      <c r="E599" s="8">
        <f t="shared" si="54"/>
        <v>0</v>
      </c>
      <c r="F599" s="8">
        <f t="shared" si="55"/>
        <v>16</v>
      </c>
      <c r="G599" s="8">
        <f t="shared" si="56"/>
        <v>28</v>
      </c>
      <c r="H599" s="10">
        <f t="shared" si="57"/>
        <v>988</v>
      </c>
      <c r="I599" s="6" t="s">
        <v>187</v>
      </c>
      <c r="J599" t="s">
        <v>127</v>
      </c>
      <c r="K599" s="12">
        <v>768293</v>
      </c>
      <c r="L599" s="12">
        <v>14000</v>
      </c>
      <c r="M599" s="10">
        <f t="shared" si="58"/>
        <v>182.22214701943139</v>
      </c>
      <c r="N599" s="13">
        <v>1224</v>
      </c>
      <c r="O599" s="6">
        <f t="shared" si="59"/>
        <v>16</v>
      </c>
      <c r="P599" s="12">
        <v>3330000</v>
      </c>
      <c r="Q599" s="2">
        <v>42805</v>
      </c>
      <c r="R599" s="2">
        <v>40549</v>
      </c>
      <c r="S599" t="s">
        <v>127</v>
      </c>
      <c r="T599" s="6" t="s">
        <v>257</v>
      </c>
      <c r="U599" s="27">
        <v>804296060</v>
      </c>
      <c r="V599" s="3">
        <v>7</v>
      </c>
      <c r="W599" s="29">
        <v>7</v>
      </c>
      <c r="X599" s="6" t="s">
        <v>52</v>
      </c>
      <c r="Y599" s="6" t="s">
        <v>52</v>
      </c>
      <c r="Z599" t="s">
        <v>28</v>
      </c>
      <c r="AA599" s="6" t="s">
        <v>3889</v>
      </c>
    </row>
    <row r="600" spans="1:27" ht="14.4" x14ac:dyDescent="0.3">
      <c r="A600" s="6" t="s">
        <v>3319</v>
      </c>
      <c r="B600" t="s">
        <v>3780</v>
      </c>
      <c r="C600" t="s">
        <v>3781</v>
      </c>
      <c r="D600" s="1">
        <v>8.4722222222222213E-3</v>
      </c>
      <c r="E600" s="8">
        <f t="shared" si="54"/>
        <v>0</v>
      </c>
      <c r="F600" s="8">
        <f t="shared" si="55"/>
        <v>12</v>
      </c>
      <c r="G600" s="8">
        <f t="shared" si="56"/>
        <v>12</v>
      </c>
      <c r="H600" s="10">
        <f t="shared" si="57"/>
        <v>732</v>
      </c>
      <c r="I600" s="6" t="s">
        <v>187</v>
      </c>
      <c r="J600" t="s">
        <v>127</v>
      </c>
      <c r="K600" s="12">
        <v>210043</v>
      </c>
      <c r="L600" s="12">
        <v>5200</v>
      </c>
      <c r="M600" s="10">
        <f t="shared" si="58"/>
        <v>247.56835505110857</v>
      </c>
      <c r="N600" s="13">
        <v>811</v>
      </c>
      <c r="O600" s="6">
        <f t="shared" si="59"/>
        <v>39</v>
      </c>
      <c r="P600" s="12">
        <v>3330000</v>
      </c>
      <c r="Q600" s="2">
        <v>44684</v>
      </c>
      <c r="R600" s="2">
        <v>40549</v>
      </c>
      <c r="S600" t="s">
        <v>127</v>
      </c>
      <c r="T600" s="6" t="s">
        <v>257</v>
      </c>
      <c r="U600" s="27">
        <v>804296060</v>
      </c>
      <c r="V600" s="3">
        <v>7</v>
      </c>
      <c r="W600" s="29">
        <v>7</v>
      </c>
      <c r="X600" s="6" t="s">
        <v>52</v>
      </c>
      <c r="Y600" s="6" t="s">
        <v>52</v>
      </c>
      <c r="Z600" t="s">
        <v>28</v>
      </c>
      <c r="AA600" s="6" t="s">
        <v>3889</v>
      </c>
    </row>
    <row r="601" spans="1:27" ht="14.4" x14ac:dyDescent="0.3">
      <c r="A601" s="6" t="s">
        <v>3319</v>
      </c>
      <c r="B601" t="s">
        <v>3774</v>
      </c>
      <c r="C601" t="s">
        <v>3775</v>
      </c>
      <c r="D601" s="1">
        <v>1.037037037037037E-2</v>
      </c>
      <c r="E601" s="8">
        <f t="shared" si="54"/>
        <v>0</v>
      </c>
      <c r="F601" s="8">
        <f t="shared" si="55"/>
        <v>14</v>
      </c>
      <c r="G601" s="8">
        <f t="shared" si="56"/>
        <v>56</v>
      </c>
      <c r="H601" s="10">
        <f t="shared" si="57"/>
        <v>896</v>
      </c>
      <c r="I601" s="6" t="s">
        <v>187</v>
      </c>
      <c r="J601" t="s">
        <v>127</v>
      </c>
      <c r="K601" s="12">
        <v>60035</v>
      </c>
      <c r="L601" s="12">
        <v>1500</v>
      </c>
      <c r="M601" s="10">
        <f t="shared" si="58"/>
        <v>249.85425168651619</v>
      </c>
      <c r="N601" s="13">
        <v>127</v>
      </c>
      <c r="O601" s="6">
        <f t="shared" si="59"/>
        <v>21</v>
      </c>
      <c r="P601" s="12">
        <v>3330000</v>
      </c>
      <c r="Q601" s="2">
        <v>44798</v>
      </c>
      <c r="R601" s="2">
        <v>40549</v>
      </c>
      <c r="S601" t="s">
        <v>127</v>
      </c>
      <c r="T601" s="6" t="s">
        <v>257</v>
      </c>
      <c r="U601" s="27">
        <v>804296060</v>
      </c>
      <c r="V601" s="3">
        <v>7</v>
      </c>
      <c r="W601" s="29">
        <v>7</v>
      </c>
      <c r="X601" s="6" t="s">
        <v>52</v>
      </c>
      <c r="Y601" s="6" t="s">
        <v>52</v>
      </c>
      <c r="Z601" t="s">
        <v>28</v>
      </c>
      <c r="AA601" s="6" t="s">
        <v>3889</v>
      </c>
    </row>
    <row r="602" spans="1:27" ht="14.4" x14ac:dyDescent="0.3">
      <c r="A602" s="6" t="s">
        <v>3319</v>
      </c>
      <c r="B602" t="s">
        <v>3770</v>
      </c>
      <c r="C602" t="s">
        <v>3771</v>
      </c>
      <c r="D602" s="1">
        <v>1.6527777777777777E-2</v>
      </c>
      <c r="E602" s="8">
        <f t="shared" si="54"/>
        <v>0</v>
      </c>
      <c r="F602" s="8">
        <f t="shared" si="55"/>
        <v>23</v>
      </c>
      <c r="G602" s="8">
        <f t="shared" si="56"/>
        <v>48</v>
      </c>
      <c r="H602" s="10">
        <f t="shared" si="57"/>
        <v>1428</v>
      </c>
      <c r="I602" s="6" t="s">
        <v>187</v>
      </c>
      <c r="J602" t="s">
        <v>127</v>
      </c>
      <c r="K602" s="12">
        <v>49881</v>
      </c>
      <c r="L602" s="12">
        <v>1800</v>
      </c>
      <c r="M602" s="10">
        <f t="shared" si="58"/>
        <v>360.8588440488362</v>
      </c>
      <c r="N602" s="13">
        <v>183</v>
      </c>
      <c r="O602" s="6">
        <f t="shared" si="59"/>
        <v>37</v>
      </c>
      <c r="P602" s="12">
        <v>3330000</v>
      </c>
      <c r="Q602" s="2">
        <v>44805</v>
      </c>
      <c r="R602" s="2">
        <v>40549</v>
      </c>
      <c r="S602" t="s">
        <v>127</v>
      </c>
      <c r="T602" s="6" t="s">
        <v>257</v>
      </c>
      <c r="U602" s="27">
        <v>804296060</v>
      </c>
      <c r="V602" s="3">
        <v>7</v>
      </c>
      <c r="W602" s="29">
        <v>7</v>
      </c>
      <c r="X602" s="6" t="s">
        <v>52</v>
      </c>
      <c r="Y602" s="6" t="s">
        <v>52</v>
      </c>
      <c r="Z602" t="s">
        <v>28</v>
      </c>
      <c r="AA602" s="6" t="s">
        <v>3889</v>
      </c>
    </row>
    <row r="603" spans="1:27" ht="14.4" x14ac:dyDescent="0.3">
      <c r="A603" s="6" t="s">
        <v>3319</v>
      </c>
      <c r="B603" t="s">
        <v>3778</v>
      </c>
      <c r="C603" t="s">
        <v>3779</v>
      </c>
      <c r="D603" s="1">
        <v>9.780092592592592E-3</v>
      </c>
      <c r="E603" s="8">
        <f t="shared" si="54"/>
        <v>0</v>
      </c>
      <c r="F603" s="8">
        <f t="shared" si="55"/>
        <v>14</v>
      </c>
      <c r="G603" s="8">
        <f t="shared" si="56"/>
        <v>5</v>
      </c>
      <c r="H603" s="10">
        <f t="shared" si="57"/>
        <v>845</v>
      </c>
      <c r="I603" s="6" t="s">
        <v>187</v>
      </c>
      <c r="J603" t="s">
        <v>127</v>
      </c>
      <c r="K603" s="12">
        <v>108444</v>
      </c>
      <c r="L603" s="12">
        <v>2800</v>
      </c>
      <c r="M603" s="10">
        <f t="shared" si="58"/>
        <v>258.19777949909633</v>
      </c>
      <c r="N603" s="13">
        <v>286</v>
      </c>
      <c r="O603" s="6">
        <f t="shared" si="59"/>
        <v>26</v>
      </c>
      <c r="P603" s="12">
        <v>3330000</v>
      </c>
      <c r="Q603" s="2">
        <v>44813</v>
      </c>
      <c r="R603" s="2">
        <v>40549</v>
      </c>
      <c r="S603" t="s">
        <v>127</v>
      </c>
      <c r="T603" s="6" t="s">
        <v>257</v>
      </c>
      <c r="U603" s="27">
        <v>804296060</v>
      </c>
      <c r="V603" s="3">
        <v>7</v>
      </c>
      <c r="W603" s="29">
        <v>7</v>
      </c>
      <c r="X603" s="6" t="s">
        <v>52</v>
      </c>
      <c r="Y603" s="6" t="s">
        <v>52</v>
      </c>
      <c r="Z603" t="s">
        <v>28</v>
      </c>
      <c r="AA603" s="6" t="s">
        <v>3889</v>
      </c>
    </row>
    <row r="604" spans="1:27" ht="14.4" x14ac:dyDescent="0.3">
      <c r="A604" s="6" t="s">
        <v>3319</v>
      </c>
      <c r="B604" t="s">
        <v>3772</v>
      </c>
      <c r="C604" t="s">
        <v>3773</v>
      </c>
      <c r="D604" s="1">
        <v>1.0381944444444444E-2</v>
      </c>
      <c r="E604" s="8">
        <f t="shared" si="54"/>
        <v>0</v>
      </c>
      <c r="F604" s="8">
        <f t="shared" si="55"/>
        <v>14</v>
      </c>
      <c r="G604" s="8">
        <f t="shared" si="56"/>
        <v>57</v>
      </c>
      <c r="H604" s="10">
        <f t="shared" si="57"/>
        <v>897</v>
      </c>
      <c r="I604" s="6" t="s">
        <v>187</v>
      </c>
      <c r="J604" t="s">
        <v>127</v>
      </c>
      <c r="K604" s="12">
        <v>57583</v>
      </c>
      <c r="L604" s="12">
        <v>1600</v>
      </c>
      <c r="M604" s="10">
        <f t="shared" si="58"/>
        <v>277.85978500599134</v>
      </c>
      <c r="N604" s="13">
        <v>185</v>
      </c>
      <c r="O604" s="6">
        <f t="shared" si="59"/>
        <v>32</v>
      </c>
      <c r="P604" s="12">
        <v>3330000</v>
      </c>
      <c r="Q604" s="2">
        <v>44833</v>
      </c>
      <c r="R604" s="2">
        <v>40549</v>
      </c>
      <c r="S604" t="s">
        <v>127</v>
      </c>
      <c r="T604" s="6" t="s">
        <v>257</v>
      </c>
      <c r="U604" s="27">
        <v>804296060</v>
      </c>
      <c r="V604" s="3">
        <v>7</v>
      </c>
      <c r="W604" s="29">
        <v>7</v>
      </c>
      <c r="X604" s="6" t="s">
        <v>52</v>
      </c>
      <c r="Y604" s="6" t="s">
        <v>52</v>
      </c>
      <c r="Z604" t="s">
        <v>28</v>
      </c>
      <c r="AA604" s="6" t="s">
        <v>3889</v>
      </c>
    </row>
    <row r="605" spans="1:27" x14ac:dyDescent="0.3">
      <c r="A605" s="6" t="s">
        <v>3319</v>
      </c>
      <c r="B605" s="6" t="s">
        <v>3320</v>
      </c>
      <c r="C605" s="6" t="s">
        <v>3321</v>
      </c>
      <c r="D605" s="7">
        <v>0.46388888888888885</v>
      </c>
      <c r="E605" s="8">
        <f t="shared" si="54"/>
        <v>11</v>
      </c>
      <c r="F605" s="8">
        <f t="shared" si="55"/>
        <v>8</v>
      </c>
      <c r="G605" s="8">
        <f t="shared" si="56"/>
        <v>0</v>
      </c>
      <c r="H605" s="10">
        <f t="shared" si="57"/>
        <v>40080</v>
      </c>
      <c r="I605" s="6" t="s">
        <v>187</v>
      </c>
      <c r="J605" s="6" t="s">
        <v>95</v>
      </c>
      <c r="K605" s="6">
        <v>85900</v>
      </c>
      <c r="L605" s="6">
        <v>3722</v>
      </c>
      <c r="M605" s="10">
        <f t="shared" si="58"/>
        <v>433.29452852153668</v>
      </c>
      <c r="N605" s="6">
        <v>416</v>
      </c>
      <c r="O605" s="6">
        <f t="shared" si="59"/>
        <v>48</v>
      </c>
      <c r="P605" s="10">
        <v>3330000</v>
      </c>
      <c r="Q605" s="9">
        <v>44842</v>
      </c>
      <c r="R605" s="9">
        <v>40549</v>
      </c>
      <c r="S605" s="6" t="s">
        <v>119</v>
      </c>
      <c r="T605" s="6" t="s">
        <v>482</v>
      </c>
      <c r="U605" s="10">
        <v>80410000</v>
      </c>
      <c r="V605" s="6">
        <v>10</v>
      </c>
      <c r="W605" s="29">
        <v>10</v>
      </c>
      <c r="X605" s="6" t="s">
        <v>52</v>
      </c>
      <c r="Y605" s="6" t="s">
        <v>52</v>
      </c>
      <c r="Z605" s="6" t="s">
        <v>28</v>
      </c>
      <c r="AA605" s="6" t="s">
        <v>3326</v>
      </c>
    </row>
    <row r="606" spans="1:27" x14ac:dyDescent="0.3">
      <c r="A606" s="6" t="s">
        <v>2443</v>
      </c>
      <c r="B606" s="6" t="s">
        <v>2444</v>
      </c>
      <c r="C606" s="6" t="s">
        <v>2445</v>
      </c>
      <c r="D606" s="7">
        <v>6.2962962962962964E-3</v>
      </c>
      <c r="E606" s="8">
        <f t="shared" si="54"/>
        <v>0</v>
      </c>
      <c r="F606" s="8">
        <f t="shared" si="55"/>
        <v>9</v>
      </c>
      <c r="G606" s="8">
        <f t="shared" si="56"/>
        <v>4</v>
      </c>
      <c r="H606" s="10">
        <f t="shared" si="57"/>
        <v>544</v>
      </c>
      <c r="I606" s="6" t="s">
        <v>579</v>
      </c>
      <c r="J606" s="6" t="s">
        <v>127</v>
      </c>
      <c r="K606" s="10">
        <v>40312</v>
      </c>
      <c r="L606" s="6">
        <v>1900</v>
      </c>
      <c r="M606" s="10">
        <f t="shared" si="58"/>
        <v>471.32367533240722</v>
      </c>
      <c r="N606" s="6">
        <v>195</v>
      </c>
      <c r="O606" s="6">
        <f t="shared" si="59"/>
        <v>48</v>
      </c>
      <c r="P606" s="10">
        <v>267000</v>
      </c>
      <c r="Q606" s="9">
        <v>44842</v>
      </c>
      <c r="R606" s="9">
        <v>42425</v>
      </c>
      <c r="S606" s="6" t="s">
        <v>219</v>
      </c>
      <c r="T606" s="6" t="s">
        <v>231</v>
      </c>
      <c r="U606" s="10">
        <v>28111443</v>
      </c>
      <c r="V606" s="6">
        <v>8</v>
      </c>
      <c r="W606" s="29">
        <v>8</v>
      </c>
      <c r="X606" s="6" t="s">
        <v>26</v>
      </c>
      <c r="Y606" s="6" t="s">
        <v>27</v>
      </c>
      <c r="Z606" s="6" t="s">
        <v>28</v>
      </c>
      <c r="AA606" s="6" t="s">
        <v>2424</v>
      </c>
    </row>
    <row r="607" spans="1:27" x14ac:dyDescent="0.3">
      <c r="A607" s="6" t="s">
        <v>507</v>
      </c>
      <c r="B607" s="6" t="s">
        <v>508</v>
      </c>
      <c r="C607" s="6" t="s">
        <v>509</v>
      </c>
      <c r="D607" s="7">
        <v>7.1643518518518514E-3</v>
      </c>
      <c r="E607" s="8">
        <f t="shared" si="54"/>
        <v>0</v>
      </c>
      <c r="F607" s="8">
        <f t="shared" si="55"/>
        <v>10</v>
      </c>
      <c r="G607" s="8">
        <f t="shared" si="56"/>
        <v>19</v>
      </c>
      <c r="H607" s="10">
        <f t="shared" si="57"/>
        <v>619</v>
      </c>
      <c r="I607" s="6" t="s">
        <v>23</v>
      </c>
      <c r="J607" s="6" t="s">
        <v>206</v>
      </c>
      <c r="K607" s="10">
        <v>2061945</v>
      </c>
      <c r="L607" s="10">
        <v>103000</v>
      </c>
      <c r="M607" s="10">
        <f t="shared" si="58"/>
        <v>499.52835793389249</v>
      </c>
      <c r="N607" s="10">
        <v>2737</v>
      </c>
      <c r="O607" s="6">
        <f t="shared" si="59"/>
        <v>13</v>
      </c>
      <c r="P607" s="10">
        <v>6010000</v>
      </c>
      <c r="Q607" s="9">
        <v>44820</v>
      </c>
      <c r="R607" s="9">
        <v>42784</v>
      </c>
      <c r="S607" s="6" t="s">
        <v>206</v>
      </c>
      <c r="T607" s="6" t="s">
        <v>63</v>
      </c>
      <c r="U607" s="10">
        <v>679824457</v>
      </c>
      <c r="V607" s="6">
        <v>6</v>
      </c>
      <c r="W607" s="29">
        <v>8</v>
      </c>
      <c r="X607" s="6" t="s">
        <v>52</v>
      </c>
      <c r="Y607" s="6" t="s">
        <v>52</v>
      </c>
      <c r="Z607" s="6" t="s">
        <v>28</v>
      </c>
      <c r="AA607" s="6" t="s">
        <v>253</v>
      </c>
    </row>
    <row r="608" spans="1:27" x14ac:dyDescent="0.3">
      <c r="A608" s="6" t="s">
        <v>667</v>
      </c>
      <c r="B608" s="6" t="s">
        <v>668</v>
      </c>
      <c r="C608" s="6" t="s">
        <v>669</v>
      </c>
      <c r="D608" s="7">
        <v>9.9421296296296289E-3</v>
      </c>
      <c r="E608" s="8">
        <f t="shared" si="54"/>
        <v>0</v>
      </c>
      <c r="F608" s="8">
        <f t="shared" si="55"/>
        <v>14</v>
      </c>
      <c r="G608" s="8">
        <f t="shared" si="56"/>
        <v>19</v>
      </c>
      <c r="H608" s="10">
        <f t="shared" si="57"/>
        <v>859</v>
      </c>
      <c r="I608" s="6" t="s">
        <v>477</v>
      </c>
      <c r="J608" s="6" t="s">
        <v>38</v>
      </c>
      <c r="K608" s="10">
        <v>238045</v>
      </c>
      <c r="L608" s="10">
        <v>14000</v>
      </c>
      <c r="M608" s="10">
        <f t="shared" si="58"/>
        <v>588.12409418387278</v>
      </c>
      <c r="N608" s="6">
        <v>8</v>
      </c>
      <c r="O608" s="6">
        <f t="shared" si="59"/>
        <v>0</v>
      </c>
      <c r="P608" s="10">
        <v>6290000</v>
      </c>
      <c r="Q608" s="9">
        <v>44272</v>
      </c>
      <c r="R608" s="9">
        <v>44139</v>
      </c>
      <c r="S608" s="6" t="s">
        <v>38</v>
      </c>
      <c r="T608" s="6" t="s">
        <v>482</v>
      </c>
      <c r="U608" s="10">
        <v>19801325</v>
      </c>
      <c r="V608" s="6">
        <v>9</v>
      </c>
      <c r="W608" s="29">
        <v>8</v>
      </c>
      <c r="X608" s="6" t="s">
        <v>26</v>
      </c>
      <c r="Y608" s="6" t="s">
        <v>27</v>
      </c>
      <c r="Z608" s="6" t="s">
        <v>28</v>
      </c>
      <c r="AA608" s="6" t="s">
        <v>575</v>
      </c>
    </row>
    <row r="609" spans="1:27" x14ac:dyDescent="0.3">
      <c r="A609" s="6" t="s">
        <v>425</v>
      </c>
      <c r="B609" s="6" t="s">
        <v>426</v>
      </c>
      <c r="C609" s="6" t="s">
        <v>427</v>
      </c>
      <c r="D609" s="7">
        <v>8.2523148148148148E-3</v>
      </c>
      <c r="E609" s="8">
        <f t="shared" si="54"/>
        <v>0</v>
      </c>
      <c r="F609" s="8">
        <f t="shared" si="55"/>
        <v>11</v>
      </c>
      <c r="G609" s="8">
        <f t="shared" si="56"/>
        <v>53</v>
      </c>
      <c r="H609" s="10">
        <f t="shared" si="57"/>
        <v>713</v>
      </c>
      <c r="I609" s="6" t="s">
        <v>23</v>
      </c>
      <c r="J609" s="6" t="s">
        <v>206</v>
      </c>
      <c r="K609" s="10">
        <v>3004847</v>
      </c>
      <c r="L609" s="10">
        <v>98000</v>
      </c>
      <c r="M609" s="10">
        <f t="shared" si="58"/>
        <v>326.13973357046132</v>
      </c>
      <c r="N609" s="10">
        <v>6563</v>
      </c>
      <c r="O609" s="6">
        <f t="shared" si="59"/>
        <v>22</v>
      </c>
      <c r="P609" s="10">
        <v>4670000</v>
      </c>
      <c r="Q609" s="9">
        <v>43369</v>
      </c>
      <c r="R609" s="9">
        <v>42206</v>
      </c>
      <c r="S609" s="6" t="s">
        <v>38</v>
      </c>
      <c r="T609" s="6" t="s">
        <v>63</v>
      </c>
      <c r="U609" s="10">
        <v>562255319</v>
      </c>
      <c r="V609" s="6">
        <v>10</v>
      </c>
      <c r="W609" s="29">
        <v>9</v>
      </c>
      <c r="X609" s="6" t="s">
        <v>52</v>
      </c>
      <c r="Y609" s="6" t="s">
        <v>52</v>
      </c>
      <c r="Z609" s="6" t="s">
        <v>28</v>
      </c>
      <c r="AA609" s="6" t="s">
        <v>253</v>
      </c>
    </row>
    <row r="610" spans="1:27" x14ac:dyDescent="0.3">
      <c r="A610" s="6" t="s">
        <v>425</v>
      </c>
      <c r="B610" s="6" t="s">
        <v>2562</v>
      </c>
      <c r="C610" s="6" t="s">
        <v>2563</v>
      </c>
      <c r="D610" s="7">
        <v>1.1793981481481482E-2</v>
      </c>
      <c r="E610" s="8">
        <f t="shared" si="54"/>
        <v>0</v>
      </c>
      <c r="F610" s="8">
        <f t="shared" si="55"/>
        <v>16</v>
      </c>
      <c r="G610" s="8">
        <f t="shared" si="56"/>
        <v>59</v>
      </c>
      <c r="H610" s="10">
        <f t="shared" si="57"/>
        <v>1019</v>
      </c>
      <c r="I610" s="6" t="s">
        <v>23</v>
      </c>
      <c r="J610" s="6" t="s">
        <v>38</v>
      </c>
      <c r="K610" s="6">
        <v>3334870</v>
      </c>
      <c r="L610" s="6">
        <v>113000</v>
      </c>
      <c r="M610" s="10">
        <f t="shared" si="58"/>
        <v>338.84379301142172</v>
      </c>
      <c r="N610" s="6">
        <v>1694</v>
      </c>
      <c r="O610" s="6">
        <f t="shared" si="59"/>
        <v>5</v>
      </c>
      <c r="P610" s="10">
        <v>4680000</v>
      </c>
      <c r="Q610" s="9">
        <v>44825</v>
      </c>
      <c r="R610" s="9">
        <v>42206</v>
      </c>
      <c r="S610" s="6" t="s">
        <v>38</v>
      </c>
      <c r="T610" s="6" t="s">
        <v>63</v>
      </c>
      <c r="U610" s="10">
        <v>564294729</v>
      </c>
      <c r="V610" s="6">
        <v>9</v>
      </c>
      <c r="W610" s="29">
        <v>9</v>
      </c>
      <c r="X610" s="6" t="s">
        <v>26</v>
      </c>
      <c r="Y610" s="6" t="s">
        <v>27</v>
      </c>
      <c r="Z610" s="6" t="s">
        <v>28</v>
      </c>
      <c r="AA610" s="6" t="s">
        <v>2539</v>
      </c>
    </row>
    <row r="611" spans="1:27" x14ac:dyDescent="0.3">
      <c r="A611" s="6" t="s">
        <v>2545</v>
      </c>
      <c r="B611" s="6" t="s">
        <v>2546</v>
      </c>
      <c r="C611" s="6" t="s">
        <v>2547</v>
      </c>
      <c r="D611" s="7">
        <v>8.0555555555555554E-3</v>
      </c>
      <c r="E611" s="8">
        <f t="shared" si="54"/>
        <v>0</v>
      </c>
      <c r="F611" s="8">
        <f t="shared" si="55"/>
        <v>11</v>
      </c>
      <c r="G611" s="8">
        <f t="shared" si="56"/>
        <v>36</v>
      </c>
      <c r="H611" s="10">
        <f t="shared" si="57"/>
        <v>696</v>
      </c>
      <c r="I611" s="6" t="s">
        <v>23</v>
      </c>
      <c r="J611" s="6" t="s">
        <v>206</v>
      </c>
      <c r="K611" s="6">
        <v>9364</v>
      </c>
      <c r="L611" s="6">
        <v>428</v>
      </c>
      <c r="M611" s="10">
        <f t="shared" si="58"/>
        <v>457.069628363947</v>
      </c>
      <c r="N611" s="6">
        <v>30</v>
      </c>
      <c r="O611" s="6">
        <f t="shared" si="59"/>
        <v>32</v>
      </c>
      <c r="P611" s="10">
        <v>233000</v>
      </c>
      <c r="Q611" s="9">
        <v>44728</v>
      </c>
      <c r="R611" s="9">
        <v>41699</v>
      </c>
      <c r="S611" s="6" t="s">
        <v>206</v>
      </c>
      <c r="T611" s="6" t="s">
        <v>63</v>
      </c>
      <c r="U611" s="10">
        <v>8938750</v>
      </c>
      <c r="V611" s="6">
        <v>9</v>
      </c>
      <c r="W611" s="29">
        <v>8</v>
      </c>
      <c r="X611" s="6" t="s">
        <v>52</v>
      </c>
      <c r="Y611" s="6" t="s">
        <v>52</v>
      </c>
      <c r="Z611" s="6" t="s">
        <v>28</v>
      </c>
      <c r="AA611" s="6" t="s">
        <v>2539</v>
      </c>
    </row>
    <row r="612" spans="1:27" x14ac:dyDescent="0.3">
      <c r="A612" s="6" t="s">
        <v>1257</v>
      </c>
      <c r="B612" s="6" t="s">
        <v>1258</v>
      </c>
      <c r="C612" s="6" t="s">
        <v>1259</v>
      </c>
      <c r="D612" s="7">
        <v>9.8055555555555562E-2</v>
      </c>
      <c r="E612" s="8">
        <f t="shared" si="54"/>
        <v>2</v>
      </c>
      <c r="F612" s="8">
        <f t="shared" si="55"/>
        <v>21</v>
      </c>
      <c r="G612" s="8">
        <f t="shared" si="56"/>
        <v>12</v>
      </c>
      <c r="H612" s="10">
        <f t="shared" si="57"/>
        <v>8472</v>
      </c>
      <c r="I612" s="6" t="s">
        <v>23</v>
      </c>
      <c r="J612" s="6" t="s">
        <v>38</v>
      </c>
      <c r="K612" s="10">
        <v>664726838</v>
      </c>
      <c r="L612" s="6">
        <v>6300000</v>
      </c>
      <c r="M612" s="10">
        <f t="shared" si="58"/>
        <v>94.775773142470896</v>
      </c>
      <c r="N612" s="6">
        <v>0</v>
      </c>
      <c r="O612" s="6">
        <f t="shared" si="59"/>
        <v>0</v>
      </c>
      <c r="P612" s="10">
        <v>77700000</v>
      </c>
      <c r="Q612" s="9">
        <v>44178</v>
      </c>
      <c r="R612" s="9">
        <v>40929</v>
      </c>
      <c r="S612" s="6" t="s">
        <v>38</v>
      </c>
      <c r="T612" s="6" t="s">
        <v>25</v>
      </c>
      <c r="U612" s="10">
        <v>19819732500</v>
      </c>
      <c r="V612" s="6">
        <v>9</v>
      </c>
      <c r="W612" s="29">
        <v>9</v>
      </c>
      <c r="X612" s="6" t="s">
        <v>26</v>
      </c>
      <c r="Y612" s="6" t="s">
        <v>27</v>
      </c>
      <c r="Z612" s="6" t="s">
        <v>96</v>
      </c>
      <c r="AA612" s="6" t="s">
        <v>1180</v>
      </c>
    </row>
    <row r="613" spans="1:27" x14ac:dyDescent="0.3">
      <c r="A613" s="6" t="s">
        <v>1892</v>
      </c>
      <c r="B613" s="6" t="s">
        <v>1893</v>
      </c>
      <c r="C613" s="6" t="s">
        <v>1894</v>
      </c>
      <c r="D613" s="7">
        <v>1.2233796296296296E-2</v>
      </c>
      <c r="E613" s="8">
        <f t="shared" si="54"/>
        <v>0</v>
      </c>
      <c r="F613" s="8">
        <f t="shared" si="55"/>
        <v>17</v>
      </c>
      <c r="G613" s="8">
        <f t="shared" si="56"/>
        <v>37</v>
      </c>
      <c r="H613" s="10">
        <f t="shared" si="57"/>
        <v>1057</v>
      </c>
      <c r="I613" s="6" t="s">
        <v>23</v>
      </c>
      <c r="J613" s="6" t="s">
        <v>127</v>
      </c>
      <c r="K613" s="10">
        <v>592034</v>
      </c>
      <c r="L613" s="10">
        <v>10000</v>
      </c>
      <c r="M613" s="10">
        <f t="shared" si="58"/>
        <v>168.90921805166596</v>
      </c>
      <c r="N613" s="6">
        <v>292</v>
      </c>
      <c r="O613" s="6">
        <f t="shared" si="59"/>
        <v>5</v>
      </c>
      <c r="P613" s="10">
        <v>515000</v>
      </c>
      <c r="Q613" s="9">
        <v>44843</v>
      </c>
      <c r="R613" s="9">
        <v>41325</v>
      </c>
      <c r="S613" s="6" t="s">
        <v>127</v>
      </c>
      <c r="T613" s="6" t="s">
        <v>63</v>
      </c>
      <c r="U613" s="10">
        <v>99515626</v>
      </c>
      <c r="V613" s="6">
        <v>7</v>
      </c>
      <c r="W613" s="29">
        <v>9</v>
      </c>
      <c r="X613" s="6" t="s">
        <v>26</v>
      </c>
      <c r="Y613" s="6" t="s">
        <v>27</v>
      </c>
      <c r="Z613" s="6" t="s">
        <v>28</v>
      </c>
      <c r="AA613" s="6" t="s">
        <v>1875</v>
      </c>
    </row>
    <row r="614" spans="1:27" x14ac:dyDescent="0.3">
      <c r="A614" s="6" t="s">
        <v>1001</v>
      </c>
      <c r="B614" s="6" t="s">
        <v>1002</v>
      </c>
      <c r="C614" s="6" t="s">
        <v>1003</v>
      </c>
      <c r="D614" s="7">
        <v>1.2743055555555556E-2</v>
      </c>
      <c r="E614" s="8">
        <f t="shared" si="54"/>
        <v>0</v>
      </c>
      <c r="F614" s="8">
        <f t="shared" si="55"/>
        <v>18</v>
      </c>
      <c r="G614" s="8">
        <f t="shared" si="56"/>
        <v>21</v>
      </c>
      <c r="H614" s="10">
        <f t="shared" si="57"/>
        <v>1101</v>
      </c>
      <c r="I614" s="6" t="s">
        <v>477</v>
      </c>
      <c r="J614" s="6" t="s">
        <v>206</v>
      </c>
      <c r="K614" s="10">
        <v>22129</v>
      </c>
      <c r="L614" s="6">
        <v>519</v>
      </c>
      <c r="M614" s="10">
        <f t="shared" si="58"/>
        <v>234.53386958290028</v>
      </c>
      <c r="N614" s="6">
        <v>39</v>
      </c>
      <c r="O614" s="6">
        <f t="shared" si="59"/>
        <v>18</v>
      </c>
      <c r="P614" s="10">
        <v>48400</v>
      </c>
      <c r="Q614" s="9">
        <v>43183</v>
      </c>
      <c r="R614" s="9">
        <v>42525</v>
      </c>
      <c r="S614" s="6" t="s">
        <v>206</v>
      </c>
      <c r="T614" s="6" t="s">
        <v>63</v>
      </c>
      <c r="U614" s="10">
        <v>2382516</v>
      </c>
      <c r="V614" s="6">
        <v>5</v>
      </c>
      <c r="W614" s="29">
        <v>5</v>
      </c>
      <c r="X614" s="6" t="s">
        <v>52</v>
      </c>
      <c r="Y614" s="6" t="s">
        <v>52</v>
      </c>
      <c r="Z614" s="6" t="s">
        <v>28</v>
      </c>
      <c r="AA614" s="6" t="s">
        <v>781</v>
      </c>
    </row>
    <row r="615" spans="1:27" x14ac:dyDescent="0.3">
      <c r="A615" s="6" t="s">
        <v>992</v>
      </c>
      <c r="B615" s="6" t="s">
        <v>993</v>
      </c>
      <c r="C615" s="6" t="s">
        <v>994</v>
      </c>
      <c r="D615" s="7">
        <v>1.5717592592592592E-2</v>
      </c>
      <c r="E615" s="8">
        <f t="shared" si="54"/>
        <v>0</v>
      </c>
      <c r="F615" s="8">
        <f t="shared" si="55"/>
        <v>22</v>
      </c>
      <c r="G615" s="8">
        <f t="shared" si="56"/>
        <v>38</v>
      </c>
      <c r="H615" s="10">
        <f t="shared" si="57"/>
        <v>1358</v>
      </c>
      <c r="I615" s="6" t="s">
        <v>477</v>
      </c>
      <c r="J615" s="6" t="s">
        <v>206</v>
      </c>
      <c r="K615" s="10">
        <v>111521</v>
      </c>
      <c r="L615" s="10">
        <v>2200</v>
      </c>
      <c r="M615" s="10">
        <f t="shared" si="58"/>
        <v>197.27226262318308</v>
      </c>
      <c r="N615" s="6">
        <v>77</v>
      </c>
      <c r="O615" s="6">
        <f t="shared" si="59"/>
        <v>7</v>
      </c>
      <c r="P615" s="10">
        <v>17900</v>
      </c>
      <c r="Q615" s="9">
        <v>43249</v>
      </c>
      <c r="R615" s="9">
        <v>43219</v>
      </c>
      <c r="S615" s="6" t="s">
        <v>206</v>
      </c>
      <c r="T615" s="6" t="s">
        <v>63</v>
      </c>
      <c r="U615" s="10">
        <v>635302</v>
      </c>
      <c r="V615" s="6">
        <v>5</v>
      </c>
      <c r="W615" s="29">
        <v>7</v>
      </c>
      <c r="X615" s="6" t="s">
        <v>52</v>
      </c>
      <c r="Y615" s="6" t="s">
        <v>52</v>
      </c>
      <c r="Z615" s="6" t="s">
        <v>28</v>
      </c>
      <c r="AA615" s="6" t="s">
        <v>781</v>
      </c>
    </row>
    <row r="616" spans="1:27" ht="14.4" x14ac:dyDescent="0.3">
      <c r="A616" s="6" t="s">
        <v>1316</v>
      </c>
      <c r="B616" t="s">
        <v>3990</v>
      </c>
      <c r="C616" s="19" t="s">
        <v>3991</v>
      </c>
      <c r="D616" s="1">
        <v>1.2511574074074073E-2</v>
      </c>
      <c r="E616" s="8">
        <f t="shared" si="54"/>
        <v>0</v>
      </c>
      <c r="F616" s="8">
        <f t="shared" si="55"/>
        <v>18</v>
      </c>
      <c r="G616" s="8">
        <f t="shared" si="56"/>
        <v>1</v>
      </c>
      <c r="H616" s="10">
        <f t="shared" si="57"/>
        <v>1081</v>
      </c>
      <c r="I616" t="s">
        <v>477</v>
      </c>
      <c r="J616" t="s">
        <v>141</v>
      </c>
      <c r="K616" s="3">
        <v>4345383</v>
      </c>
      <c r="L616" s="3">
        <v>81000</v>
      </c>
      <c r="M616" s="10">
        <f t="shared" si="58"/>
        <v>186.40474268896435</v>
      </c>
      <c r="N616" s="3">
        <v>5600</v>
      </c>
      <c r="O616" s="6">
        <f t="shared" si="59"/>
        <v>13</v>
      </c>
      <c r="P616" s="3">
        <v>9480000</v>
      </c>
      <c r="Q616" s="2">
        <v>43078</v>
      </c>
      <c r="R616" s="2">
        <v>42973</v>
      </c>
      <c r="S616" t="s">
        <v>141</v>
      </c>
      <c r="T616" t="s">
        <v>63</v>
      </c>
      <c r="U616" s="3">
        <v>1286858489</v>
      </c>
      <c r="V616">
        <v>7</v>
      </c>
      <c r="W616" s="29">
        <v>7</v>
      </c>
      <c r="X616" s="6" t="s">
        <v>26</v>
      </c>
      <c r="Y616" s="6" t="s">
        <v>52</v>
      </c>
      <c r="Z616" t="s">
        <v>28</v>
      </c>
      <c r="AA616" s="6" t="s">
        <v>4101</v>
      </c>
    </row>
    <row r="617" spans="1:27" x14ac:dyDescent="0.3">
      <c r="A617" s="6" t="s">
        <v>1316</v>
      </c>
      <c r="B617" s="6" t="s">
        <v>1317</v>
      </c>
      <c r="C617" s="6" t="s">
        <v>1318</v>
      </c>
      <c r="D617" s="7">
        <v>9.6296296296296303E-3</v>
      </c>
      <c r="E617" s="8">
        <f t="shared" si="54"/>
        <v>0</v>
      </c>
      <c r="F617" s="8">
        <f t="shared" si="55"/>
        <v>13</v>
      </c>
      <c r="G617" s="8">
        <f t="shared" si="56"/>
        <v>52</v>
      </c>
      <c r="H617" s="10">
        <f t="shared" si="57"/>
        <v>832</v>
      </c>
      <c r="I617" s="6" t="s">
        <v>187</v>
      </c>
      <c r="J617" s="6" t="s">
        <v>141</v>
      </c>
      <c r="K617" s="10">
        <v>75780914</v>
      </c>
      <c r="L617" s="6">
        <v>932000</v>
      </c>
      <c r="M617" s="10">
        <f t="shared" si="58"/>
        <v>122.98611230790908</v>
      </c>
      <c r="N617" s="10">
        <v>25742</v>
      </c>
      <c r="O617" s="6">
        <f t="shared" si="59"/>
        <v>3</v>
      </c>
      <c r="P617" s="10">
        <v>9480000</v>
      </c>
      <c r="Q617" s="9">
        <v>43651</v>
      </c>
      <c r="R617" s="9">
        <v>42973</v>
      </c>
      <c r="S617" s="6" t="s">
        <v>141</v>
      </c>
      <c r="T617" s="6" t="s">
        <v>207</v>
      </c>
      <c r="U617" s="10">
        <v>1287171311</v>
      </c>
      <c r="V617" s="6">
        <v>7</v>
      </c>
      <c r="W617" s="29">
        <v>7</v>
      </c>
      <c r="X617" s="6" t="s">
        <v>26</v>
      </c>
      <c r="Y617" s="6" t="s">
        <v>27</v>
      </c>
      <c r="Z617" s="6" t="s">
        <v>28</v>
      </c>
      <c r="AA617" s="6" t="s">
        <v>1180</v>
      </c>
    </row>
    <row r="618" spans="1:27" x14ac:dyDescent="0.3">
      <c r="A618" s="6" t="s">
        <v>1944</v>
      </c>
      <c r="B618" s="6" t="s">
        <v>1945</v>
      </c>
      <c r="C618" s="6" t="s">
        <v>1946</v>
      </c>
      <c r="D618" s="7">
        <v>7.4421296296296293E-3</v>
      </c>
      <c r="E618" s="8">
        <f t="shared" si="54"/>
        <v>0</v>
      </c>
      <c r="F618" s="8">
        <f t="shared" si="55"/>
        <v>10</v>
      </c>
      <c r="G618" s="8">
        <f t="shared" si="56"/>
        <v>43</v>
      </c>
      <c r="H618" s="10">
        <f t="shared" si="57"/>
        <v>643</v>
      </c>
      <c r="I618" s="6" t="s">
        <v>23</v>
      </c>
      <c r="J618" s="6" t="s">
        <v>219</v>
      </c>
      <c r="K618" s="10">
        <v>7513168</v>
      </c>
      <c r="L618" s="10">
        <v>280000</v>
      </c>
      <c r="M618" s="10">
        <f t="shared" si="58"/>
        <v>372.67900837569454</v>
      </c>
      <c r="N618" s="10">
        <v>3149</v>
      </c>
      <c r="O618" s="6">
        <f t="shared" si="59"/>
        <v>4</v>
      </c>
      <c r="P618" s="10">
        <v>6530000</v>
      </c>
      <c r="Q618" s="9">
        <v>44849</v>
      </c>
      <c r="R618" s="9">
        <v>41068</v>
      </c>
      <c r="S618" s="6" t="s">
        <v>95</v>
      </c>
      <c r="T618" s="6" t="s">
        <v>63</v>
      </c>
      <c r="U618" s="10">
        <v>466925879</v>
      </c>
      <c r="V618" s="6">
        <v>10</v>
      </c>
      <c r="W618" s="29">
        <v>10</v>
      </c>
      <c r="X618" s="6" t="s">
        <v>26</v>
      </c>
      <c r="Y618" s="6" t="s">
        <v>27</v>
      </c>
      <c r="Z618" s="6" t="s">
        <v>28</v>
      </c>
      <c r="AA618" s="6" t="s">
        <v>1875</v>
      </c>
    </row>
    <row r="619" spans="1:27" x14ac:dyDescent="0.3">
      <c r="A619" s="6" t="s">
        <v>593</v>
      </c>
      <c r="B619" s="6" t="s">
        <v>594</v>
      </c>
      <c r="C619" s="6" t="s">
        <v>595</v>
      </c>
      <c r="D619" s="7">
        <v>4.2777777777777776E-2</v>
      </c>
      <c r="E619" s="8">
        <f t="shared" si="54"/>
        <v>1</v>
      </c>
      <c r="F619" s="8">
        <f t="shared" si="55"/>
        <v>1</v>
      </c>
      <c r="G619" s="8">
        <f t="shared" si="56"/>
        <v>36</v>
      </c>
      <c r="H619" s="10">
        <f t="shared" si="57"/>
        <v>3696</v>
      </c>
      <c r="I619" s="6" t="s">
        <v>187</v>
      </c>
      <c r="J619" s="6" t="s">
        <v>206</v>
      </c>
      <c r="K619" s="10">
        <v>4749</v>
      </c>
      <c r="L619" s="6">
        <v>142</v>
      </c>
      <c r="M619" s="10">
        <f t="shared" si="58"/>
        <v>299.01031796167615</v>
      </c>
      <c r="N619" s="6">
        <v>4</v>
      </c>
      <c r="O619" s="6">
        <f t="shared" si="59"/>
        <v>8</v>
      </c>
      <c r="P619" s="10">
        <v>705000</v>
      </c>
      <c r="Q619" s="9">
        <v>44642</v>
      </c>
      <c r="R619" s="9">
        <v>41367</v>
      </c>
      <c r="S619" s="6" t="s">
        <v>219</v>
      </c>
      <c r="T619" s="6" t="s">
        <v>207</v>
      </c>
      <c r="U619" s="10">
        <v>88268176</v>
      </c>
      <c r="V619" s="6">
        <v>8</v>
      </c>
      <c r="W619" s="29">
        <v>8</v>
      </c>
      <c r="X619" s="6" t="s">
        <v>26</v>
      </c>
      <c r="Y619" s="6" t="s">
        <v>27</v>
      </c>
      <c r="Z619" s="6" t="s">
        <v>28</v>
      </c>
      <c r="AA619" s="6" t="s">
        <v>575</v>
      </c>
    </row>
    <row r="620" spans="1:27" x14ac:dyDescent="0.3">
      <c r="A620" s="6" t="s">
        <v>2631</v>
      </c>
      <c r="B620" s="6" t="s">
        <v>2632</v>
      </c>
      <c r="C620" s="6" t="s">
        <v>2633</v>
      </c>
      <c r="D620" s="7">
        <v>7.1874999999999994E-3</v>
      </c>
      <c r="E620" s="8">
        <f t="shared" si="54"/>
        <v>0</v>
      </c>
      <c r="F620" s="8">
        <f t="shared" si="55"/>
        <v>10</v>
      </c>
      <c r="G620" s="8">
        <f t="shared" si="56"/>
        <v>21</v>
      </c>
      <c r="H620" s="10">
        <f t="shared" si="57"/>
        <v>621</v>
      </c>
      <c r="I620" s="6" t="s">
        <v>23</v>
      </c>
      <c r="J620" s="6" t="s">
        <v>38</v>
      </c>
      <c r="K620" s="6">
        <v>49180656</v>
      </c>
      <c r="L620" s="6">
        <v>315000</v>
      </c>
      <c r="M620" s="10">
        <f t="shared" si="58"/>
        <v>64.049572661251204</v>
      </c>
      <c r="N620" s="6">
        <v>0</v>
      </c>
      <c r="O620" s="6">
        <f t="shared" si="59"/>
        <v>0</v>
      </c>
      <c r="P620" s="10">
        <v>18700000</v>
      </c>
      <c r="Q620" s="9">
        <v>44004</v>
      </c>
      <c r="R620" s="9">
        <v>40725</v>
      </c>
      <c r="S620" s="6" t="s">
        <v>38</v>
      </c>
      <c r="T620" s="6" t="s">
        <v>63</v>
      </c>
      <c r="U620" s="10">
        <v>9094477174</v>
      </c>
      <c r="V620" s="6">
        <v>9</v>
      </c>
      <c r="W620" s="29">
        <v>9</v>
      </c>
      <c r="X620" s="6" t="s">
        <v>26</v>
      </c>
      <c r="Y620" s="6" t="s">
        <v>27</v>
      </c>
      <c r="Z620" s="6" t="s">
        <v>28</v>
      </c>
      <c r="AA620" s="6" t="s">
        <v>2539</v>
      </c>
    </row>
    <row r="621" spans="1:27" x14ac:dyDescent="0.3">
      <c r="A621" s="6" t="s">
        <v>718</v>
      </c>
      <c r="B621" s="6" t="s">
        <v>719</v>
      </c>
      <c r="C621" s="6" t="s">
        <v>720</v>
      </c>
      <c r="D621" s="7">
        <v>4.3981481481481484E-3</v>
      </c>
      <c r="E621" s="8">
        <f t="shared" si="54"/>
        <v>0</v>
      </c>
      <c r="F621" s="8">
        <f t="shared" si="55"/>
        <v>6</v>
      </c>
      <c r="G621" s="8">
        <f t="shared" si="56"/>
        <v>20</v>
      </c>
      <c r="H621" s="10">
        <f t="shared" si="57"/>
        <v>380</v>
      </c>
      <c r="I621" s="6" t="s">
        <v>721</v>
      </c>
      <c r="J621" s="6" t="s">
        <v>141</v>
      </c>
      <c r="K621" s="10">
        <v>1499958</v>
      </c>
      <c r="L621" s="10">
        <v>21000</v>
      </c>
      <c r="M621" s="10">
        <f t="shared" si="58"/>
        <v>140.00392010976307</v>
      </c>
      <c r="N621" s="6">
        <v>272</v>
      </c>
      <c r="O621" s="6">
        <f t="shared" si="59"/>
        <v>2</v>
      </c>
      <c r="P621" s="10">
        <v>653000</v>
      </c>
      <c r="Q621" s="9">
        <v>44347</v>
      </c>
      <c r="R621" s="9">
        <v>42932</v>
      </c>
      <c r="S621" s="6" t="s">
        <v>141</v>
      </c>
      <c r="T621" s="6" t="s">
        <v>207</v>
      </c>
      <c r="U621" s="10">
        <v>110139825</v>
      </c>
      <c r="V621" s="6">
        <v>10</v>
      </c>
      <c r="W621" s="29">
        <v>10</v>
      </c>
      <c r="X621" s="6" t="s">
        <v>26</v>
      </c>
      <c r="Y621" s="6" t="s">
        <v>27</v>
      </c>
      <c r="Z621" s="6" t="s">
        <v>28</v>
      </c>
      <c r="AA621" s="6" t="s">
        <v>575</v>
      </c>
    </row>
    <row r="622" spans="1:27" x14ac:dyDescent="0.3">
      <c r="A622" s="6" t="s">
        <v>1631</v>
      </c>
      <c r="B622" s="6" t="s">
        <v>1632</v>
      </c>
      <c r="C622" s="6" t="s">
        <v>1633</v>
      </c>
      <c r="D622" s="7">
        <v>9.4212962962962957E-3</v>
      </c>
      <c r="E622" s="8">
        <f t="shared" si="54"/>
        <v>0</v>
      </c>
      <c r="F622" s="8">
        <f t="shared" si="55"/>
        <v>13</v>
      </c>
      <c r="G622" s="8">
        <f t="shared" si="56"/>
        <v>34</v>
      </c>
      <c r="H622" s="10">
        <f t="shared" si="57"/>
        <v>814</v>
      </c>
      <c r="I622" s="6" t="s">
        <v>23</v>
      </c>
      <c r="J622" s="6" t="s">
        <v>75</v>
      </c>
      <c r="K622" s="6">
        <v>1719856</v>
      </c>
      <c r="L622" s="6">
        <v>145000</v>
      </c>
      <c r="M622" s="10">
        <f t="shared" si="58"/>
        <v>843.09384041454632</v>
      </c>
      <c r="N622" s="6">
        <v>12891</v>
      </c>
      <c r="O622" s="6">
        <f t="shared" si="59"/>
        <v>75</v>
      </c>
      <c r="P622" s="10">
        <v>781000</v>
      </c>
      <c r="Q622" s="9">
        <v>44022</v>
      </c>
      <c r="R622" s="9">
        <v>43448</v>
      </c>
      <c r="S622" s="6" t="s">
        <v>75</v>
      </c>
      <c r="T622" s="6" t="s">
        <v>278</v>
      </c>
      <c r="U622" s="10">
        <v>163486971</v>
      </c>
      <c r="V622" s="6">
        <v>10</v>
      </c>
      <c r="W622" s="29">
        <v>10</v>
      </c>
      <c r="X622" s="6" t="s">
        <v>26</v>
      </c>
      <c r="Y622" s="6" t="s">
        <v>27</v>
      </c>
      <c r="Z622" s="6" t="s">
        <v>28</v>
      </c>
      <c r="AA622" s="6" t="s">
        <v>1443</v>
      </c>
    </row>
    <row r="623" spans="1:27" x14ac:dyDescent="0.3">
      <c r="A623" s="6" t="s">
        <v>3314</v>
      </c>
      <c r="B623" s="6" t="s">
        <v>3315</v>
      </c>
      <c r="C623" s="6" t="s">
        <v>3316</v>
      </c>
      <c r="D623" s="7">
        <v>7.3958333333333341E-3</v>
      </c>
      <c r="E623" s="8">
        <f t="shared" si="54"/>
        <v>0</v>
      </c>
      <c r="F623" s="8">
        <f t="shared" si="55"/>
        <v>10</v>
      </c>
      <c r="G623" s="8">
        <f t="shared" si="56"/>
        <v>39</v>
      </c>
      <c r="H623" s="10">
        <f t="shared" si="57"/>
        <v>639</v>
      </c>
      <c r="I623" s="6" t="s">
        <v>23</v>
      </c>
      <c r="J623" s="6" t="s">
        <v>299</v>
      </c>
      <c r="K623" s="6">
        <v>44199</v>
      </c>
      <c r="L623" s="6">
        <v>4500</v>
      </c>
      <c r="M623" s="10">
        <f t="shared" si="58"/>
        <v>1018.1225819588678</v>
      </c>
      <c r="N623" s="6">
        <v>240</v>
      </c>
      <c r="O623" s="6">
        <f t="shared" si="59"/>
        <v>54</v>
      </c>
      <c r="P623" s="10">
        <v>2350000</v>
      </c>
      <c r="Q623" s="9">
        <v>44788</v>
      </c>
      <c r="R623" s="9">
        <v>42343</v>
      </c>
      <c r="S623" s="6" t="s">
        <v>299</v>
      </c>
      <c r="T623" s="6" t="s">
        <v>63</v>
      </c>
      <c r="U623" s="10">
        <v>169942872</v>
      </c>
      <c r="V623" s="6">
        <v>7</v>
      </c>
      <c r="W623" s="29">
        <v>7</v>
      </c>
      <c r="X623" s="6" t="s">
        <v>52</v>
      </c>
      <c r="Y623" s="6" t="s">
        <v>52</v>
      </c>
      <c r="Z623" s="6" t="s">
        <v>28</v>
      </c>
      <c r="AA623" s="6" t="s">
        <v>3213</v>
      </c>
    </row>
    <row r="624" spans="1:27" ht="14.4" x14ac:dyDescent="0.3">
      <c r="A624" t="s">
        <v>3940</v>
      </c>
      <c r="B624" t="s">
        <v>3941</v>
      </c>
      <c r="C624" t="s">
        <v>3942</v>
      </c>
      <c r="D624" s="1">
        <v>0.18114583333333334</v>
      </c>
      <c r="E624" s="8">
        <f t="shared" si="54"/>
        <v>4</v>
      </c>
      <c r="F624" s="8">
        <f t="shared" si="55"/>
        <v>20</v>
      </c>
      <c r="G624" s="8">
        <f t="shared" si="56"/>
        <v>51</v>
      </c>
      <c r="H624" s="10">
        <f t="shared" si="57"/>
        <v>15651</v>
      </c>
      <c r="I624" s="6" t="s">
        <v>23</v>
      </c>
      <c r="J624" s="6" t="s">
        <v>38</v>
      </c>
      <c r="K624" s="12">
        <v>207223</v>
      </c>
      <c r="L624" s="12">
        <v>22000</v>
      </c>
      <c r="M624" s="10">
        <f t="shared" si="58"/>
        <v>1061.658213615284</v>
      </c>
      <c r="N624" s="13">
        <v>92</v>
      </c>
      <c r="O624" s="6">
        <f t="shared" si="59"/>
        <v>4</v>
      </c>
      <c r="P624" s="13">
        <v>14400000</v>
      </c>
      <c r="Q624" s="2">
        <v>44849</v>
      </c>
      <c r="R624" s="2">
        <v>42979</v>
      </c>
      <c r="S624" t="s">
        <v>38</v>
      </c>
      <c r="T624" t="s">
        <v>265</v>
      </c>
      <c r="U624" s="27">
        <v>2132220369</v>
      </c>
      <c r="V624">
        <v>7</v>
      </c>
      <c r="W624" s="29">
        <v>9</v>
      </c>
      <c r="X624" s="6" t="s">
        <v>26</v>
      </c>
      <c r="Y624" s="6" t="s">
        <v>52</v>
      </c>
      <c r="Z624" t="s">
        <v>28</v>
      </c>
      <c r="AA624" s="6" t="s">
        <v>3948</v>
      </c>
    </row>
    <row r="625" spans="1:27" x14ac:dyDescent="0.3">
      <c r="A625" s="6" t="s">
        <v>2975</v>
      </c>
      <c r="B625" s="6" t="s">
        <v>2976</v>
      </c>
      <c r="C625" s="6" t="s">
        <v>2977</v>
      </c>
      <c r="D625" s="7">
        <v>6.8055555555555569E-3</v>
      </c>
      <c r="E625" s="8">
        <f t="shared" si="54"/>
        <v>0</v>
      </c>
      <c r="F625" s="8">
        <f t="shared" si="55"/>
        <v>9</v>
      </c>
      <c r="G625" s="8">
        <f t="shared" si="56"/>
        <v>48</v>
      </c>
      <c r="H625" s="10">
        <f t="shared" si="57"/>
        <v>588</v>
      </c>
      <c r="I625" s="6" t="s">
        <v>23</v>
      </c>
      <c r="J625" s="6" t="s">
        <v>75</v>
      </c>
      <c r="K625" s="10">
        <v>58918</v>
      </c>
      <c r="L625" s="10">
        <v>52000</v>
      </c>
      <c r="M625" s="10">
        <f t="shared" si="58"/>
        <v>8825.8257238874376</v>
      </c>
      <c r="N625" s="6">
        <v>192</v>
      </c>
      <c r="O625" s="6">
        <f t="shared" si="59"/>
        <v>33</v>
      </c>
      <c r="P625" s="10">
        <v>632000</v>
      </c>
      <c r="Q625" s="9">
        <v>44848</v>
      </c>
      <c r="R625" s="9">
        <v>42805</v>
      </c>
      <c r="S625" s="6" t="s">
        <v>300</v>
      </c>
      <c r="T625" s="6" t="s">
        <v>63</v>
      </c>
      <c r="U625" s="10">
        <v>106884877</v>
      </c>
      <c r="V625" s="6">
        <v>4</v>
      </c>
      <c r="W625" s="29">
        <v>6</v>
      </c>
      <c r="X625" s="6" t="s">
        <v>52</v>
      </c>
      <c r="Y625" s="6" t="s">
        <v>52</v>
      </c>
      <c r="Z625" s="6" t="s">
        <v>28</v>
      </c>
      <c r="AA625" s="6" t="s">
        <v>2884</v>
      </c>
    </row>
    <row r="626" spans="1:27" x14ac:dyDescent="0.3">
      <c r="A626" s="6" t="s">
        <v>788</v>
      </c>
      <c r="B626" s="6" t="s">
        <v>789</v>
      </c>
      <c r="C626" s="6" t="s">
        <v>790</v>
      </c>
      <c r="D626" s="7">
        <v>6.9444444444444441E-3</v>
      </c>
      <c r="E626" s="8">
        <f t="shared" si="54"/>
        <v>0</v>
      </c>
      <c r="F626" s="8">
        <f t="shared" si="55"/>
        <v>10</v>
      </c>
      <c r="G626" s="8">
        <f t="shared" si="56"/>
        <v>0</v>
      </c>
      <c r="H626" s="10">
        <f t="shared" si="57"/>
        <v>600</v>
      </c>
      <c r="I626" s="6" t="s">
        <v>23</v>
      </c>
      <c r="J626" s="6" t="s">
        <v>127</v>
      </c>
      <c r="K626" s="10">
        <v>2158050</v>
      </c>
      <c r="L626" s="10">
        <v>87000</v>
      </c>
      <c r="M626" s="10">
        <f t="shared" si="58"/>
        <v>403.14172516855496</v>
      </c>
      <c r="N626" s="10">
        <v>2855</v>
      </c>
      <c r="O626" s="6">
        <f t="shared" si="59"/>
        <v>13</v>
      </c>
      <c r="P626" s="10">
        <v>2220000</v>
      </c>
      <c r="Q626" s="9">
        <v>44127</v>
      </c>
      <c r="R626" s="9">
        <v>43318</v>
      </c>
      <c r="S626" s="6" t="s">
        <v>119</v>
      </c>
      <c r="T626" s="6" t="s">
        <v>63</v>
      </c>
      <c r="U626" s="10">
        <v>388856441</v>
      </c>
      <c r="V626" s="6">
        <v>7</v>
      </c>
      <c r="W626" s="29">
        <v>8</v>
      </c>
      <c r="X626" s="6" t="s">
        <v>52</v>
      </c>
      <c r="Y626" s="6" t="s">
        <v>52</v>
      </c>
      <c r="Z626" s="6" t="s">
        <v>28</v>
      </c>
      <c r="AA626" s="6" t="s">
        <v>781</v>
      </c>
    </row>
    <row r="627" spans="1:27" x14ac:dyDescent="0.3">
      <c r="A627" s="6" t="s">
        <v>788</v>
      </c>
      <c r="B627" s="6" t="s">
        <v>3438</v>
      </c>
      <c r="C627" s="6" t="s">
        <v>3439</v>
      </c>
      <c r="D627" s="7">
        <v>0.38541666666666669</v>
      </c>
      <c r="E627" s="8">
        <f t="shared" si="54"/>
        <v>9</v>
      </c>
      <c r="F627" s="8">
        <f t="shared" si="55"/>
        <v>15</v>
      </c>
      <c r="G627" s="8">
        <f t="shared" si="56"/>
        <v>0</v>
      </c>
      <c r="H627" s="10">
        <f t="shared" si="57"/>
        <v>33300</v>
      </c>
      <c r="I627" s="6" t="s">
        <v>23</v>
      </c>
      <c r="J627" s="6" t="s">
        <v>95</v>
      </c>
      <c r="K627" s="6">
        <v>969100</v>
      </c>
      <c r="L627" s="6">
        <v>74400</v>
      </c>
      <c r="M627" s="10">
        <f t="shared" si="58"/>
        <v>767.72262924362815</v>
      </c>
      <c r="N627" s="6">
        <v>6111</v>
      </c>
      <c r="O627" s="6">
        <f t="shared" si="59"/>
        <v>63</v>
      </c>
      <c r="P627" s="6">
        <v>2230000</v>
      </c>
      <c r="Q627" s="9">
        <v>44838</v>
      </c>
      <c r="R627" s="9">
        <v>43318</v>
      </c>
      <c r="S627" s="6" t="s">
        <v>95</v>
      </c>
      <c r="T627" s="6" t="s">
        <v>63</v>
      </c>
      <c r="U627" s="10">
        <v>391213111</v>
      </c>
      <c r="V627" s="6">
        <v>10</v>
      </c>
      <c r="W627" s="29">
        <v>10</v>
      </c>
      <c r="X627" s="6" t="s">
        <v>26</v>
      </c>
      <c r="Y627" s="6" t="s">
        <v>27</v>
      </c>
      <c r="Z627" s="6" t="s">
        <v>28</v>
      </c>
      <c r="AA627" s="6" t="s">
        <v>3326</v>
      </c>
    </row>
    <row r="628" spans="1:27" x14ac:dyDescent="0.3">
      <c r="A628" s="6" t="s">
        <v>788</v>
      </c>
      <c r="B628" s="6" t="s">
        <v>794</v>
      </c>
      <c r="C628" s="6" t="s">
        <v>795</v>
      </c>
      <c r="D628" s="7">
        <v>9.6990740740740735E-3</v>
      </c>
      <c r="E628" s="8">
        <f t="shared" si="54"/>
        <v>0</v>
      </c>
      <c r="F628" s="8">
        <f t="shared" si="55"/>
        <v>13</v>
      </c>
      <c r="G628" s="8">
        <f t="shared" si="56"/>
        <v>58</v>
      </c>
      <c r="H628" s="10">
        <f t="shared" si="57"/>
        <v>838</v>
      </c>
      <c r="I628" s="6" t="s">
        <v>23</v>
      </c>
      <c r="J628" s="6" t="s">
        <v>127</v>
      </c>
      <c r="K628" s="10">
        <v>533483</v>
      </c>
      <c r="L628" s="10">
        <v>37000</v>
      </c>
      <c r="M628" s="10">
        <f t="shared" si="58"/>
        <v>693.55537102400638</v>
      </c>
      <c r="N628" s="10">
        <v>3000</v>
      </c>
      <c r="O628" s="6">
        <f t="shared" si="59"/>
        <v>56</v>
      </c>
      <c r="P628" s="10">
        <v>2220000</v>
      </c>
      <c r="Q628" s="9">
        <v>44840</v>
      </c>
      <c r="R628" s="9">
        <v>43318</v>
      </c>
      <c r="S628" s="6" t="s">
        <v>119</v>
      </c>
      <c r="T628" s="6" t="s">
        <v>63</v>
      </c>
      <c r="U628" s="10">
        <v>388856441</v>
      </c>
      <c r="V628" s="6">
        <v>7</v>
      </c>
      <c r="W628" s="29">
        <v>8</v>
      </c>
      <c r="X628" s="6" t="s">
        <v>52</v>
      </c>
      <c r="Y628" s="6" t="s">
        <v>52</v>
      </c>
      <c r="Z628" s="6" t="s">
        <v>28</v>
      </c>
      <c r="AA628" s="6" t="s">
        <v>781</v>
      </c>
    </row>
    <row r="629" spans="1:27" ht="14.4" x14ac:dyDescent="0.3">
      <c r="A629" t="s">
        <v>3701</v>
      </c>
      <c r="B629" t="s">
        <v>3714</v>
      </c>
      <c r="C629" t="s">
        <v>3715</v>
      </c>
      <c r="D629" s="1">
        <v>4.0393518518518516E-2</v>
      </c>
      <c r="E629" s="8">
        <f t="shared" si="54"/>
        <v>0</v>
      </c>
      <c r="F629" s="8">
        <f t="shared" si="55"/>
        <v>58</v>
      </c>
      <c r="G629" s="8">
        <f t="shared" si="56"/>
        <v>10</v>
      </c>
      <c r="H629" s="10">
        <f t="shared" si="57"/>
        <v>3490</v>
      </c>
      <c r="I629" s="6" t="s">
        <v>187</v>
      </c>
      <c r="J629" t="s">
        <v>219</v>
      </c>
      <c r="K629" s="12">
        <v>1119</v>
      </c>
      <c r="L629" s="12">
        <v>16</v>
      </c>
      <c r="M629" s="10">
        <f t="shared" si="58"/>
        <v>142.98480786416442</v>
      </c>
      <c r="N629" s="13">
        <v>5</v>
      </c>
      <c r="O629" s="6">
        <f t="shared" si="59"/>
        <v>45</v>
      </c>
      <c r="P629" s="3">
        <v>251000</v>
      </c>
      <c r="Q629" s="2">
        <v>43578</v>
      </c>
      <c r="R629" s="2">
        <v>41736</v>
      </c>
      <c r="S629" t="s">
        <v>219</v>
      </c>
      <c r="T629" s="3" t="s">
        <v>207</v>
      </c>
      <c r="U629" s="27">
        <v>14609914</v>
      </c>
      <c r="V629">
        <v>6</v>
      </c>
      <c r="W629" s="13">
        <v>6</v>
      </c>
      <c r="X629" s="6" t="s">
        <v>52</v>
      </c>
      <c r="Y629" s="6" t="s">
        <v>52</v>
      </c>
      <c r="Z629" s="6" t="s">
        <v>96</v>
      </c>
      <c r="AA629" s="6" t="s">
        <v>3889</v>
      </c>
    </row>
    <row r="630" spans="1:27" ht="14.4" x14ac:dyDescent="0.3">
      <c r="A630" t="s">
        <v>3701</v>
      </c>
      <c r="B630" t="s">
        <v>3712</v>
      </c>
      <c r="C630" t="s">
        <v>3713</v>
      </c>
      <c r="D630" s="1">
        <v>2.0879629629629626E-2</v>
      </c>
      <c r="E630" s="8">
        <f t="shared" si="54"/>
        <v>0</v>
      </c>
      <c r="F630" s="8">
        <f t="shared" si="55"/>
        <v>30</v>
      </c>
      <c r="G630" s="8">
        <f t="shared" si="56"/>
        <v>4</v>
      </c>
      <c r="H630" s="10">
        <f t="shared" si="57"/>
        <v>1804</v>
      </c>
      <c r="I630" s="6" t="s">
        <v>187</v>
      </c>
      <c r="J630" t="s">
        <v>219</v>
      </c>
      <c r="K630" s="12">
        <v>385</v>
      </c>
      <c r="L630" s="12">
        <v>14</v>
      </c>
      <c r="M630" s="10">
        <f t="shared" si="58"/>
        <v>363.63636363636363</v>
      </c>
      <c r="N630" s="13">
        <v>0</v>
      </c>
      <c r="O630" s="6">
        <f t="shared" si="59"/>
        <v>0</v>
      </c>
      <c r="P630" s="3">
        <v>251000</v>
      </c>
      <c r="Q630" s="2">
        <v>44341</v>
      </c>
      <c r="R630" s="2">
        <v>41736</v>
      </c>
      <c r="S630" t="s">
        <v>219</v>
      </c>
      <c r="T630" s="3" t="s">
        <v>207</v>
      </c>
      <c r="U630" s="27">
        <v>14609914</v>
      </c>
      <c r="V630">
        <v>7</v>
      </c>
      <c r="W630" s="13">
        <v>6</v>
      </c>
      <c r="X630" s="6" t="s">
        <v>52</v>
      </c>
      <c r="Y630" s="6" t="s">
        <v>52</v>
      </c>
      <c r="Z630" s="6" t="s">
        <v>96</v>
      </c>
      <c r="AA630" s="6" t="s">
        <v>3889</v>
      </c>
    </row>
    <row r="631" spans="1:27" ht="14.4" x14ac:dyDescent="0.3">
      <c r="A631" t="s">
        <v>3701</v>
      </c>
      <c r="B631" t="s">
        <v>3716</v>
      </c>
      <c r="C631" t="s">
        <v>3717</v>
      </c>
      <c r="D631" s="1">
        <v>4.1736111111111113E-2</v>
      </c>
      <c r="E631" s="8">
        <f t="shared" si="54"/>
        <v>1</v>
      </c>
      <c r="F631" s="8">
        <f t="shared" si="55"/>
        <v>0</v>
      </c>
      <c r="G631" s="8">
        <f t="shared" si="56"/>
        <v>6</v>
      </c>
      <c r="H631" s="10">
        <f t="shared" si="57"/>
        <v>3606</v>
      </c>
      <c r="I631" s="6" t="s">
        <v>187</v>
      </c>
      <c r="J631" t="s">
        <v>219</v>
      </c>
      <c r="K631" s="12">
        <v>6323</v>
      </c>
      <c r="L631" s="12">
        <v>54</v>
      </c>
      <c r="M631" s="10">
        <f t="shared" si="58"/>
        <v>85.40249881385418</v>
      </c>
      <c r="N631" s="13">
        <v>0</v>
      </c>
      <c r="O631" s="6">
        <f t="shared" si="59"/>
        <v>0</v>
      </c>
      <c r="P631" s="3">
        <v>251000</v>
      </c>
      <c r="Q631" s="2">
        <v>44350</v>
      </c>
      <c r="R631" s="2">
        <v>41736</v>
      </c>
      <c r="S631" t="s">
        <v>219</v>
      </c>
      <c r="T631" s="3" t="s">
        <v>207</v>
      </c>
      <c r="U631" s="27">
        <v>14609914</v>
      </c>
      <c r="V631">
        <v>6</v>
      </c>
      <c r="W631" s="29">
        <v>8</v>
      </c>
      <c r="X631" s="6" t="s">
        <v>52</v>
      </c>
      <c r="Y631" s="6" t="s">
        <v>52</v>
      </c>
      <c r="Z631" s="6" t="s">
        <v>96</v>
      </c>
      <c r="AA631" s="6" t="s">
        <v>3889</v>
      </c>
    </row>
    <row r="632" spans="1:27" ht="14.4" x14ac:dyDescent="0.3">
      <c r="A632" t="s">
        <v>3701</v>
      </c>
      <c r="B632" t="s">
        <v>3710</v>
      </c>
      <c r="C632" t="s">
        <v>3711</v>
      </c>
      <c r="D632" s="1">
        <v>5.8333333333333327E-2</v>
      </c>
      <c r="E632" s="8">
        <f t="shared" si="54"/>
        <v>1</v>
      </c>
      <c r="F632" s="8">
        <f t="shared" si="55"/>
        <v>24</v>
      </c>
      <c r="G632" s="8">
        <f t="shared" si="56"/>
        <v>0</v>
      </c>
      <c r="H632" s="10">
        <f t="shared" si="57"/>
        <v>5040</v>
      </c>
      <c r="I632" s="6" t="s">
        <v>187</v>
      </c>
      <c r="J632" t="s">
        <v>219</v>
      </c>
      <c r="K632" s="12">
        <v>1535</v>
      </c>
      <c r="L632" s="12">
        <v>54</v>
      </c>
      <c r="M632" s="10">
        <f t="shared" si="58"/>
        <v>351.79153094462544</v>
      </c>
      <c r="N632" s="13">
        <v>2</v>
      </c>
      <c r="O632" s="6">
        <f t="shared" si="59"/>
        <v>13</v>
      </c>
      <c r="P632" s="3">
        <v>251000</v>
      </c>
      <c r="Q632" s="2">
        <v>44578</v>
      </c>
      <c r="R632" s="2">
        <v>41736</v>
      </c>
      <c r="S632" t="s">
        <v>219</v>
      </c>
      <c r="T632" s="3" t="s">
        <v>207</v>
      </c>
      <c r="U632" s="27">
        <v>14609914</v>
      </c>
      <c r="V632">
        <v>6</v>
      </c>
      <c r="W632" s="13">
        <v>5</v>
      </c>
      <c r="X632" s="6" t="s">
        <v>52</v>
      </c>
      <c r="Y632" s="6" t="s">
        <v>52</v>
      </c>
      <c r="Z632" s="6" t="s">
        <v>96</v>
      </c>
      <c r="AA632" s="6" t="s">
        <v>3889</v>
      </c>
    </row>
    <row r="633" spans="1:27" ht="14.4" x14ac:dyDescent="0.3">
      <c r="A633" t="s">
        <v>3701</v>
      </c>
      <c r="B633" t="s">
        <v>3708</v>
      </c>
      <c r="C633" t="s">
        <v>3709</v>
      </c>
      <c r="D633" s="1">
        <v>3.7696759259259256E-2</v>
      </c>
      <c r="E633" s="8">
        <f t="shared" si="54"/>
        <v>0</v>
      </c>
      <c r="F633" s="8">
        <f t="shared" si="55"/>
        <v>54</v>
      </c>
      <c r="G633" s="8">
        <f t="shared" si="56"/>
        <v>17</v>
      </c>
      <c r="H633" s="10">
        <f t="shared" si="57"/>
        <v>3257</v>
      </c>
      <c r="I633" s="6" t="s">
        <v>187</v>
      </c>
      <c r="J633" t="s">
        <v>219</v>
      </c>
      <c r="K633" s="12">
        <v>728</v>
      </c>
      <c r="L633" s="12">
        <v>24</v>
      </c>
      <c r="M633" s="10">
        <f t="shared" si="58"/>
        <v>329.67032967032969</v>
      </c>
      <c r="N633" s="13">
        <v>0</v>
      </c>
      <c r="O633" s="6">
        <f t="shared" si="59"/>
        <v>0</v>
      </c>
      <c r="P633" s="3">
        <v>251000</v>
      </c>
      <c r="Q633" s="2">
        <v>44644</v>
      </c>
      <c r="R633" s="2">
        <v>41736</v>
      </c>
      <c r="S633" t="s">
        <v>219</v>
      </c>
      <c r="T633" s="3" t="s">
        <v>207</v>
      </c>
      <c r="U633" s="27">
        <v>14609914</v>
      </c>
      <c r="V633">
        <v>5</v>
      </c>
      <c r="W633" s="13">
        <v>6</v>
      </c>
      <c r="X633" s="6" t="s">
        <v>52</v>
      </c>
      <c r="Y633" s="6" t="s">
        <v>52</v>
      </c>
      <c r="Z633" s="6" t="s">
        <v>96</v>
      </c>
      <c r="AA633" s="6" t="s">
        <v>3889</v>
      </c>
    </row>
    <row r="634" spans="1:27" ht="14.4" x14ac:dyDescent="0.3">
      <c r="A634" t="s">
        <v>3701</v>
      </c>
      <c r="B634" t="s">
        <v>3706</v>
      </c>
      <c r="C634" t="s">
        <v>3707</v>
      </c>
      <c r="D634" s="1">
        <v>4.1284722222222223E-2</v>
      </c>
      <c r="E634" s="8">
        <f t="shared" si="54"/>
        <v>0</v>
      </c>
      <c r="F634" s="8">
        <f t="shared" si="55"/>
        <v>59</v>
      </c>
      <c r="G634" s="8">
        <f t="shared" si="56"/>
        <v>27</v>
      </c>
      <c r="H634" s="10">
        <f t="shared" si="57"/>
        <v>3567</v>
      </c>
      <c r="I634" s="6" t="s">
        <v>187</v>
      </c>
      <c r="J634" t="s">
        <v>219</v>
      </c>
      <c r="K634" s="12">
        <v>999</v>
      </c>
      <c r="L634" s="12">
        <v>24</v>
      </c>
      <c r="M634" s="10">
        <f t="shared" si="58"/>
        <v>240.24024024024024</v>
      </c>
      <c r="N634" s="13">
        <v>0</v>
      </c>
      <c r="O634" s="6">
        <f t="shared" si="59"/>
        <v>0</v>
      </c>
      <c r="P634" s="3">
        <v>251000</v>
      </c>
      <c r="Q634" s="2">
        <v>44739</v>
      </c>
      <c r="R634" s="2">
        <v>41736</v>
      </c>
      <c r="S634" t="s">
        <v>219</v>
      </c>
      <c r="T634" s="3" t="s">
        <v>207</v>
      </c>
      <c r="U634" s="27">
        <v>14609914</v>
      </c>
      <c r="V634">
        <v>7</v>
      </c>
      <c r="W634" s="13">
        <v>6</v>
      </c>
      <c r="X634" s="6" t="s">
        <v>52</v>
      </c>
      <c r="Y634" s="6" t="s">
        <v>52</v>
      </c>
      <c r="Z634" s="6" t="s">
        <v>96</v>
      </c>
      <c r="AA634" s="6" t="s">
        <v>3889</v>
      </c>
    </row>
    <row r="635" spans="1:27" ht="14.4" x14ac:dyDescent="0.3">
      <c r="A635" t="s">
        <v>3701</v>
      </c>
      <c r="B635" t="s">
        <v>3704</v>
      </c>
      <c r="C635" t="s">
        <v>3705</v>
      </c>
      <c r="D635" s="1">
        <v>3.9930555555555559E-2</v>
      </c>
      <c r="E635" s="8">
        <f t="shared" si="54"/>
        <v>0</v>
      </c>
      <c r="F635" s="8">
        <f t="shared" si="55"/>
        <v>57</v>
      </c>
      <c r="G635" s="8">
        <f t="shared" si="56"/>
        <v>30</v>
      </c>
      <c r="H635" s="10">
        <f t="shared" si="57"/>
        <v>3450</v>
      </c>
      <c r="I635" s="6" t="s">
        <v>187</v>
      </c>
      <c r="J635" t="s">
        <v>219</v>
      </c>
      <c r="K635" s="12">
        <v>792</v>
      </c>
      <c r="L635" s="12">
        <v>10</v>
      </c>
      <c r="M635" s="10">
        <f t="shared" si="58"/>
        <v>126.26262626262626</v>
      </c>
      <c r="N635" s="13">
        <v>1</v>
      </c>
      <c r="O635" s="6">
        <f t="shared" si="59"/>
        <v>13</v>
      </c>
      <c r="P635" s="3">
        <v>251000</v>
      </c>
      <c r="Q635" s="2">
        <v>44833</v>
      </c>
      <c r="R635" s="2">
        <v>41736</v>
      </c>
      <c r="S635" t="s">
        <v>219</v>
      </c>
      <c r="T635" s="3" t="s">
        <v>207</v>
      </c>
      <c r="U635" s="27">
        <v>14609914</v>
      </c>
      <c r="V635">
        <v>6</v>
      </c>
      <c r="W635" s="13">
        <v>6</v>
      </c>
      <c r="X635" s="6" t="s">
        <v>52</v>
      </c>
      <c r="Y635" s="6" t="s">
        <v>52</v>
      </c>
      <c r="Z635" s="6" t="s">
        <v>96</v>
      </c>
      <c r="AA635" s="6" t="s">
        <v>3889</v>
      </c>
    </row>
    <row r="636" spans="1:27" ht="14.4" x14ac:dyDescent="0.3">
      <c r="A636" t="s">
        <v>3701</v>
      </c>
      <c r="B636" t="s">
        <v>3702</v>
      </c>
      <c r="C636" t="s">
        <v>3703</v>
      </c>
      <c r="D636" s="1">
        <v>4.2916666666666665E-2</v>
      </c>
      <c r="E636" s="8">
        <f t="shared" si="54"/>
        <v>1</v>
      </c>
      <c r="F636" s="8">
        <f t="shared" si="55"/>
        <v>1</v>
      </c>
      <c r="G636" s="8">
        <f t="shared" si="56"/>
        <v>48</v>
      </c>
      <c r="H636" s="10">
        <f t="shared" si="57"/>
        <v>3708</v>
      </c>
      <c r="I636" s="6" t="s">
        <v>187</v>
      </c>
      <c r="J636" t="s">
        <v>219</v>
      </c>
      <c r="K636" s="12">
        <v>646</v>
      </c>
      <c r="L636" s="12">
        <v>16</v>
      </c>
      <c r="M636" s="10">
        <f t="shared" si="58"/>
        <v>247.67801857585138</v>
      </c>
      <c r="N636" s="13">
        <v>0</v>
      </c>
      <c r="O636" s="6">
        <f t="shared" si="59"/>
        <v>0</v>
      </c>
      <c r="P636" s="3">
        <v>251000</v>
      </c>
      <c r="Q636" s="2">
        <v>44846</v>
      </c>
      <c r="R636" s="2">
        <v>41736</v>
      </c>
      <c r="S636" t="s">
        <v>219</v>
      </c>
      <c r="T636" s="3" t="s">
        <v>207</v>
      </c>
      <c r="U636" s="27">
        <v>14609914</v>
      </c>
      <c r="V636">
        <v>8</v>
      </c>
      <c r="W636" s="29">
        <v>8</v>
      </c>
      <c r="X636" s="6" t="s">
        <v>52</v>
      </c>
      <c r="Y636" s="6" t="s">
        <v>52</v>
      </c>
      <c r="Z636" s="6" t="s">
        <v>96</v>
      </c>
      <c r="AA636" s="6" t="s">
        <v>3889</v>
      </c>
    </row>
    <row r="637" spans="1:27" x14ac:dyDescent="0.3">
      <c r="A637" s="6" t="s">
        <v>840</v>
      </c>
      <c r="B637" s="6" t="s">
        <v>841</v>
      </c>
      <c r="C637" s="6" t="s">
        <v>842</v>
      </c>
      <c r="D637" s="7">
        <v>6.6435185185185182E-3</v>
      </c>
      <c r="E637" s="8">
        <f t="shared" si="54"/>
        <v>0</v>
      </c>
      <c r="F637" s="8">
        <f t="shared" si="55"/>
        <v>9</v>
      </c>
      <c r="G637" s="8">
        <f t="shared" si="56"/>
        <v>34</v>
      </c>
      <c r="H637" s="10">
        <f t="shared" si="57"/>
        <v>574</v>
      </c>
      <c r="I637" s="6" t="s">
        <v>23</v>
      </c>
      <c r="J637" s="6" t="s">
        <v>38</v>
      </c>
      <c r="K637" s="10">
        <v>3671761</v>
      </c>
      <c r="L637" s="10">
        <v>161000</v>
      </c>
      <c r="M637" s="10">
        <f t="shared" si="58"/>
        <v>438.48169856371368</v>
      </c>
      <c r="N637" s="10">
        <v>4800</v>
      </c>
      <c r="O637" s="6">
        <f t="shared" si="59"/>
        <v>13</v>
      </c>
      <c r="P637" s="10">
        <v>703000</v>
      </c>
      <c r="Q637" s="9">
        <v>44730</v>
      </c>
      <c r="R637" s="9">
        <v>42747</v>
      </c>
      <c r="S637" s="6" t="s">
        <v>206</v>
      </c>
      <c r="T637" s="6" t="s">
        <v>63</v>
      </c>
      <c r="U637" s="10">
        <v>47386512</v>
      </c>
      <c r="V637" s="6">
        <v>6</v>
      </c>
      <c r="W637" s="29">
        <v>5</v>
      </c>
      <c r="X637" s="6" t="s">
        <v>52</v>
      </c>
      <c r="Y637" s="6" t="s">
        <v>52</v>
      </c>
      <c r="Z637" s="6" t="s">
        <v>28</v>
      </c>
      <c r="AA637" s="6" t="s">
        <v>781</v>
      </c>
    </row>
    <row r="638" spans="1:27" x14ac:dyDescent="0.3">
      <c r="A638" s="6" t="s">
        <v>2763</v>
      </c>
      <c r="B638" s="6" t="s">
        <v>2764</v>
      </c>
      <c r="C638" s="6" t="s">
        <v>2765</v>
      </c>
      <c r="D638" s="7">
        <v>1.0497685185185186E-2</v>
      </c>
      <c r="E638" s="8">
        <f t="shared" si="54"/>
        <v>0</v>
      </c>
      <c r="F638" s="8">
        <f t="shared" si="55"/>
        <v>15</v>
      </c>
      <c r="G638" s="8">
        <f t="shared" si="56"/>
        <v>7</v>
      </c>
      <c r="H638" s="10">
        <f t="shared" si="57"/>
        <v>907</v>
      </c>
      <c r="I638" s="6" t="s">
        <v>23</v>
      </c>
      <c r="J638" s="6" t="s">
        <v>38</v>
      </c>
      <c r="K638" s="6">
        <v>9867</v>
      </c>
      <c r="L638" s="6">
        <v>1700</v>
      </c>
      <c r="M638" s="10">
        <f t="shared" si="58"/>
        <v>1722.9147663930273</v>
      </c>
      <c r="N638" s="6">
        <v>348</v>
      </c>
      <c r="O638" s="6">
        <f t="shared" si="59"/>
        <v>353</v>
      </c>
      <c r="P638" s="10">
        <v>1470000</v>
      </c>
      <c r="Q638" s="9">
        <v>44822</v>
      </c>
      <c r="R638" s="9">
        <v>41858</v>
      </c>
      <c r="S638" s="6" t="s">
        <v>38</v>
      </c>
      <c r="T638" s="6" t="s">
        <v>63</v>
      </c>
      <c r="U638" s="10">
        <v>10789777</v>
      </c>
      <c r="V638" s="6">
        <v>5</v>
      </c>
      <c r="W638" s="29">
        <v>5</v>
      </c>
      <c r="X638" s="6" t="s">
        <v>26</v>
      </c>
      <c r="Y638" s="6" t="s">
        <v>27</v>
      </c>
      <c r="Z638" s="6" t="s">
        <v>28</v>
      </c>
      <c r="AA638" s="6" t="s">
        <v>2539</v>
      </c>
    </row>
    <row r="639" spans="1:27" ht="14.4" x14ac:dyDescent="0.3">
      <c r="A639" s="6" t="s">
        <v>293</v>
      </c>
      <c r="B639" t="s">
        <v>2634</v>
      </c>
      <c r="C639" s="19" t="s">
        <v>2635</v>
      </c>
      <c r="D639" s="1">
        <v>9.9652777777777778E-3</v>
      </c>
      <c r="E639" s="8">
        <f t="shared" si="54"/>
        <v>0</v>
      </c>
      <c r="F639" s="8">
        <f t="shared" si="55"/>
        <v>14</v>
      </c>
      <c r="G639" s="8">
        <f t="shared" si="56"/>
        <v>21</v>
      </c>
      <c r="H639" s="10">
        <f t="shared" si="57"/>
        <v>861</v>
      </c>
      <c r="I639" s="6" t="s">
        <v>23</v>
      </c>
      <c r="J639" s="6" t="s">
        <v>38</v>
      </c>
      <c r="K639" s="3">
        <v>36432330</v>
      </c>
      <c r="L639" s="3">
        <v>1600000</v>
      </c>
      <c r="M639" s="10">
        <f t="shared" si="58"/>
        <v>439.1703742253103</v>
      </c>
      <c r="N639" s="3">
        <v>40000</v>
      </c>
      <c r="O639" s="6">
        <f t="shared" si="59"/>
        <v>11</v>
      </c>
      <c r="P639" s="3">
        <v>15100000</v>
      </c>
      <c r="Q639" s="2">
        <v>43478</v>
      </c>
      <c r="R639" s="2">
        <v>42130</v>
      </c>
      <c r="S639" t="s">
        <v>38</v>
      </c>
      <c r="T639" t="s">
        <v>63</v>
      </c>
      <c r="U639" s="3">
        <v>1681087144</v>
      </c>
      <c r="V639">
        <v>4</v>
      </c>
      <c r="W639" s="13">
        <v>5</v>
      </c>
      <c r="X639" s="6" t="s">
        <v>26</v>
      </c>
      <c r="Y639" s="6" t="s">
        <v>27</v>
      </c>
      <c r="Z639" t="s">
        <v>28</v>
      </c>
      <c r="AA639" s="6" t="s">
        <v>4101</v>
      </c>
    </row>
    <row r="640" spans="1:27" ht="14.4" x14ac:dyDescent="0.3">
      <c r="A640" s="6" t="s">
        <v>293</v>
      </c>
      <c r="B640" t="s">
        <v>3995</v>
      </c>
      <c r="C640" s="19" t="s">
        <v>3996</v>
      </c>
      <c r="D640" s="1">
        <v>1.315972222222222E-2</v>
      </c>
      <c r="E640" s="8">
        <f t="shared" si="54"/>
        <v>0</v>
      </c>
      <c r="F640" s="8">
        <f t="shared" si="55"/>
        <v>18</v>
      </c>
      <c r="G640" s="8">
        <f t="shared" si="56"/>
        <v>57</v>
      </c>
      <c r="H640" s="10">
        <f t="shared" si="57"/>
        <v>1137</v>
      </c>
      <c r="I640" s="6" t="s">
        <v>23</v>
      </c>
      <c r="J640" s="6" t="s">
        <v>38</v>
      </c>
      <c r="K640" s="3">
        <v>36209269</v>
      </c>
      <c r="L640" s="3">
        <v>1800000</v>
      </c>
      <c r="M640" s="10">
        <f t="shared" si="58"/>
        <v>497.11028410985045</v>
      </c>
      <c r="N640" s="3">
        <v>42000</v>
      </c>
      <c r="O640" s="6">
        <f t="shared" si="59"/>
        <v>12</v>
      </c>
      <c r="P640" s="3">
        <v>15100000</v>
      </c>
      <c r="Q640" s="2">
        <v>43710</v>
      </c>
      <c r="R640" s="2">
        <v>42130</v>
      </c>
      <c r="S640" t="s">
        <v>38</v>
      </c>
      <c r="T640" t="s">
        <v>63</v>
      </c>
      <c r="U640" s="3">
        <v>1681087144</v>
      </c>
      <c r="V640">
        <v>7</v>
      </c>
      <c r="W640" s="29">
        <v>6</v>
      </c>
      <c r="X640" s="6" t="s">
        <v>26</v>
      </c>
      <c r="Y640" s="6" t="s">
        <v>52</v>
      </c>
      <c r="Z640" t="s">
        <v>28</v>
      </c>
      <c r="AA640" s="6" t="s">
        <v>4101</v>
      </c>
    </row>
    <row r="641" spans="1:27" x14ac:dyDescent="0.3">
      <c r="A641" s="6" t="s">
        <v>293</v>
      </c>
      <c r="B641" s="6" t="s">
        <v>2151</v>
      </c>
      <c r="C641" s="6" t="s">
        <v>2152</v>
      </c>
      <c r="D641" s="7">
        <v>2.0879629629629626E-2</v>
      </c>
      <c r="E641" s="8">
        <f t="shared" si="54"/>
        <v>0</v>
      </c>
      <c r="F641" s="8">
        <f t="shared" si="55"/>
        <v>30</v>
      </c>
      <c r="G641" s="8">
        <f t="shared" si="56"/>
        <v>4</v>
      </c>
      <c r="H641" s="10">
        <f t="shared" si="57"/>
        <v>1804</v>
      </c>
      <c r="I641" s="6" t="s">
        <v>23</v>
      </c>
      <c r="J641" s="6" t="s">
        <v>38</v>
      </c>
      <c r="K641" s="10">
        <v>22954240</v>
      </c>
      <c r="L641" s="10">
        <v>1100000</v>
      </c>
      <c r="M641" s="10">
        <f t="shared" si="58"/>
        <v>479.21429766352537</v>
      </c>
      <c r="N641" s="10">
        <v>27324</v>
      </c>
      <c r="O641" s="6">
        <f t="shared" si="59"/>
        <v>12</v>
      </c>
      <c r="P641" s="10">
        <v>15100000</v>
      </c>
      <c r="Q641" s="9">
        <v>43749</v>
      </c>
      <c r="R641" s="9">
        <v>42130</v>
      </c>
      <c r="S641" s="6" t="s">
        <v>38</v>
      </c>
      <c r="T641" s="6" t="s">
        <v>25</v>
      </c>
      <c r="U641" s="10">
        <v>1680712662</v>
      </c>
      <c r="V641" s="6">
        <v>7</v>
      </c>
      <c r="W641" s="29">
        <v>7</v>
      </c>
      <c r="X641" s="6" t="s">
        <v>26</v>
      </c>
      <c r="Y641" s="6" t="s">
        <v>27</v>
      </c>
      <c r="Z641" s="6" t="s">
        <v>28</v>
      </c>
      <c r="AA641" s="6" t="s">
        <v>2016</v>
      </c>
    </row>
    <row r="642" spans="1:27" x14ac:dyDescent="0.3">
      <c r="A642" s="6" t="s">
        <v>293</v>
      </c>
      <c r="B642" s="6" t="s">
        <v>2149</v>
      </c>
      <c r="C642" s="6" t="s">
        <v>2150</v>
      </c>
      <c r="D642" s="7">
        <v>2.0694444444444446E-2</v>
      </c>
      <c r="E642" s="8">
        <f t="shared" ref="E642:E705" si="60">HOUR(D642)</f>
        <v>0</v>
      </c>
      <c r="F642" s="8">
        <f t="shared" ref="F642:F705" si="61">MINUTE(D642)</f>
        <v>29</v>
      </c>
      <c r="G642" s="8">
        <f t="shared" ref="G642:G705" si="62">SECOND(D642)</f>
        <v>48</v>
      </c>
      <c r="H642" s="10">
        <f t="shared" ref="H642:H705" si="63">G642+(F642*60)+(E642*60*60)</f>
        <v>1788</v>
      </c>
      <c r="I642" s="6" t="s">
        <v>23</v>
      </c>
      <c r="J642" s="6" t="s">
        <v>38</v>
      </c>
      <c r="K642" s="10">
        <v>35618593</v>
      </c>
      <c r="L642" s="10">
        <v>2100000</v>
      </c>
      <c r="M642" s="10">
        <f t="shared" ref="M642:M705" si="64">10000*L642/K642</f>
        <v>589.57971753684933</v>
      </c>
      <c r="N642" s="10">
        <v>75670</v>
      </c>
      <c r="O642" s="6">
        <f t="shared" ref="O642:O705" si="65">ROUND(10000*N642/K642,0)</f>
        <v>21</v>
      </c>
      <c r="P642" s="10">
        <v>15100000</v>
      </c>
      <c r="Q642" s="9">
        <v>43889</v>
      </c>
      <c r="R642" s="9">
        <v>42130</v>
      </c>
      <c r="S642" s="6" t="s">
        <v>38</v>
      </c>
      <c r="T642" s="6" t="s">
        <v>25</v>
      </c>
      <c r="U642" s="10">
        <v>1680712662</v>
      </c>
      <c r="V642" s="6">
        <v>7</v>
      </c>
      <c r="W642" s="29">
        <v>7</v>
      </c>
      <c r="X642" s="6" t="s">
        <v>26</v>
      </c>
      <c r="Y642" s="6" t="s">
        <v>27</v>
      </c>
      <c r="Z642" s="6" t="s">
        <v>28</v>
      </c>
      <c r="AA642" s="6" t="s">
        <v>2016</v>
      </c>
    </row>
    <row r="643" spans="1:27" x14ac:dyDescent="0.3">
      <c r="A643" s="6" t="s">
        <v>293</v>
      </c>
      <c r="B643" s="6" t="s">
        <v>1260</v>
      </c>
      <c r="C643" s="6" t="s">
        <v>1261</v>
      </c>
      <c r="D643" s="7">
        <v>1.2094907407407408E-2</v>
      </c>
      <c r="E643" s="8">
        <f t="shared" si="60"/>
        <v>0</v>
      </c>
      <c r="F643" s="8">
        <f t="shared" si="61"/>
        <v>17</v>
      </c>
      <c r="G643" s="8">
        <f t="shared" si="62"/>
        <v>25</v>
      </c>
      <c r="H643" s="10">
        <f t="shared" si="63"/>
        <v>1045</v>
      </c>
      <c r="I643" s="6" t="s">
        <v>23</v>
      </c>
      <c r="J643" s="6" t="s">
        <v>38</v>
      </c>
      <c r="K643" s="10">
        <v>43139722</v>
      </c>
      <c r="L643" s="6">
        <v>4500000</v>
      </c>
      <c r="M643" s="10">
        <f t="shared" si="64"/>
        <v>1043.1221601288946</v>
      </c>
      <c r="N643" s="10">
        <v>279741</v>
      </c>
      <c r="O643" s="6">
        <f t="shared" si="65"/>
        <v>65</v>
      </c>
      <c r="P643" s="10">
        <v>15100000</v>
      </c>
      <c r="Q643" s="9">
        <v>43968</v>
      </c>
      <c r="R643" s="9">
        <v>42130</v>
      </c>
      <c r="S643" s="6" t="s">
        <v>38</v>
      </c>
      <c r="T643" s="6" t="s">
        <v>42</v>
      </c>
      <c r="U643" s="10">
        <v>1681464870</v>
      </c>
      <c r="V643" s="6">
        <v>6</v>
      </c>
      <c r="W643" s="29">
        <v>6</v>
      </c>
      <c r="X643" s="6" t="s">
        <v>26</v>
      </c>
      <c r="Y643" s="6" t="s">
        <v>27</v>
      </c>
      <c r="Z643" s="6" t="s">
        <v>28</v>
      </c>
      <c r="AA643" s="6" t="s">
        <v>1180</v>
      </c>
    </row>
    <row r="644" spans="1:27" x14ac:dyDescent="0.3">
      <c r="A644" s="6" t="s">
        <v>293</v>
      </c>
      <c r="B644" s="6" t="s">
        <v>2145</v>
      </c>
      <c r="C644" s="6" t="s">
        <v>2146</v>
      </c>
      <c r="D644" s="7">
        <v>3.4722222222222224E-2</v>
      </c>
      <c r="E644" s="8">
        <f t="shared" si="60"/>
        <v>0</v>
      </c>
      <c r="F644" s="8">
        <f t="shared" si="61"/>
        <v>50</v>
      </c>
      <c r="G644" s="8">
        <f t="shared" si="62"/>
        <v>0</v>
      </c>
      <c r="H644" s="10">
        <f t="shared" si="63"/>
        <v>3000</v>
      </c>
      <c r="I644" s="6" t="s">
        <v>23</v>
      </c>
      <c r="J644" s="6" t="s">
        <v>38</v>
      </c>
      <c r="K644" s="10">
        <v>23444111</v>
      </c>
      <c r="L644" s="10">
        <v>1700000</v>
      </c>
      <c r="M644" s="10">
        <f t="shared" si="64"/>
        <v>725.12879673705686</v>
      </c>
      <c r="N644" s="10">
        <v>72353</v>
      </c>
      <c r="O644" s="6">
        <f t="shared" si="65"/>
        <v>31</v>
      </c>
      <c r="P644" s="10">
        <v>15100000</v>
      </c>
      <c r="Q644" s="9">
        <v>44487</v>
      </c>
      <c r="R644" s="9">
        <v>42130</v>
      </c>
      <c r="S644" s="6" t="s">
        <v>38</v>
      </c>
      <c r="T644" s="6" t="s">
        <v>25</v>
      </c>
      <c r="U644" s="10">
        <v>1680712662</v>
      </c>
      <c r="V644" s="6">
        <v>7</v>
      </c>
      <c r="W644" s="29">
        <v>7</v>
      </c>
      <c r="X644" s="6" t="s">
        <v>26</v>
      </c>
      <c r="Y644" s="6" t="s">
        <v>27</v>
      </c>
      <c r="Z644" s="6" t="s">
        <v>28</v>
      </c>
      <c r="AA644" s="6" t="s">
        <v>2016</v>
      </c>
    </row>
    <row r="645" spans="1:27" x14ac:dyDescent="0.3">
      <c r="A645" s="6" t="s">
        <v>293</v>
      </c>
      <c r="B645" s="6" t="s">
        <v>294</v>
      </c>
      <c r="C645" s="6" t="s">
        <v>295</v>
      </c>
      <c r="D645" s="7">
        <v>2.9108796296296296E-2</v>
      </c>
      <c r="E645" s="8">
        <f t="shared" si="60"/>
        <v>0</v>
      </c>
      <c r="F645" s="8">
        <f t="shared" si="61"/>
        <v>41</v>
      </c>
      <c r="G645" s="8">
        <f t="shared" si="62"/>
        <v>55</v>
      </c>
      <c r="H645" s="10">
        <f t="shared" si="63"/>
        <v>2515</v>
      </c>
      <c r="I645" s="6" t="s">
        <v>23</v>
      </c>
      <c r="J645" s="6" t="s">
        <v>95</v>
      </c>
      <c r="K645" s="10">
        <v>15871009</v>
      </c>
      <c r="L645" s="10">
        <v>1500000</v>
      </c>
      <c r="M645" s="10">
        <f t="shared" si="64"/>
        <v>945.11949429302194</v>
      </c>
      <c r="N645" s="10">
        <v>56965</v>
      </c>
      <c r="O645" s="6">
        <f t="shared" si="65"/>
        <v>36</v>
      </c>
      <c r="P645" s="10">
        <v>15100000</v>
      </c>
      <c r="Q645" s="9">
        <v>44631</v>
      </c>
      <c r="R645" s="9">
        <v>42130</v>
      </c>
      <c r="S645" s="6" t="s">
        <v>38</v>
      </c>
      <c r="T645" s="6" t="s">
        <v>42</v>
      </c>
      <c r="U645" s="10">
        <v>1680014301</v>
      </c>
      <c r="V645" s="6">
        <v>9</v>
      </c>
      <c r="W645" s="29">
        <v>8</v>
      </c>
      <c r="X645" s="6" t="s">
        <v>26</v>
      </c>
      <c r="Y645" s="6" t="s">
        <v>27</v>
      </c>
      <c r="Z645" s="6" t="s">
        <v>28</v>
      </c>
      <c r="AA645" s="6" t="s">
        <v>253</v>
      </c>
    </row>
    <row r="646" spans="1:27" x14ac:dyDescent="0.3">
      <c r="A646" s="6" t="s">
        <v>293</v>
      </c>
      <c r="B646" s="6" t="s">
        <v>2147</v>
      </c>
      <c r="C646" s="6" t="s">
        <v>2148</v>
      </c>
      <c r="D646" s="7">
        <v>3.4074074074074076E-2</v>
      </c>
      <c r="E646" s="8">
        <f t="shared" si="60"/>
        <v>0</v>
      </c>
      <c r="F646" s="8">
        <f t="shared" si="61"/>
        <v>49</v>
      </c>
      <c r="G646" s="8">
        <f t="shared" si="62"/>
        <v>4</v>
      </c>
      <c r="H646" s="10">
        <f t="shared" si="63"/>
        <v>2944</v>
      </c>
      <c r="I646" s="6" t="s">
        <v>23</v>
      </c>
      <c r="J646" s="6" t="s">
        <v>38</v>
      </c>
      <c r="K646" s="10">
        <v>11023451</v>
      </c>
      <c r="L646" s="10">
        <v>1300000</v>
      </c>
      <c r="M646" s="10">
        <f t="shared" si="64"/>
        <v>1179.3040128721941</v>
      </c>
      <c r="N646" s="10">
        <v>98587</v>
      </c>
      <c r="O646" s="6">
        <f t="shared" si="65"/>
        <v>89</v>
      </c>
      <c r="P646" s="10">
        <v>15100000</v>
      </c>
      <c r="Q646" s="9">
        <v>44652</v>
      </c>
      <c r="R646" s="9">
        <v>42130</v>
      </c>
      <c r="S646" s="6" t="s">
        <v>38</v>
      </c>
      <c r="T646" s="6" t="s">
        <v>25</v>
      </c>
      <c r="U646" s="10">
        <v>1680712662</v>
      </c>
      <c r="V646" s="6">
        <v>7</v>
      </c>
      <c r="W646" s="29">
        <v>7</v>
      </c>
      <c r="X646" s="6" t="s">
        <v>26</v>
      </c>
      <c r="Y646" s="6" t="s">
        <v>27</v>
      </c>
      <c r="Z646" s="6" t="s">
        <v>28</v>
      </c>
      <c r="AA646" s="6" t="s">
        <v>2016</v>
      </c>
    </row>
    <row r="647" spans="1:27" x14ac:dyDescent="0.3">
      <c r="A647" s="6" t="s">
        <v>293</v>
      </c>
      <c r="B647" s="6" t="s">
        <v>2143</v>
      </c>
      <c r="C647" s="6" t="s">
        <v>2144</v>
      </c>
      <c r="D647" s="7">
        <v>3.2499999999999994E-2</v>
      </c>
      <c r="E647" s="8">
        <f t="shared" si="60"/>
        <v>0</v>
      </c>
      <c r="F647" s="8">
        <f t="shared" si="61"/>
        <v>46</v>
      </c>
      <c r="G647" s="8">
        <f t="shared" si="62"/>
        <v>48</v>
      </c>
      <c r="H647" s="10">
        <f t="shared" si="63"/>
        <v>2808</v>
      </c>
      <c r="I647" s="6" t="s">
        <v>23</v>
      </c>
      <c r="J647" s="6" t="s">
        <v>38</v>
      </c>
      <c r="K647" s="10">
        <v>14935054</v>
      </c>
      <c r="L647" s="10">
        <v>1200000</v>
      </c>
      <c r="M647" s="10">
        <f t="shared" si="64"/>
        <v>803.47884915581824</v>
      </c>
      <c r="N647" s="10">
        <v>31658</v>
      </c>
      <c r="O647" s="6">
        <f t="shared" si="65"/>
        <v>21</v>
      </c>
      <c r="P647" s="10">
        <v>15100000</v>
      </c>
      <c r="Q647" s="9">
        <v>44783</v>
      </c>
      <c r="R647" s="9">
        <v>42130</v>
      </c>
      <c r="S647" s="6" t="s">
        <v>38</v>
      </c>
      <c r="T647" s="6" t="s">
        <v>25</v>
      </c>
      <c r="U647" s="10">
        <v>1680712662</v>
      </c>
      <c r="V647" s="6">
        <v>7</v>
      </c>
      <c r="W647" s="29">
        <v>7</v>
      </c>
      <c r="X647" s="6" t="s">
        <v>26</v>
      </c>
      <c r="Y647" s="6" t="s">
        <v>27</v>
      </c>
      <c r="Z647" s="6" t="s">
        <v>28</v>
      </c>
      <c r="AA647" s="6" t="s">
        <v>2016</v>
      </c>
    </row>
    <row r="648" spans="1:27" x14ac:dyDescent="0.3">
      <c r="A648" s="6" t="s">
        <v>1360</v>
      </c>
      <c r="B648" s="6" t="s">
        <v>1361</v>
      </c>
      <c r="C648" s="6" t="s">
        <v>1362</v>
      </c>
      <c r="D648" s="7">
        <v>7.4768518518518526E-3</v>
      </c>
      <c r="E648" s="8">
        <f t="shared" si="60"/>
        <v>0</v>
      </c>
      <c r="F648" s="8">
        <f t="shared" si="61"/>
        <v>10</v>
      </c>
      <c r="G648" s="8">
        <f t="shared" si="62"/>
        <v>46</v>
      </c>
      <c r="H648" s="10">
        <f t="shared" si="63"/>
        <v>646</v>
      </c>
      <c r="I648" s="6" t="s">
        <v>23</v>
      </c>
      <c r="J648" s="6" t="s">
        <v>38</v>
      </c>
      <c r="K648" s="10">
        <v>4487826</v>
      </c>
      <c r="L648" s="6">
        <v>384000</v>
      </c>
      <c r="M648" s="10">
        <f t="shared" si="64"/>
        <v>855.64814678643961</v>
      </c>
      <c r="N648" s="10">
        <v>12775</v>
      </c>
      <c r="O648" s="6">
        <f t="shared" si="65"/>
        <v>28</v>
      </c>
      <c r="P648" s="10">
        <v>3190000</v>
      </c>
      <c r="Q648" s="9">
        <v>44840</v>
      </c>
      <c r="R648" s="9">
        <v>40535</v>
      </c>
      <c r="S648" s="6" t="s">
        <v>38</v>
      </c>
      <c r="T648" s="6" t="s">
        <v>25</v>
      </c>
      <c r="U648" s="10">
        <v>270269270</v>
      </c>
      <c r="V648" s="6">
        <v>9</v>
      </c>
      <c r="W648" s="29">
        <v>9</v>
      </c>
      <c r="X648" s="6" t="s">
        <v>26</v>
      </c>
      <c r="Y648" s="6" t="s">
        <v>27</v>
      </c>
      <c r="Z648" s="6" t="s">
        <v>28</v>
      </c>
      <c r="AA648" s="6" t="s">
        <v>1180</v>
      </c>
    </row>
    <row r="649" spans="1:27" x14ac:dyDescent="0.3">
      <c r="A649" s="6" t="s">
        <v>569</v>
      </c>
      <c r="B649" s="6" t="s">
        <v>570</v>
      </c>
      <c r="C649" s="6" t="s">
        <v>571</v>
      </c>
      <c r="D649" s="7">
        <v>7.9745370370370369E-3</v>
      </c>
      <c r="E649" s="8">
        <f t="shared" si="60"/>
        <v>0</v>
      </c>
      <c r="F649" s="8">
        <f t="shared" si="61"/>
        <v>11</v>
      </c>
      <c r="G649" s="8">
        <f t="shared" si="62"/>
        <v>29</v>
      </c>
      <c r="H649" s="10">
        <f t="shared" si="63"/>
        <v>689</v>
      </c>
      <c r="I649" s="6" t="s">
        <v>23</v>
      </c>
      <c r="J649" s="6" t="s">
        <v>95</v>
      </c>
      <c r="K649" s="10">
        <v>759142</v>
      </c>
      <c r="L649" s="10">
        <v>26000</v>
      </c>
      <c r="M649" s="10">
        <f t="shared" si="64"/>
        <v>342.4919185079998</v>
      </c>
      <c r="N649" s="10">
        <v>1706</v>
      </c>
      <c r="O649" s="6">
        <f t="shared" si="65"/>
        <v>22</v>
      </c>
      <c r="P649" s="10">
        <v>34800</v>
      </c>
      <c r="Q649" s="9">
        <v>44584</v>
      </c>
      <c r="R649" s="9">
        <v>43012</v>
      </c>
      <c r="S649" s="6" t="s">
        <v>95</v>
      </c>
      <c r="T649" s="6" t="s">
        <v>241</v>
      </c>
      <c r="U649" s="10">
        <v>1693014</v>
      </c>
      <c r="V649" s="6">
        <v>10</v>
      </c>
      <c r="W649" s="29">
        <v>10</v>
      </c>
      <c r="X649" s="6" t="s">
        <v>52</v>
      </c>
      <c r="Y649" s="6" t="s">
        <v>52</v>
      </c>
      <c r="Z649" s="6" t="s">
        <v>28</v>
      </c>
      <c r="AA649" s="6" t="s">
        <v>253</v>
      </c>
    </row>
    <row r="650" spans="1:27" x14ac:dyDescent="0.3">
      <c r="A650" s="6" t="s">
        <v>1265</v>
      </c>
      <c r="B650" s="6" t="s">
        <v>1266</v>
      </c>
      <c r="C650" s="6" t="s">
        <v>1267</v>
      </c>
      <c r="D650" s="7">
        <v>2.9861111111111113E-3</v>
      </c>
      <c r="E650" s="8">
        <f t="shared" si="60"/>
        <v>0</v>
      </c>
      <c r="F650" s="8">
        <f t="shared" si="61"/>
        <v>4</v>
      </c>
      <c r="G650" s="8">
        <f t="shared" si="62"/>
        <v>18</v>
      </c>
      <c r="H650" s="10">
        <f t="shared" si="63"/>
        <v>258</v>
      </c>
      <c r="I650" s="6" t="s">
        <v>23</v>
      </c>
      <c r="J650" s="6" t="s">
        <v>38</v>
      </c>
      <c r="K650" s="10">
        <v>81297085</v>
      </c>
      <c r="L650" s="6">
        <v>787000</v>
      </c>
      <c r="M650" s="10">
        <f t="shared" si="64"/>
        <v>96.805438965001017</v>
      </c>
      <c r="N650" s="10">
        <v>11668</v>
      </c>
      <c r="O650" s="6">
        <f t="shared" si="65"/>
        <v>1</v>
      </c>
      <c r="P650" s="10">
        <v>8700000</v>
      </c>
      <c r="Q650" s="9">
        <v>43676</v>
      </c>
      <c r="R650" s="9">
        <v>43462</v>
      </c>
      <c r="S650" s="6" t="s">
        <v>38</v>
      </c>
      <c r="T650" s="6" t="s">
        <v>25</v>
      </c>
      <c r="U650" s="10">
        <v>3258000204</v>
      </c>
      <c r="V650" s="6">
        <v>10</v>
      </c>
      <c r="W650" s="29">
        <v>10</v>
      </c>
      <c r="X650" s="6" t="s">
        <v>26</v>
      </c>
      <c r="Y650" s="6" t="s">
        <v>27</v>
      </c>
      <c r="Z650" s="6" t="s">
        <v>28</v>
      </c>
      <c r="AA650" s="6" t="s">
        <v>1180</v>
      </c>
    </row>
    <row r="651" spans="1:27" x14ac:dyDescent="0.3">
      <c r="A651" s="6" t="s">
        <v>510</v>
      </c>
      <c r="B651" s="6" t="s">
        <v>511</v>
      </c>
      <c r="C651" s="6" t="s">
        <v>512</v>
      </c>
      <c r="D651" s="7">
        <v>1.0335648148148148E-2</v>
      </c>
      <c r="E651" s="8">
        <f t="shared" si="60"/>
        <v>0</v>
      </c>
      <c r="F651" s="8">
        <f t="shared" si="61"/>
        <v>14</v>
      </c>
      <c r="G651" s="8">
        <f t="shared" si="62"/>
        <v>53</v>
      </c>
      <c r="H651" s="10">
        <f t="shared" si="63"/>
        <v>893</v>
      </c>
      <c r="I651" s="6" t="s">
        <v>23</v>
      </c>
      <c r="J651" s="6" t="s">
        <v>95</v>
      </c>
      <c r="K651" s="10">
        <v>535425</v>
      </c>
      <c r="L651" s="10">
        <v>62000</v>
      </c>
      <c r="M651" s="10">
        <f t="shared" si="64"/>
        <v>1157.9586309940701</v>
      </c>
      <c r="N651" s="10">
        <v>1180</v>
      </c>
      <c r="O651" s="6">
        <f t="shared" si="65"/>
        <v>22</v>
      </c>
      <c r="P651" s="10">
        <v>1740000</v>
      </c>
      <c r="Q651" s="9">
        <v>44819</v>
      </c>
      <c r="R651" s="9">
        <v>42835</v>
      </c>
      <c r="S651" s="6" t="s">
        <v>95</v>
      </c>
      <c r="T651" s="6" t="s">
        <v>63</v>
      </c>
      <c r="U651" s="10">
        <v>280487863</v>
      </c>
      <c r="V651" s="6">
        <v>9</v>
      </c>
      <c r="W651" s="29">
        <v>9</v>
      </c>
      <c r="X651" s="6" t="s">
        <v>52</v>
      </c>
      <c r="Y651" s="6" t="s">
        <v>52</v>
      </c>
      <c r="Z651" s="6" t="s">
        <v>28</v>
      </c>
      <c r="AA651" s="6" t="s">
        <v>253</v>
      </c>
    </row>
    <row r="652" spans="1:27" x14ac:dyDescent="0.3">
      <c r="A652" s="6" t="s">
        <v>764</v>
      </c>
      <c r="B652" s="6" t="s">
        <v>765</v>
      </c>
      <c r="C652" s="6" t="s">
        <v>766</v>
      </c>
      <c r="D652" s="7">
        <v>1.0185185185185186E-3</v>
      </c>
      <c r="E652" s="8">
        <f t="shared" si="60"/>
        <v>0</v>
      </c>
      <c r="F652" s="8">
        <f t="shared" si="61"/>
        <v>1</v>
      </c>
      <c r="G652" s="8">
        <f t="shared" si="62"/>
        <v>28</v>
      </c>
      <c r="H652" s="10">
        <f t="shared" si="63"/>
        <v>88</v>
      </c>
      <c r="I652" s="6" t="s">
        <v>187</v>
      </c>
      <c r="J652" s="6" t="s">
        <v>299</v>
      </c>
      <c r="K652" s="10">
        <v>14593</v>
      </c>
      <c r="L652" s="6">
        <v>213</v>
      </c>
      <c r="M652" s="10">
        <f t="shared" si="64"/>
        <v>145.96039196875213</v>
      </c>
      <c r="N652" s="6">
        <v>43</v>
      </c>
      <c r="O652" s="6">
        <f t="shared" si="65"/>
        <v>29</v>
      </c>
      <c r="P652" s="10">
        <v>130000</v>
      </c>
      <c r="Q652" s="9">
        <v>44083</v>
      </c>
      <c r="R652" s="9">
        <v>41639</v>
      </c>
      <c r="S652" s="6" t="s">
        <v>299</v>
      </c>
      <c r="T652" s="6" t="s">
        <v>257</v>
      </c>
      <c r="U652" s="10">
        <v>25776934</v>
      </c>
      <c r="V652" s="6">
        <v>10</v>
      </c>
      <c r="W652" s="29">
        <v>8</v>
      </c>
      <c r="X652" s="6" t="s">
        <v>26</v>
      </c>
      <c r="Y652" s="6" t="s">
        <v>27</v>
      </c>
      <c r="Z652" s="6" t="s">
        <v>28</v>
      </c>
      <c r="AA652" s="6" t="s">
        <v>575</v>
      </c>
    </row>
    <row r="653" spans="1:27" x14ac:dyDescent="0.3">
      <c r="A653" s="6" t="s">
        <v>709</v>
      </c>
      <c r="B653" s="6" t="s">
        <v>710</v>
      </c>
      <c r="C653" s="6" t="s">
        <v>711</v>
      </c>
      <c r="D653" s="7">
        <v>2.4189814814814816E-3</v>
      </c>
      <c r="E653" s="8">
        <f t="shared" si="60"/>
        <v>0</v>
      </c>
      <c r="F653" s="8">
        <f t="shared" si="61"/>
        <v>3</v>
      </c>
      <c r="G653" s="8">
        <f t="shared" si="62"/>
        <v>29</v>
      </c>
      <c r="H653" s="10">
        <f t="shared" si="63"/>
        <v>209</v>
      </c>
      <c r="I653" s="6" t="s">
        <v>579</v>
      </c>
      <c r="J653" s="6" t="s">
        <v>141</v>
      </c>
      <c r="K653" s="10">
        <v>21035</v>
      </c>
      <c r="L653" s="6">
        <v>183</v>
      </c>
      <c r="M653" s="10">
        <f t="shared" si="64"/>
        <v>86.997860708343239</v>
      </c>
      <c r="N653" s="6">
        <v>13</v>
      </c>
      <c r="O653" s="6">
        <f t="shared" si="65"/>
        <v>6</v>
      </c>
      <c r="P653" s="10">
        <v>618000</v>
      </c>
      <c r="Q653" s="9">
        <v>44323</v>
      </c>
      <c r="R653" s="9">
        <v>41597</v>
      </c>
      <c r="S653" s="6" t="s">
        <v>141</v>
      </c>
      <c r="T653" s="6" t="s">
        <v>231</v>
      </c>
      <c r="U653" s="10">
        <v>130245582</v>
      </c>
      <c r="V653" s="6">
        <v>9</v>
      </c>
      <c r="W653" s="29">
        <v>10</v>
      </c>
      <c r="X653" s="6" t="s">
        <v>26</v>
      </c>
      <c r="Y653" s="6" t="s">
        <v>27</v>
      </c>
      <c r="Z653" s="6" t="s">
        <v>28</v>
      </c>
      <c r="AA653" s="6" t="s">
        <v>575</v>
      </c>
    </row>
    <row r="654" spans="1:27" x14ac:dyDescent="0.3">
      <c r="A654" s="6" t="s">
        <v>1947</v>
      </c>
      <c r="B654" s="6" t="s">
        <v>1948</v>
      </c>
      <c r="C654" s="6" t="s">
        <v>1949</v>
      </c>
      <c r="D654" s="7">
        <v>6.7013888888888887E-3</v>
      </c>
      <c r="E654" s="8">
        <f t="shared" si="60"/>
        <v>0</v>
      </c>
      <c r="F654" s="8">
        <f t="shared" si="61"/>
        <v>9</v>
      </c>
      <c r="G654" s="8">
        <f t="shared" si="62"/>
        <v>39</v>
      </c>
      <c r="H654" s="10">
        <f t="shared" si="63"/>
        <v>579</v>
      </c>
      <c r="I654" s="6" t="s">
        <v>23</v>
      </c>
      <c r="J654" s="6" t="s">
        <v>95</v>
      </c>
      <c r="K654" s="10">
        <v>4168795</v>
      </c>
      <c r="L654" s="10">
        <v>48000</v>
      </c>
      <c r="M654" s="10">
        <f t="shared" si="64"/>
        <v>115.14118588225135</v>
      </c>
      <c r="N654" s="6">
        <v>709</v>
      </c>
      <c r="O654" s="6">
        <f t="shared" si="65"/>
        <v>2</v>
      </c>
      <c r="P654" s="10">
        <v>6610000</v>
      </c>
      <c r="Q654" s="9">
        <v>44778</v>
      </c>
      <c r="R654" s="9">
        <v>40902</v>
      </c>
      <c r="S654" s="6" t="s">
        <v>95</v>
      </c>
      <c r="T654" s="6" t="s">
        <v>63</v>
      </c>
      <c r="U654" s="10">
        <v>1288526063</v>
      </c>
      <c r="V654" s="6">
        <v>10</v>
      </c>
      <c r="W654" s="29">
        <v>10</v>
      </c>
      <c r="X654" s="6" t="s">
        <v>26</v>
      </c>
      <c r="Y654" s="6" t="s">
        <v>27</v>
      </c>
      <c r="Z654" s="6" t="s">
        <v>28</v>
      </c>
      <c r="AA654" s="6" t="s">
        <v>1875</v>
      </c>
    </row>
    <row r="655" spans="1:27" x14ac:dyDescent="0.3">
      <c r="A655" s="6" t="s">
        <v>3251</v>
      </c>
      <c r="B655" s="6" t="s">
        <v>1956</v>
      </c>
      <c r="C655" s="6" t="s">
        <v>3252</v>
      </c>
      <c r="D655" s="7">
        <v>7.6620370370370366E-3</v>
      </c>
      <c r="E655" s="8">
        <f t="shared" si="60"/>
        <v>0</v>
      </c>
      <c r="F655" s="8">
        <f t="shared" si="61"/>
        <v>11</v>
      </c>
      <c r="G655" s="8">
        <f t="shared" si="62"/>
        <v>2</v>
      </c>
      <c r="H655" s="10">
        <f t="shared" si="63"/>
        <v>662</v>
      </c>
      <c r="I655" s="6" t="s">
        <v>23</v>
      </c>
      <c r="J655" s="6" t="s">
        <v>51</v>
      </c>
      <c r="K655" s="6">
        <v>14960</v>
      </c>
      <c r="L655" s="6">
        <v>1600</v>
      </c>
      <c r="M655" s="10">
        <f t="shared" si="64"/>
        <v>1069.5187165775401</v>
      </c>
      <c r="N655" s="6">
        <v>172</v>
      </c>
      <c r="O655" s="6">
        <f t="shared" si="65"/>
        <v>115</v>
      </c>
      <c r="P655" s="6">
        <v>6430000</v>
      </c>
      <c r="Q655" s="9">
        <v>44850</v>
      </c>
      <c r="R655" s="9">
        <v>39241</v>
      </c>
      <c r="S655" s="6" t="s">
        <v>51</v>
      </c>
      <c r="T655" s="6" t="s">
        <v>63</v>
      </c>
      <c r="U655" s="10">
        <v>414191710</v>
      </c>
      <c r="V655" s="6">
        <v>8</v>
      </c>
      <c r="W655" s="29">
        <v>8</v>
      </c>
      <c r="X655" s="6" t="s">
        <v>52</v>
      </c>
      <c r="Y655" s="6" t="s">
        <v>52</v>
      </c>
      <c r="Z655" s="6" t="s">
        <v>28</v>
      </c>
      <c r="AA655" s="6" t="s">
        <v>3213</v>
      </c>
    </row>
    <row r="656" spans="1:27" x14ac:dyDescent="0.3">
      <c r="A656" s="6" t="s">
        <v>3251</v>
      </c>
      <c r="B656" s="6" t="s">
        <v>1334</v>
      </c>
      <c r="C656" s="6" t="s">
        <v>1335</v>
      </c>
      <c r="D656" s="7">
        <v>6.7361111111111103E-3</v>
      </c>
      <c r="E656" s="8">
        <f t="shared" si="60"/>
        <v>0</v>
      </c>
      <c r="F656" s="8">
        <f t="shared" si="61"/>
        <v>9</v>
      </c>
      <c r="G656" s="8">
        <f t="shared" si="62"/>
        <v>42</v>
      </c>
      <c r="H656" s="10">
        <f t="shared" si="63"/>
        <v>582</v>
      </c>
      <c r="I656" s="6" t="s">
        <v>23</v>
      </c>
      <c r="J656" s="6" t="s">
        <v>206</v>
      </c>
      <c r="K656" s="10">
        <v>23678274</v>
      </c>
      <c r="L656" s="6">
        <v>740000</v>
      </c>
      <c r="M656" s="10">
        <f t="shared" si="64"/>
        <v>312.52277932082382</v>
      </c>
      <c r="N656" s="10">
        <v>28373</v>
      </c>
      <c r="O656" s="6">
        <f t="shared" si="65"/>
        <v>12</v>
      </c>
      <c r="P656" s="10">
        <v>6630000</v>
      </c>
      <c r="Q656" s="9">
        <v>43064</v>
      </c>
      <c r="R656" s="9">
        <v>39241</v>
      </c>
      <c r="S656" s="6" t="s">
        <v>206</v>
      </c>
      <c r="T656" s="6" t="s">
        <v>154</v>
      </c>
      <c r="U656" s="10">
        <v>414191710</v>
      </c>
      <c r="V656" s="6">
        <v>9</v>
      </c>
      <c r="W656" s="29">
        <v>9</v>
      </c>
      <c r="X656" s="6" t="s">
        <v>26</v>
      </c>
      <c r="Y656" s="6" t="s">
        <v>27</v>
      </c>
      <c r="Z656" s="6" t="s">
        <v>28</v>
      </c>
      <c r="AA656" s="6" t="s">
        <v>1180</v>
      </c>
    </row>
    <row r="657" spans="1:27" x14ac:dyDescent="0.3">
      <c r="A657" s="6" t="s">
        <v>971</v>
      </c>
      <c r="B657" s="6" t="s">
        <v>972</v>
      </c>
      <c r="C657" s="6" t="s">
        <v>973</v>
      </c>
      <c r="D657" s="7">
        <v>3.6793981481481483E-2</v>
      </c>
      <c r="E657" s="8">
        <f t="shared" si="60"/>
        <v>0</v>
      </c>
      <c r="F657" s="8">
        <f t="shared" si="61"/>
        <v>52</v>
      </c>
      <c r="G657" s="8">
        <f t="shared" si="62"/>
        <v>59</v>
      </c>
      <c r="H657" s="10">
        <f t="shared" si="63"/>
        <v>3179</v>
      </c>
      <c r="I657" s="6" t="s">
        <v>23</v>
      </c>
      <c r="J657" s="6" t="s">
        <v>95</v>
      </c>
      <c r="K657" s="10">
        <v>143085</v>
      </c>
      <c r="L657" s="10">
        <v>26000</v>
      </c>
      <c r="M657" s="10">
        <f t="shared" si="64"/>
        <v>1817.1017227522102</v>
      </c>
      <c r="N657" s="10">
        <v>1400</v>
      </c>
      <c r="O657" s="6">
        <f t="shared" si="65"/>
        <v>98</v>
      </c>
      <c r="P657" s="10">
        <v>269000</v>
      </c>
      <c r="Q657" s="9">
        <v>44701</v>
      </c>
      <c r="R657" s="9">
        <v>42582</v>
      </c>
      <c r="S657" s="6" t="s">
        <v>75</v>
      </c>
      <c r="T657" s="6" t="s">
        <v>63</v>
      </c>
      <c r="U657" s="10">
        <v>67727281</v>
      </c>
      <c r="V657" s="6">
        <v>5</v>
      </c>
      <c r="W657" s="29">
        <v>5</v>
      </c>
      <c r="X657" s="6" t="s">
        <v>52</v>
      </c>
      <c r="Y657" s="6" t="s">
        <v>52</v>
      </c>
      <c r="Z657" s="6" t="s">
        <v>28</v>
      </c>
      <c r="AA657" s="6" t="s">
        <v>781</v>
      </c>
    </row>
    <row r="658" spans="1:27" x14ac:dyDescent="0.3">
      <c r="A658" s="6" t="s">
        <v>1196</v>
      </c>
      <c r="B658" s="6" t="s">
        <v>1197</v>
      </c>
      <c r="C658" s="6" t="s">
        <v>1198</v>
      </c>
      <c r="D658" s="7">
        <v>5.6828703703703702E-3</v>
      </c>
      <c r="E658" s="8">
        <f t="shared" si="60"/>
        <v>0</v>
      </c>
      <c r="F658" s="8">
        <f t="shared" si="61"/>
        <v>8</v>
      </c>
      <c r="G658" s="8">
        <f t="shared" si="62"/>
        <v>11</v>
      </c>
      <c r="H658" s="10">
        <f t="shared" si="63"/>
        <v>491</v>
      </c>
      <c r="I658" s="6" t="s">
        <v>23</v>
      </c>
      <c r="J658" s="6" t="s">
        <v>38</v>
      </c>
      <c r="K658" s="10">
        <v>37261307</v>
      </c>
      <c r="L658" s="6">
        <v>663000</v>
      </c>
      <c r="M658" s="10">
        <f t="shared" si="64"/>
        <v>177.93256688499949</v>
      </c>
      <c r="N658" s="10">
        <v>15458</v>
      </c>
      <c r="O658" s="6">
        <f t="shared" si="65"/>
        <v>4</v>
      </c>
      <c r="P658" s="10">
        <v>10200000</v>
      </c>
      <c r="Q658" s="9">
        <v>43880</v>
      </c>
      <c r="R658" s="9">
        <v>42731</v>
      </c>
      <c r="S658" s="6" t="s">
        <v>38</v>
      </c>
      <c r="T658" s="6" t="s">
        <v>42</v>
      </c>
      <c r="U658" s="10">
        <v>2027457469</v>
      </c>
      <c r="V658" s="6">
        <v>6</v>
      </c>
      <c r="W658" s="29">
        <v>6</v>
      </c>
      <c r="X658" s="6" t="s">
        <v>26</v>
      </c>
      <c r="Y658" s="6" t="s">
        <v>27</v>
      </c>
      <c r="Z658" s="6" t="s">
        <v>28</v>
      </c>
      <c r="AA658" s="6" t="s">
        <v>1180</v>
      </c>
    </row>
    <row r="659" spans="1:27" x14ac:dyDescent="0.3">
      <c r="A659" s="6" t="s">
        <v>655</v>
      </c>
      <c r="B659" s="6" t="s">
        <v>656</v>
      </c>
      <c r="C659" s="6" t="s">
        <v>657</v>
      </c>
      <c r="D659" s="7">
        <v>6.053240740740741E-3</v>
      </c>
      <c r="E659" s="8">
        <f t="shared" si="60"/>
        <v>0</v>
      </c>
      <c r="F659" s="8">
        <f t="shared" si="61"/>
        <v>8</v>
      </c>
      <c r="G659" s="8">
        <f t="shared" si="62"/>
        <v>43</v>
      </c>
      <c r="H659" s="10">
        <f t="shared" si="63"/>
        <v>523</v>
      </c>
      <c r="I659" s="6" t="s">
        <v>23</v>
      </c>
      <c r="J659" s="6" t="s">
        <v>38</v>
      </c>
      <c r="K659" s="10">
        <v>18465</v>
      </c>
      <c r="L659" s="6">
        <v>929</v>
      </c>
      <c r="M659" s="10">
        <f t="shared" si="64"/>
        <v>503.11399945843488</v>
      </c>
      <c r="N659" s="6">
        <v>53</v>
      </c>
      <c r="O659" s="6">
        <f t="shared" si="65"/>
        <v>29</v>
      </c>
      <c r="P659" s="10">
        <v>130000</v>
      </c>
      <c r="Q659" s="9">
        <v>44850</v>
      </c>
      <c r="R659" s="9">
        <v>43416</v>
      </c>
      <c r="S659" s="6" t="s">
        <v>38</v>
      </c>
      <c r="T659" s="6" t="s">
        <v>63</v>
      </c>
      <c r="U659" s="10">
        <v>625248710</v>
      </c>
      <c r="V659" s="6">
        <v>9</v>
      </c>
      <c r="W659" s="29">
        <v>8</v>
      </c>
      <c r="X659" s="6" t="s">
        <v>26</v>
      </c>
      <c r="Y659" s="6" t="s">
        <v>27</v>
      </c>
      <c r="Z659" s="6" t="s">
        <v>28</v>
      </c>
      <c r="AA659" s="6" t="s">
        <v>575</v>
      </c>
    </row>
    <row r="660" spans="1:27" x14ac:dyDescent="0.3">
      <c r="A660" s="6" t="s">
        <v>775</v>
      </c>
      <c r="B660" s="6" t="s">
        <v>776</v>
      </c>
      <c r="C660" s="6" t="s">
        <v>777</v>
      </c>
      <c r="D660" s="7">
        <v>1.2002314814814815E-2</v>
      </c>
      <c r="E660" s="8">
        <f t="shared" si="60"/>
        <v>0</v>
      </c>
      <c r="F660" s="8">
        <f t="shared" si="61"/>
        <v>17</v>
      </c>
      <c r="G660" s="8">
        <f t="shared" si="62"/>
        <v>17</v>
      </c>
      <c r="H660" s="10">
        <f t="shared" si="63"/>
        <v>1037</v>
      </c>
      <c r="I660" s="6" t="s">
        <v>579</v>
      </c>
      <c r="J660" s="6" t="s">
        <v>299</v>
      </c>
      <c r="K660" s="10">
        <v>5914</v>
      </c>
      <c r="L660" s="6">
        <v>144</v>
      </c>
      <c r="M660" s="10">
        <f t="shared" si="64"/>
        <v>243.4900236726412</v>
      </c>
      <c r="N660" s="6">
        <v>9</v>
      </c>
      <c r="O660" s="6">
        <f t="shared" si="65"/>
        <v>15</v>
      </c>
      <c r="P660" s="10">
        <v>568000</v>
      </c>
      <c r="Q660" s="9">
        <v>44677</v>
      </c>
      <c r="R660" s="9">
        <v>41754</v>
      </c>
      <c r="S660" s="6" t="s">
        <v>299</v>
      </c>
      <c r="T660" s="6" t="s">
        <v>231</v>
      </c>
      <c r="U660" s="10">
        <v>153889707</v>
      </c>
      <c r="V660" s="6">
        <v>8</v>
      </c>
      <c r="W660" s="29">
        <v>6</v>
      </c>
      <c r="X660" s="6" t="s">
        <v>52</v>
      </c>
      <c r="Y660" s="6" t="s">
        <v>27</v>
      </c>
      <c r="Z660" s="6" t="s">
        <v>96</v>
      </c>
      <c r="AA660" s="6" t="s">
        <v>575</v>
      </c>
    </row>
    <row r="661" spans="1:27" x14ac:dyDescent="0.3">
      <c r="A661" s="6" t="s">
        <v>3025</v>
      </c>
      <c r="B661" s="6" t="s">
        <v>3026</v>
      </c>
      <c r="C661" s="6" t="s">
        <v>3027</v>
      </c>
      <c r="D661" s="7">
        <v>1.3541666666666667E-3</v>
      </c>
      <c r="E661" s="8">
        <f t="shared" si="60"/>
        <v>0</v>
      </c>
      <c r="F661" s="8">
        <f t="shared" si="61"/>
        <v>1</v>
      </c>
      <c r="G661" s="8">
        <f t="shared" si="62"/>
        <v>57</v>
      </c>
      <c r="H661" s="10">
        <f t="shared" si="63"/>
        <v>117</v>
      </c>
      <c r="I661" s="6" t="s">
        <v>187</v>
      </c>
      <c r="J661" s="6" t="s">
        <v>75</v>
      </c>
      <c r="K661" s="10">
        <v>832356</v>
      </c>
      <c r="L661" s="10">
        <v>10000</v>
      </c>
      <c r="M661" s="10">
        <f t="shared" si="64"/>
        <v>120.1409012489848</v>
      </c>
      <c r="N661" s="6">
        <v>2625</v>
      </c>
      <c r="O661" s="6">
        <f t="shared" si="65"/>
        <v>32</v>
      </c>
      <c r="P661" s="10">
        <v>4850000</v>
      </c>
      <c r="Q661" s="9">
        <v>44847</v>
      </c>
      <c r="R661" s="9">
        <v>38672</v>
      </c>
      <c r="S661" s="6" t="s">
        <v>300</v>
      </c>
      <c r="T661" s="6" t="s">
        <v>63</v>
      </c>
      <c r="U661" s="10">
        <v>2680764634</v>
      </c>
      <c r="V661" s="6">
        <v>6</v>
      </c>
      <c r="W661" s="29">
        <v>7</v>
      </c>
      <c r="X661" s="6" t="s">
        <v>52</v>
      </c>
      <c r="Y661" s="6" t="s">
        <v>52</v>
      </c>
      <c r="Z661" s="6" t="s">
        <v>28</v>
      </c>
      <c r="AA661" s="6" t="s">
        <v>2884</v>
      </c>
    </row>
    <row r="662" spans="1:27" x14ac:dyDescent="0.3">
      <c r="A662" s="6" t="s">
        <v>3376</v>
      </c>
      <c r="B662" s="6" t="s">
        <v>3377</v>
      </c>
      <c r="C662" s="6" t="s">
        <v>3378</v>
      </c>
      <c r="D662" s="7">
        <v>0.13263888888888889</v>
      </c>
      <c r="E662" s="8">
        <f t="shared" si="60"/>
        <v>3</v>
      </c>
      <c r="F662" s="8">
        <f t="shared" si="61"/>
        <v>11</v>
      </c>
      <c r="G662" s="8">
        <f t="shared" si="62"/>
        <v>0</v>
      </c>
      <c r="H662" s="10">
        <f t="shared" si="63"/>
        <v>11460</v>
      </c>
      <c r="I662" s="6" t="s">
        <v>187</v>
      </c>
      <c r="J662" s="6" t="s">
        <v>300</v>
      </c>
      <c r="K662" s="6">
        <v>110000</v>
      </c>
      <c r="L662" s="6">
        <v>18300</v>
      </c>
      <c r="M662" s="10">
        <f t="shared" si="64"/>
        <v>1663.6363636363637</v>
      </c>
      <c r="N662" s="6">
        <v>2239</v>
      </c>
      <c r="O662" s="6">
        <f t="shared" si="65"/>
        <v>204</v>
      </c>
      <c r="P662" s="6">
        <v>4850000</v>
      </c>
      <c r="Q662" s="9">
        <v>44835</v>
      </c>
      <c r="R662" s="9">
        <v>38672</v>
      </c>
      <c r="S662" s="6" t="s">
        <v>300</v>
      </c>
      <c r="T662" s="6" t="s">
        <v>42</v>
      </c>
      <c r="U662" s="10">
        <v>2669741302</v>
      </c>
      <c r="V662" s="6">
        <v>10</v>
      </c>
      <c r="W662" s="29">
        <v>10</v>
      </c>
      <c r="X662" s="6" t="s">
        <v>52</v>
      </c>
      <c r="Y662" s="6" t="s">
        <v>52</v>
      </c>
      <c r="Z662" s="6" t="s">
        <v>28</v>
      </c>
      <c r="AA662" s="6" t="s">
        <v>3326</v>
      </c>
    </row>
    <row r="663" spans="1:27" x14ac:dyDescent="0.3">
      <c r="A663" s="6" t="s">
        <v>948</v>
      </c>
      <c r="B663" s="6" t="s">
        <v>949</v>
      </c>
      <c r="C663" s="6" t="s">
        <v>950</v>
      </c>
      <c r="D663" s="7">
        <v>1.2870370370370372E-2</v>
      </c>
      <c r="E663" s="8">
        <f t="shared" si="60"/>
        <v>0</v>
      </c>
      <c r="F663" s="8">
        <f t="shared" si="61"/>
        <v>18</v>
      </c>
      <c r="G663" s="8">
        <f t="shared" si="62"/>
        <v>32</v>
      </c>
      <c r="H663" s="10">
        <f t="shared" si="63"/>
        <v>1112</v>
      </c>
      <c r="I663" s="6" t="s">
        <v>477</v>
      </c>
      <c r="J663" s="6" t="s">
        <v>95</v>
      </c>
      <c r="K663" s="10">
        <v>300411</v>
      </c>
      <c r="L663" s="10">
        <v>11000</v>
      </c>
      <c r="M663" s="10">
        <f t="shared" si="64"/>
        <v>366.16502058846049</v>
      </c>
      <c r="N663" s="6">
        <v>659</v>
      </c>
      <c r="O663" s="6">
        <f t="shared" si="65"/>
        <v>22</v>
      </c>
      <c r="P663" s="10">
        <v>202000</v>
      </c>
      <c r="Q663" s="9">
        <v>44765</v>
      </c>
      <c r="R663" s="9">
        <v>43963</v>
      </c>
      <c r="S663" s="6" t="s">
        <v>75</v>
      </c>
      <c r="T663" s="6" t="s">
        <v>63</v>
      </c>
      <c r="U663" s="10">
        <v>30718607</v>
      </c>
      <c r="V663" s="6">
        <v>7</v>
      </c>
      <c r="W663" s="29">
        <v>8</v>
      </c>
      <c r="X663" s="6" t="s">
        <v>52</v>
      </c>
      <c r="Y663" s="6" t="s">
        <v>52</v>
      </c>
      <c r="Z663" s="6" t="s">
        <v>28</v>
      </c>
      <c r="AA663" s="6" t="s">
        <v>781</v>
      </c>
    </row>
    <row r="664" spans="1:27" x14ac:dyDescent="0.3">
      <c r="A664" s="6" t="s">
        <v>728</v>
      </c>
      <c r="B664" s="6" t="s">
        <v>729</v>
      </c>
      <c r="C664" s="6" t="s">
        <v>730</v>
      </c>
      <c r="D664" s="7">
        <v>0.22018518518518518</v>
      </c>
      <c r="E664" s="8">
        <f t="shared" si="60"/>
        <v>5</v>
      </c>
      <c r="F664" s="8">
        <f t="shared" si="61"/>
        <v>17</v>
      </c>
      <c r="G664" s="8">
        <f t="shared" si="62"/>
        <v>4</v>
      </c>
      <c r="H664" s="10">
        <f t="shared" si="63"/>
        <v>19024</v>
      </c>
      <c r="I664" s="6" t="s">
        <v>187</v>
      </c>
      <c r="J664" s="6" t="s">
        <v>141</v>
      </c>
      <c r="K664" s="10">
        <v>352976</v>
      </c>
      <c r="L664" s="10">
        <v>34000</v>
      </c>
      <c r="M664" s="10">
        <f t="shared" si="64"/>
        <v>963.23829382167628</v>
      </c>
      <c r="N664" s="6">
        <v>81</v>
      </c>
      <c r="O664" s="6">
        <f t="shared" si="65"/>
        <v>2</v>
      </c>
      <c r="P664" s="10">
        <v>2660000</v>
      </c>
      <c r="Q664" s="9">
        <v>44389</v>
      </c>
      <c r="R664" s="9">
        <v>41437</v>
      </c>
      <c r="S664" s="6" t="s">
        <v>141</v>
      </c>
      <c r="T664" s="6" t="s">
        <v>478</v>
      </c>
      <c r="U664" s="10">
        <v>379915651</v>
      </c>
      <c r="V664" s="6">
        <v>10</v>
      </c>
      <c r="W664" s="29">
        <v>9</v>
      </c>
      <c r="X664" s="6" t="s">
        <v>26</v>
      </c>
      <c r="Y664" s="6" t="s">
        <v>27</v>
      </c>
      <c r="Z664" s="6" t="s">
        <v>28</v>
      </c>
      <c r="AA664" s="6" t="s">
        <v>575</v>
      </c>
    </row>
    <row r="665" spans="1:27" x14ac:dyDescent="0.3">
      <c r="A665" s="6" t="s">
        <v>1012</v>
      </c>
      <c r="B665" s="6" t="s">
        <v>1013</v>
      </c>
      <c r="C665" s="6" t="s">
        <v>1014</v>
      </c>
      <c r="D665" s="7">
        <v>6.2002314814814809E-2</v>
      </c>
      <c r="E665" s="8">
        <f t="shared" si="60"/>
        <v>1</v>
      </c>
      <c r="F665" s="8">
        <f t="shared" si="61"/>
        <v>29</v>
      </c>
      <c r="G665" s="8">
        <f t="shared" si="62"/>
        <v>17</v>
      </c>
      <c r="H665" s="10">
        <f t="shared" si="63"/>
        <v>5357</v>
      </c>
      <c r="I665" s="6" t="s">
        <v>23</v>
      </c>
      <c r="J665" s="6" t="s">
        <v>38</v>
      </c>
      <c r="K665" s="10">
        <v>204802</v>
      </c>
      <c r="L665" s="10">
        <v>13000</v>
      </c>
      <c r="M665" s="10">
        <f t="shared" si="64"/>
        <v>634.75942617747876</v>
      </c>
      <c r="N665" s="6">
        <v>645</v>
      </c>
      <c r="O665" s="6">
        <f t="shared" si="65"/>
        <v>31</v>
      </c>
      <c r="P665" s="10">
        <v>710000</v>
      </c>
      <c r="Q665" s="9">
        <v>44850</v>
      </c>
      <c r="R665" s="9">
        <v>43403</v>
      </c>
      <c r="S665" s="6" t="s">
        <v>95</v>
      </c>
      <c r="T665" s="6" t="s">
        <v>63</v>
      </c>
      <c r="U665" s="10">
        <v>77939405</v>
      </c>
      <c r="V665" s="6">
        <v>4</v>
      </c>
      <c r="W665" s="29">
        <v>5</v>
      </c>
      <c r="X665" s="6" t="s">
        <v>52</v>
      </c>
      <c r="Y665" s="6" t="s">
        <v>52</v>
      </c>
      <c r="Z665" s="6" t="s">
        <v>28</v>
      </c>
      <c r="AA665" s="6" t="s">
        <v>781</v>
      </c>
    </row>
    <row r="666" spans="1:27" x14ac:dyDescent="0.3">
      <c r="A666" s="6" t="s">
        <v>1017</v>
      </c>
      <c r="B666" s="6" t="s">
        <v>1018</v>
      </c>
      <c r="C666" s="6" t="s">
        <v>1019</v>
      </c>
      <c r="D666" s="7">
        <v>4.2395833333333334E-2</v>
      </c>
      <c r="E666" s="8">
        <f t="shared" si="60"/>
        <v>1</v>
      </c>
      <c r="F666" s="8">
        <f t="shared" si="61"/>
        <v>1</v>
      </c>
      <c r="G666" s="8">
        <f t="shared" si="62"/>
        <v>3</v>
      </c>
      <c r="H666" s="10">
        <f t="shared" si="63"/>
        <v>3663</v>
      </c>
      <c r="I666" s="6" t="s">
        <v>23</v>
      </c>
      <c r="J666" s="6" t="s">
        <v>38</v>
      </c>
      <c r="K666" s="10">
        <v>611256</v>
      </c>
      <c r="L666" s="10">
        <v>23000</v>
      </c>
      <c r="M666" s="10">
        <f t="shared" si="64"/>
        <v>376.27442511811745</v>
      </c>
      <c r="N666" s="6">
        <v>977</v>
      </c>
      <c r="O666" s="6">
        <f t="shared" si="65"/>
        <v>16</v>
      </c>
      <c r="P666" s="10">
        <v>885000</v>
      </c>
      <c r="Q666" s="9">
        <v>44791</v>
      </c>
      <c r="R666" s="9">
        <v>43879</v>
      </c>
      <c r="S666" s="6" t="s">
        <v>95</v>
      </c>
      <c r="T666" s="6" t="s">
        <v>63</v>
      </c>
      <c r="U666" s="10">
        <v>47848194</v>
      </c>
      <c r="V666" s="6">
        <v>5</v>
      </c>
      <c r="W666" s="29">
        <v>7</v>
      </c>
      <c r="X666" s="6" t="s">
        <v>52</v>
      </c>
      <c r="Y666" s="6" t="s">
        <v>52</v>
      </c>
      <c r="Z666" s="6" t="s">
        <v>28</v>
      </c>
      <c r="AA666" s="6" t="s">
        <v>781</v>
      </c>
    </row>
    <row r="667" spans="1:27" x14ac:dyDescent="0.3">
      <c r="A667" s="6" t="s">
        <v>1017</v>
      </c>
      <c r="B667" s="6" t="s">
        <v>3532</v>
      </c>
      <c r="C667" s="6" t="s">
        <v>3533</v>
      </c>
      <c r="D667" s="7">
        <v>9.5729166666666657E-2</v>
      </c>
      <c r="E667" s="8">
        <f t="shared" si="60"/>
        <v>2</v>
      </c>
      <c r="F667" s="8">
        <f t="shared" si="61"/>
        <v>17</v>
      </c>
      <c r="G667" s="8">
        <f t="shared" si="62"/>
        <v>51</v>
      </c>
      <c r="H667" s="10">
        <f t="shared" si="63"/>
        <v>8271</v>
      </c>
      <c r="I667" s="6" t="s">
        <v>23</v>
      </c>
      <c r="J667" s="6" t="s">
        <v>95</v>
      </c>
      <c r="K667" s="6">
        <v>1017091</v>
      </c>
      <c r="L667" s="6">
        <v>18</v>
      </c>
      <c r="M667" s="10">
        <f t="shared" si="64"/>
        <v>0.17697531489316098</v>
      </c>
      <c r="N667" s="6">
        <v>530</v>
      </c>
      <c r="O667" s="6">
        <f t="shared" si="65"/>
        <v>5</v>
      </c>
      <c r="P667" s="10">
        <v>886</v>
      </c>
      <c r="Q667" s="9">
        <v>44021</v>
      </c>
      <c r="R667" s="9">
        <v>43879</v>
      </c>
      <c r="S667" s="6" t="s">
        <v>95</v>
      </c>
      <c r="T667" s="6" t="s">
        <v>63</v>
      </c>
      <c r="U667" s="10">
        <v>48171471</v>
      </c>
      <c r="V667" s="6">
        <v>7</v>
      </c>
      <c r="W667" s="29">
        <v>8</v>
      </c>
      <c r="X667" s="6" t="s">
        <v>52</v>
      </c>
      <c r="Y667" s="6" t="s">
        <v>52</v>
      </c>
      <c r="Z667" s="6" t="s">
        <v>96</v>
      </c>
      <c r="AA667" s="6" t="s">
        <v>3465</v>
      </c>
    </row>
    <row r="668" spans="1:27" x14ac:dyDescent="0.3">
      <c r="A668" s="6" t="s">
        <v>2604</v>
      </c>
      <c r="B668" s="6" t="s">
        <v>2605</v>
      </c>
      <c r="C668" s="6" t="s">
        <v>2606</v>
      </c>
      <c r="D668" s="7">
        <v>8.2523148148148148E-3</v>
      </c>
      <c r="E668" s="8">
        <f t="shared" si="60"/>
        <v>0</v>
      </c>
      <c r="F668" s="8">
        <f t="shared" si="61"/>
        <v>11</v>
      </c>
      <c r="G668" s="8">
        <f t="shared" si="62"/>
        <v>53</v>
      </c>
      <c r="H668" s="10">
        <f t="shared" si="63"/>
        <v>713</v>
      </c>
      <c r="I668" s="6" t="s">
        <v>23</v>
      </c>
      <c r="J668" s="6" t="s">
        <v>206</v>
      </c>
      <c r="K668" s="6">
        <v>29836716</v>
      </c>
      <c r="L668" s="6">
        <v>737000</v>
      </c>
      <c r="M668" s="10">
        <f t="shared" si="64"/>
        <v>247.01109867453241</v>
      </c>
      <c r="N668" s="6">
        <v>12826</v>
      </c>
      <c r="O668" s="6">
        <f t="shared" si="65"/>
        <v>4</v>
      </c>
      <c r="P668" s="10">
        <v>420000</v>
      </c>
      <c r="Q668" s="9">
        <v>43930</v>
      </c>
      <c r="R668" s="9">
        <v>41906</v>
      </c>
      <c r="S668" s="6" t="s">
        <v>219</v>
      </c>
      <c r="T668" s="6" t="s">
        <v>63</v>
      </c>
      <c r="U668" s="10">
        <v>84509891</v>
      </c>
      <c r="V668" s="6">
        <v>9</v>
      </c>
      <c r="W668" s="29">
        <v>9</v>
      </c>
      <c r="X668" s="6" t="s">
        <v>52</v>
      </c>
      <c r="Y668" s="6" t="s">
        <v>52</v>
      </c>
      <c r="Z668" s="6" t="s">
        <v>28</v>
      </c>
      <c r="AA668" s="6" t="s">
        <v>2539</v>
      </c>
    </row>
    <row r="669" spans="1:27" x14ac:dyDescent="0.3">
      <c r="A669" s="6" t="s">
        <v>533</v>
      </c>
      <c r="B669" s="6" t="s">
        <v>534</v>
      </c>
      <c r="C669" s="6" t="s">
        <v>535</v>
      </c>
      <c r="D669" s="7">
        <v>8.6689814814814806E-3</v>
      </c>
      <c r="E669" s="8">
        <f t="shared" si="60"/>
        <v>0</v>
      </c>
      <c r="F669" s="8">
        <f t="shared" si="61"/>
        <v>12</v>
      </c>
      <c r="G669" s="8">
        <f t="shared" si="62"/>
        <v>29</v>
      </c>
      <c r="H669" s="10">
        <f t="shared" si="63"/>
        <v>749</v>
      </c>
      <c r="I669" s="6" t="s">
        <v>23</v>
      </c>
      <c r="J669" s="6" t="s">
        <v>75</v>
      </c>
      <c r="K669" s="10">
        <v>29371473</v>
      </c>
      <c r="L669" s="10">
        <v>555000</v>
      </c>
      <c r="M669" s="10">
        <f t="shared" si="64"/>
        <v>188.95885814102684</v>
      </c>
      <c r="N669" s="10">
        <v>14914</v>
      </c>
      <c r="O669" s="6">
        <f t="shared" si="65"/>
        <v>5</v>
      </c>
      <c r="P669" s="10">
        <v>1170000</v>
      </c>
      <c r="Q669" s="9">
        <v>43077</v>
      </c>
      <c r="R669" s="9">
        <v>40707</v>
      </c>
      <c r="S669" s="6" t="s">
        <v>38</v>
      </c>
      <c r="T669" s="6" t="s">
        <v>25</v>
      </c>
      <c r="U669" s="10">
        <v>380198336</v>
      </c>
      <c r="V669" s="6">
        <v>10</v>
      </c>
      <c r="W669" s="29">
        <v>10</v>
      </c>
      <c r="X669" s="6" t="s">
        <v>52</v>
      </c>
      <c r="Y669" s="6" t="s">
        <v>52</v>
      </c>
      <c r="Z669" s="6" t="s">
        <v>28</v>
      </c>
      <c r="AA669" s="6" t="s">
        <v>253</v>
      </c>
    </row>
    <row r="670" spans="1:27" x14ac:dyDescent="0.3">
      <c r="A670" s="6" t="s">
        <v>1325</v>
      </c>
      <c r="B670" s="6" t="s">
        <v>1326</v>
      </c>
      <c r="C670" s="6" t="s">
        <v>1327</v>
      </c>
      <c r="D670" s="7">
        <v>8.0092592592592594E-3</v>
      </c>
      <c r="E670" s="8">
        <f t="shared" si="60"/>
        <v>0</v>
      </c>
      <c r="F670" s="8">
        <f t="shared" si="61"/>
        <v>11</v>
      </c>
      <c r="G670" s="8">
        <f t="shared" si="62"/>
        <v>32</v>
      </c>
      <c r="H670" s="10">
        <f t="shared" si="63"/>
        <v>692</v>
      </c>
      <c r="I670" s="6" t="s">
        <v>23</v>
      </c>
      <c r="J670" s="6" t="s">
        <v>38</v>
      </c>
      <c r="K670" s="10">
        <v>111260729</v>
      </c>
      <c r="L670" s="6">
        <v>737000</v>
      </c>
      <c r="M670" s="10">
        <f t="shared" si="64"/>
        <v>66.240802718450638</v>
      </c>
      <c r="N670" s="10">
        <v>17092</v>
      </c>
      <c r="O670" s="6">
        <f t="shared" si="65"/>
        <v>2</v>
      </c>
      <c r="P670" s="10">
        <v>8830000</v>
      </c>
      <c r="Q670" s="9">
        <v>43666</v>
      </c>
      <c r="R670" s="9">
        <v>42682</v>
      </c>
      <c r="S670" s="6" t="s">
        <v>38</v>
      </c>
      <c r="T670" s="6" t="s">
        <v>25</v>
      </c>
      <c r="U670" s="10">
        <v>4214475753</v>
      </c>
      <c r="V670" s="6">
        <v>7</v>
      </c>
      <c r="W670" s="29">
        <v>7</v>
      </c>
      <c r="X670" s="6" t="s">
        <v>26</v>
      </c>
      <c r="Y670" s="6" t="s">
        <v>27</v>
      </c>
      <c r="Z670" s="6" t="s">
        <v>28</v>
      </c>
      <c r="AA670" s="6" t="s">
        <v>1180</v>
      </c>
    </row>
    <row r="671" spans="1:27" x14ac:dyDescent="0.3">
      <c r="A671" s="6" t="s">
        <v>1325</v>
      </c>
      <c r="B671" s="6" t="s">
        <v>2856</v>
      </c>
      <c r="C671" s="6" t="s">
        <v>2857</v>
      </c>
      <c r="D671" s="7">
        <v>9.5370370370370366E-3</v>
      </c>
      <c r="E671" s="8">
        <f t="shared" si="60"/>
        <v>0</v>
      </c>
      <c r="F671" s="8">
        <f t="shared" si="61"/>
        <v>13</v>
      </c>
      <c r="G671" s="8">
        <f t="shared" si="62"/>
        <v>44</v>
      </c>
      <c r="H671" s="10">
        <f t="shared" si="63"/>
        <v>824</v>
      </c>
      <c r="I671" s="6" t="s">
        <v>23</v>
      </c>
      <c r="J671" s="6" t="s">
        <v>38</v>
      </c>
      <c r="K671" s="10">
        <v>3131468</v>
      </c>
      <c r="L671" s="6">
        <v>57000</v>
      </c>
      <c r="M671" s="10">
        <f t="shared" si="64"/>
        <v>182.02325554659987</v>
      </c>
      <c r="N671" s="6">
        <v>3720</v>
      </c>
      <c r="O671" s="6">
        <f t="shared" si="65"/>
        <v>12</v>
      </c>
      <c r="P671" s="10">
        <v>8830000</v>
      </c>
      <c r="Q671" s="9">
        <v>44765</v>
      </c>
      <c r="R671" s="9">
        <v>42682</v>
      </c>
      <c r="S671" s="6" t="s">
        <v>38</v>
      </c>
      <c r="T671" s="6" t="s">
        <v>63</v>
      </c>
      <c r="U671" s="10">
        <v>4218955717</v>
      </c>
      <c r="V671" s="6">
        <v>9</v>
      </c>
      <c r="W671" s="29">
        <v>9</v>
      </c>
      <c r="X671" s="6" t="s">
        <v>26</v>
      </c>
      <c r="Y671" s="6" t="s">
        <v>27</v>
      </c>
      <c r="Z671" s="6" t="s">
        <v>28</v>
      </c>
      <c r="AA671" s="6" t="s">
        <v>2778</v>
      </c>
    </row>
    <row r="672" spans="1:27" x14ac:dyDescent="0.3">
      <c r="A672" s="6" t="s">
        <v>525</v>
      </c>
      <c r="B672" s="6" t="s">
        <v>526</v>
      </c>
      <c r="C672" s="6" t="s">
        <v>527</v>
      </c>
      <c r="D672" s="7">
        <v>6.8865740740740736E-3</v>
      </c>
      <c r="E672" s="8">
        <f t="shared" si="60"/>
        <v>0</v>
      </c>
      <c r="F672" s="8">
        <f t="shared" si="61"/>
        <v>9</v>
      </c>
      <c r="G672" s="8">
        <f t="shared" si="62"/>
        <v>55</v>
      </c>
      <c r="H672" s="10">
        <f t="shared" si="63"/>
        <v>595</v>
      </c>
      <c r="I672" s="6" t="s">
        <v>23</v>
      </c>
      <c r="J672" s="6" t="s">
        <v>206</v>
      </c>
      <c r="K672" s="10">
        <v>202004</v>
      </c>
      <c r="L672" s="10">
        <v>21000</v>
      </c>
      <c r="M672" s="10">
        <f t="shared" si="64"/>
        <v>1039.5833745866419</v>
      </c>
      <c r="N672" s="10">
        <v>1539</v>
      </c>
      <c r="O672" s="6">
        <f t="shared" si="65"/>
        <v>76</v>
      </c>
      <c r="P672" s="10">
        <v>354000</v>
      </c>
      <c r="Q672" s="9">
        <v>44814</v>
      </c>
      <c r="R672" s="9">
        <v>43309</v>
      </c>
      <c r="S672" s="6" t="s">
        <v>206</v>
      </c>
      <c r="T672" s="6" t="s">
        <v>528</v>
      </c>
      <c r="U672" s="10">
        <v>54130104</v>
      </c>
      <c r="V672" s="6">
        <v>8</v>
      </c>
      <c r="W672" s="29">
        <v>9</v>
      </c>
      <c r="X672" s="6" t="s">
        <v>52</v>
      </c>
      <c r="Y672" s="6" t="s">
        <v>27</v>
      </c>
      <c r="Z672" s="6" t="s">
        <v>96</v>
      </c>
      <c r="AA672" s="6" t="s">
        <v>253</v>
      </c>
    </row>
    <row r="673" spans="1:27" x14ac:dyDescent="0.3">
      <c r="A673" s="6" t="s">
        <v>2908</v>
      </c>
      <c r="B673" s="6" t="s">
        <v>2909</v>
      </c>
      <c r="C673" s="6" t="s">
        <v>2910</v>
      </c>
      <c r="D673" s="7">
        <v>8.3333333333333339E-4</v>
      </c>
      <c r="E673" s="8">
        <f t="shared" si="60"/>
        <v>0</v>
      </c>
      <c r="F673" s="8">
        <f t="shared" si="61"/>
        <v>1</v>
      </c>
      <c r="G673" s="8">
        <f t="shared" si="62"/>
        <v>12</v>
      </c>
      <c r="H673" s="10">
        <f t="shared" si="63"/>
        <v>72</v>
      </c>
      <c r="I673" s="6" t="s">
        <v>23</v>
      </c>
      <c r="J673" s="6" t="s">
        <v>51</v>
      </c>
      <c r="K673" s="10">
        <v>55995</v>
      </c>
      <c r="L673" s="10">
        <v>1800</v>
      </c>
      <c r="M673" s="10">
        <f t="shared" si="64"/>
        <v>321.45727297080094</v>
      </c>
      <c r="N673" s="6">
        <v>25</v>
      </c>
      <c r="O673" s="6">
        <f t="shared" si="65"/>
        <v>4</v>
      </c>
      <c r="P673" s="10">
        <v>10800</v>
      </c>
      <c r="Q673" s="9">
        <v>44775</v>
      </c>
      <c r="R673" s="9">
        <v>44711</v>
      </c>
      <c r="S673" s="6" t="s">
        <v>206</v>
      </c>
      <c r="T673" s="6" t="s">
        <v>63</v>
      </c>
      <c r="U673" s="10">
        <v>3548332</v>
      </c>
      <c r="V673" s="6">
        <v>6</v>
      </c>
      <c r="W673" s="29">
        <v>4</v>
      </c>
      <c r="X673" s="6" t="s">
        <v>52</v>
      </c>
      <c r="Y673" s="6" t="s">
        <v>27</v>
      </c>
      <c r="Z673" s="6" t="s">
        <v>96</v>
      </c>
      <c r="AA673" s="6" t="s">
        <v>2884</v>
      </c>
    </row>
    <row r="674" spans="1:27" x14ac:dyDescent="0.3">
      <c r="A674" s="6" t="s">
        <v>3205</v>
      </c>
      <c r="B674" s="6" t="s">
        <v>3206</v>
      </c>
      <c r="C674" s="6" t="s">
        <v>3207</v>
      </c>
      <c r="D674" s="7">
        <v>2.7893518518518519E-3</v>
      </c>
      <c r="E674" s="8">
        <f t="shared" si="60"/>
        <v>0</v>
      </c>
      <c r="F674" s="8">
        <f t="shared" si="61"/>
        <v>4</v>
      </c>
      <c r="G674" s="8">
        <f t="shared" si="62"/>
        <v>1</v>
      </c>
      <c r="H674" s="10">
        <f t="shared" si="63"/>
        <v>241</v>
      </c>
      <c r="I674" s="6" t="s">
        <v>3155</v>
      </c>
      <c r="J674" s="6" t="s">
        <v>75</v>
      </c>
      <c r="K674" s="6">
        <v>72</v>
      </c>
      <c r="L674" s="6">
        <v>5</v>
      </c>
      <c r="M674" s="10">
        <f t="shared" si="64"/>
        <v>694.44444444444446</v>
      </c>
      <c r="N674" s="6">
        <v>0</v>
      </c>
      <c r="O674" s="6">
        <f t="shared" si="65"/>
        <v>0</v>
      </c>
      <c r="P674" s="10">
        <v>44700</v>
      </c>
      <c r="Q674" s="9">
        <v>44852</v>
      </c>
      <c r="R674" s="9">
        <v>44583</v>
      </c>
      <c r="S674" s="6" t="s">
        <v>300</v>
      </c>
      <c r="T674" s="6" t="s">
        <v>63</v>
      </c>
      <c r="U674" s="10">
        <v>2455686</v>
      </c>
      <c r="V674" s="6">
        <v>1</v>
      </c>
      <c r="W674" s="29">
        <v>1</v>
      </c>
      <c r="X674" s="6" t="s">
        <v>52</v>
      </c>
      <c r="Y674" s="6" t="s">
        <v>27</v>
      </c>
      <c r="Z674" s="6" t="s">
        <v>96</v>
      </c>
      <c r="AA674" s="6" t="s">
        <v>3139</v>
      </c>
    </row>
    <row r="675" spans="1:27" x14ac:dyDescent="0.3">
      <c r="A675" s="6" t="s">
        <v>3432</v>
      </c>
      <c r="B675" s="6" t="s">
        <v>3433</v>
      </c>
      <c r="C675" s="6" t="s">
        <v>3434</v>
      </c>
      <c r="D675" s="7">
        <v>1.7361111111111112E-2</v>
      </c>
      <c r="E675" s="8">
        <f t="shared" si="60"/>
        <v>0</v>
      </c>
      <c r="F675" s="8">
        <f t="shared" si="61"/>
        <v>25</v>
      </c>
      <c r="G675" s="8">
        <f t="shared" si="62"/>
        <v>0</v>
      </c>
      <c r="H675" s="10">
        <f t="shared" si="63"/>
        <v>1500</v>
      </c>
      <c r="I675" s="6" t="s">
        <v>187</v>
      </c>
      <c r="J675" s="6" t="s">
        <v>95</v>
      </c>
      <c r="K675" s="6">
        <v>23100</v>
      </c>
      <c r="L675" s="6">
        <v>1101</v>
      </c>
      <c r="M675" s="10">
        <f t="shared" si="64"/>
        <v>476.6233766233766</v>
      </c>
      <c r="N675" s="6">
        <v>50</v>
      </c>
      <c r="O675" s="6">
        <f t="shared" si="65"/>
        <v>22</v>
      </c>
      <c r="P675" s="6">
        <v>109000</v>
      </c>
      <c r="Q675" s="9">
        <v>44847</v>
      </c>
      <c r="R675" s="9">
        <v>41181</v>
      </c>
      <c r="S675" s="6" t="s">
        <v>75</v>
      </c>
      <c r="T675" s="6" t="s">
        <v>482</v>
      </c>
      <c r="U675" s="10">
        <v>22891547</v>
      </c>
      <c r="V675" s="6">
        <v>10</v>
      </c>
      <c r="W675" s="29">
        <v>10</v>
      </c>
      <c r="X675" s="6" t="s">
        <v>26</v>
      </c>
      <c r="Y675" s="6" t="s">
        <v>27</v>
      </c>
      <c r="Z675" s="6" t="s">
        <v>28</v>
      </c>
      <c r="AA675" s="6" t="s">
        <v>3326</v>
      </c>
    </row>
    <row r="676" spans="1:27" ht="14.4" x14ac:dyDescent="0.3">
      <c r="A676" s="6" t="s">
        <v>2854</v>
      </c>
      <c r="B676" t="s">
        <v>3959</v>
      </c>
      <c r="C676" s="6" t="s">
        <v>2855</v>
      </c>
      <c r="D676" s="7">
        <v>3.5069444444444445E-3</v>
      </c>
      <c r="E676" s="8">
        <f t="shared" si="60"/>
        <v>0</v>
      </c>
      <c r="F676" s="8">
        <f t="shared" si="61"/>
        <v>5</v>
      </c>
      <c r="G676" s="8">
        <f t="shared" si="62"/>
        <v>3</v>
      </c>
      <c r="H676" s="10">
        <f t="shared" si="63"/>
        <v>303</v>
      </c>
      <c r="I676" s="6" t="s">
        <v>2843</v>
      </c>
      <c r="J676" s="6" t="s">
        <v>38</v>
      </c>
      <c r="K676" s="10">
        <v>1025860</v>
      </c>
      <c r="L676" s="6">
        <v>45000</v>
      </c>
      <c r="M676" s="10">
        <f t="shared" si="64"/>
        <v>438.65634686994326</v>
      </c>
      <c r="N676" s="6">
        <v>1200</v>
      </c>
      <c r="O676" s="6">
        <f t="shared" si="65"/>
        <v>12</v>
      </c>
      <c r="P676" s="10">
        <v>1630000</v>
      </c>
      <c r="Q676" s="9">
        <v>44367</v>
      </c>
      <c r="R676" s="9">
        <v>42518</v>
      </c>
      <c r="S676" s="6" t="s">
        <v>38</v>
      </c>
      <c r="T676" s="6" t="s">
        <v>2844</v>
      </c>
      <c r="U676" s="10">
        <v>956911160</v>
      </c>
      <c r="V676" s="6">
        <v>9</v>
      </c>
      <c r="W676" s="29">
        <v>9</v>
      </c>
      <c r="X676" s="6" t="s">
        <v>26</v>
      </c>
      <c r="Y676" s="6" t="s">
        <v>27</v>
      </c>
      <c r="Z676" s="6" t="s">
        <v>28</v>
      </c>
      <c r="AA676" s="6" t="s">
        <v>2778</v>
      </c>
    </row>
    <row r="677" spans="1:27" x14ac:dyDescent="0.3">
      <c r="A677" s="6" t="s">
        <v>1563</v>
      </c>
      <c r="B677" s="6" t="s">
        <v>1564</v>
      </c>
      <c r="C677" s="6" t="s">
        <v>1565</v>
      </c>
      <c r="D677" s="7">
        <v>4.8032407407407407E-3</v>
      </c>
      <c r="E677" s="8">
        <f t="shared" si="60"/>
        <v>0</v>
      </c>
      <c r="F677" s="8">
        <f t="shared" si="61"/>
        <v>6</v>
      </c>
      <c r="G677" s="8">
        <f t="shared" si="62"/>
        <v>55</v>
      </c>
      <c r="H677" s="10">
        <f t="shared" si="63"/>
        <v>415</v>
      </c>
      <c r="I677" s="6" t="s">
        <v>23</v>
      </c>
      <c r="J677" s="6" t="s">
        <v>38</v>
      </c>
      <c r="K677" s="6">
        <v>25328693</v>
      </c>
      <c r="L677" s="6">
        <v>366000</v>
      </c>
      <c r="M677" s="10">
        <f t="shared" si="64"/>
        <v>144.50015245555701</v>
      </c>
      <c r="N677" s="6">
        <v>7155</v>
      </c>
      <c r="O677" s="6">
        <f t="shared" si="65"/>
        <v>3</v>
      </c>
      <c r="P677" s="10">
        <v>230000</v>
      </c>
      <c r="Q677" s="9">
        <v>43876</v>
      </c>
      <c r="R677" s="9">
        <v>41102</v>
      </c>
      <c r="S677" s="6" t="s">
        <v>38</v>
      </c>
      <c r="T677" s="6" t="s">
        <v>42</v>
      </c>
      <c r="U677" s="10">
        <v>30351597</v>
      </c>
      <c r="V677" s="6">
        <v>10</v>
      </c>
      <c r="W677" s="29">
        <v>10</v>
      </c>
      <c r="X677" s="6" t="s">
        <v>26</v>
      </c>
      <c r="Y677" s="6" t="s">
        <v>27</v>
      </c>
      <c r="Z677" s="6" t="s">
        <v>28</v>
      </c>
      <c r="AA677" s="6" t="s">
        <v>1443</v>
      </c>
    </row>
    <row r="678" spans="1:27" x14ac:dyDescent="0.3">
      <c r="A678" s="6" t="s">
        <v>1917</v>
      </c>
      <c r="B678" s="6" t="s">
        <v>1918</v>
      </c>
      <c r="C678" s="6" t="s">
        <v>1919</v>
      </c>
      <c r="D678" s="7">
        <v>4.1319444444444442E-3</v>
      </c>
      <c r="E678" s="8">
        <f t="shared" si="60"/>
        <v>0</v>
      </c>
      <c r="F678" s="8">
        <f t="shared" si="61"/>
        <v>5</v>
      </c>
      <c r="G678" s="8">
        <f t="shared" si="62"/>
        <v>57</v>
      </c>
      <c r="H678" s="10">
        <f t="shared" si="63"/>
        <v>357</v>
      </c>
      <c r="I678" s="6" t="s">
        <v>23</v>
      </c>
      <c r="J678" s="6" t="s">
        <v>75</v>
      </c>
      <c r="K678" s="6">
        <v>228</v>
      </c>
      <c r="L678" s="6">
        <v>5</v>
      </c>
      <c r="M678" s="10">
        <f t="shared" si="64"/>
        <v>219.2982456140351</v>
      </c>
      <c r="N678" s="6">
        <v>0</v>
      </c>
      <c r="O678" s="6">
        <f t="shared" si="65"/>
        <v>0</v>
      </c>
      <c r="P678" s="10">
        <v>6500000</v>
      </c>
      <c r="Q678" s="9">
        <v>44851</v>
      </c>
      <c r="R678" s="9">
        <v>42147</v>
      </c>
      <c r="S678" s="6" t="s">
        <v>300</v>
      </c>
      <c r="T678" s="6" t="s">
        <v>63</v>
      </c>
      <c r="U678" s="10">
        <v>1938537606</v>
      </c>
      <c r="V678" s="6">
        <v>10</v>
      </c>
      <c r="W678" s="29">
        <v>10</v>
      </c>
      <c r="X678" s="6" t="s">
        <v>26</v>
      </c>
      <c r="Y678" s="6" t="s">
        <v>27</v>
      </c>
      <c r="Z678" s="6" t="s">
        <v>28</v>
      </c>
      <c r="AA678" s="6" t="s">
        <v>1875</v>
      </c>
    </row>
    <row r="679" spans="1:27" x14ac:dyDescent="0.3">
      <c r="A679" s="6" t="s">
        <v>1027</v>
      </c>
      <c r="B679" s="6" t="s">
        <v>1028</v>
      </c>
      <c r="C679" s="6" t="s">
        <v>1029</v>
      </c>
      <c r="D679" s="7">
        <v>2.3981481481481479E-2</v>
      </c>
      <c r="E679" s="8">
        <f t="shared" si="60"/>
        <v>0</v>
      </c>
      <c r="F679" s="8">
        <f t="shared" si="61"/>
        <v>34</v>
      </c>
      <c r="G679" s="8">
        <f t="shared" si="62"/>
        <v>32</v>
      </c>
      <c r="H679" s="10">
        <f t="shared" si="63"/>
        <v>2072</v>
      </c>
      <c r="I679" s="6" t="s">
        <v>23</v>
      </c>
      <c r="J679" s="6" t="s">
        <v>95</v>
      </c>
      <c r="K679" s="10">
        <v>25417</v>
      </c>
      <c r="L679" s="10">
        <v>1500</v>
      </c>
      <c r="M679" s="10">
        <f t="shared" si="64"/>
        <v>590.15619467285671</v>
      </c>
      <c r="N679" s="6">
        <v>238</v>
      </c>
      <c r="O679" s="6">
        <f t="shared" si="65"/>
        <v>94</v>
      </c>
      <c r="P679" s="10">
        <v>6360</v>
      </c>
      <c r="Q679" s="9">
        <v>44615</v>
      </c>
      <c r="R679" s="9">
        <v>44609</v>
      </c>
      <c r="S679" s="6" t="s">
        <v>95</v>
      </c>
      <c r="T679" s="6" t="s">
        <v>63</v>
      </c>
      <c r="U679" s="10">
        <v>406006</v>
      </c>
      <c r="V679" s="6">
        <v>5</v>
      </c>
      <c r="W679" s="29">
        <v>6</v>
      </c>
      <c r="X679" s="6" t="s">
        <v>52</v>
      </c>
      <c r="Y679" s="6" t="s">
        <v>52</v>
      </c>
      <c r="Z679" s="6" t="s">
        <v>28</v>
      </c>
      <c r="AA679" s="6" t="s">
        <v>781</v>
      </c>
    </row>
    <row r="680" spans="1:27" x14ac:dyDescent="0.3">
      <c r="A680" s="6" t="s">
        <v>320</v>
      </c>
      <c r="B680" s="6" t="s">
        <v>321</v>
      </c>
      <c r="C680" s="6" t="s">
        <v>322</v>
      </c>
      <c r="D680" s="7">
        <v>8.3796296296296292E-3</v>
      </c>
      <c r="E680" s="8">
        <f t="shared" si="60"/>
        <v>0</v>
      </c>
      <c r="F680" s="8">
        <f t="shared" si="61"/>
        <v>12</v>
      </c>
      <c r="G680" s="8">
        <f t="shared" si="62"/>
        <v>4</v>
      </c>
      <c r="H680" s="10">
        <f t="shared" si="63"/>
        <v>724</v>
      </c>
      <c r="I680" s="6" t="s">
        <v>187</v>
      </c>
      <c r="J680" s="6" t="s">
        <v>95</v>
      </c>
      <c r="K680" s="10">
        <v>1782107</v>
      </c>
      <c r="L680" s="10">
        <v>74000</v>
      </c>
      <c r="M680" s="10">
        <f t="shared" si="64"/>
        <v>415.23881562667111</v>
      </c>
      <c r="N680" s="10">
        <v>8222</v>
      </c>
      <c r="O680" s="6">
        <f t="shared" si="65"/>
        <v>46</v>
      </c>
      <c r="P680" s="10">
        <v>684000</v>
      </c>
      <c r="Q680" s="9">
        <v>44627</v>
      </c>
      <c r="R680" s="9">
        <v>42564</v>
      </c>
      <c r="S680" s="6" t="s">
        <v>38</v>
      </c>
      <c r="T680" s="6" t="s">
        <v>63</v>
      </c>
      <c r="U680" s="10">
        <v>42004777</v>
      </c>
      <c r="V680" s="6">
        <v>7</v>
      </c>
      <c r="W680" s="29">
        <v>9</v>
      </c>
      <c r="X680" s="6" t="s">
        <v>52</v>
      </c>
      <c r="Y680" s="6" t="s">
        <v>52</v>
      </c>
      <c r="Z680" s="6" t="s">
        <v>28</v>
      </c>
      <c r="AA680" s="6" t="s">
        <v>253</v>
      </c>
    </row>
    <row r="681" spans="1:27" x14ac:dyDescent="0.3">
      <c r="A681" s="6" t="s">
        <v>1230</v>
      </c>
      <c r="B681" s="6" t="s">
        <v>1231</v>
      </c>
      <c r="C681" s="6" t="s">
        <v>1232</v>
      </c>
      <c r="D681" s="7">
        <v>1.3726851851851851E-2</v>
      </c>
      <c r="E681" s="8">
        <f t="shared" si="60"/>
        <v>0</v>
      </c>
      <c r="F681" s="8">
        <f t="shared" si="61"/>
        <v>19</v>
      </c>
      <c r="G681" s="8">
        <f t="shared" si="62"/>
        <v>46</v>
      </c>
      <c r="H681" s="10">
        <f t="shared" si="63"/>
        <v>1186</v>
      </c>
      <c r="I681" s="6" t="s">
        <v>23</v>
      </c>
      <c r="J681" s="6" t="s">
        <v>206</v>
      </c>
      <c r="K681" s="10">
        <v>333914</v>
      </c>
      <c r="L681" s="6">
        <v>8300</v>
      </c>
      <c r="M681" s="10">
        <f t="shared" si="64"/>
        <v>248.56699629245853</v>
      </c>
      <c r="N681" s="6">
        <v>774</v>
      </c>
      <c r="O681" s="6">
        <f t="shared" si="65"/>
        <v>23</v>
      </c>
      <c r="P681" s="10">
        <v>83000</v>
      </c>
      <c r="Q681" s="9">
        <v>44123</v>
      </c>
      <c r="R681" s="9">
        <v>42632</v>
      </c>
      <c r="S681" s="6" t="s">
        <v>75</v>
      </c>
      <c r="T681" s="6" t="s">
        <v>42</v>
      </c>
      <c r="U681" s="10">
        <v>8299897</v>
      </c>
      <c r="V681" s="6">
        <v>7</v>
      </c>
      <c r="W681" s="29">
        <v>7</v>
      </c>
      <c r="X681" s="6" t="s">
        <v>26</v>
      </c>
      <c r="Y681" s="6" t="s">
        <v>27</v>
      </c>
      <c r="Z681" s="6" t="s">
        <v>96</v>
      </c>
      <c r="AA681" s="6" t="s">
        <v>1180</v>
      </c>
    </row>
    <row r="682" spans="1:27" x14ac:dyDescent="0.3">
      <c r="A682" s="6" t="s">
        <v>772</v>
      </c>
      <c r="B682" s="6" t="s">
        <v>773</v>
      </c>
      <c r="C682" s="6" t="s">
        <v>774</v>
      </c>
      <c r="D682" s="7">
        <v>5.4513888888888884E-3</v>
      </c>
      <c r="E682" s="8">
        <f t="shared" si="60"/>
        <v>0</v>
      </c>
      <c r="F682" s="8">
        <f t="shared" si="61"/>
        <v>7</v>
      </c>
      <c r="G682" s="8">
        <f t="shared" si="62"/>
        <v>51</v>
      </c>
      <c r="H682" s="10">
        <f t="shared" si="63"/>
        <v>471</v>
      </c>
      <c r="I682" s="6" t="s">
        <v>579</v>
      </c>
      <c r="J682" s="6" t="s">
        <v>299</v>
      </c>
      <c r="K682" s="10">
        <v>3331526</v>
      </c>
      <c r="L682" s="10">
        <v>85000</v>
      </c>
      <c r="M682" s="10">
        <f t="shared" si="64"/>
        <v>255.13833600578232</v>
      </c>
      <c r="N682" s="10">
        <v>3288</v>
      </c>
      <c r="O682" s="6">
        <f t="shared" si="65"/>
        <v>10</v>
      </c>
      <c r="P682" s="10">
        <v>951000</v>
      </c>
      <c r="Q682" s="9">
        <v>44253</v>
      </c>
      <c r="R682" s="9">
        <v>42598</v>
      </c>
      <c r="S682" s="6" t="s">
        <v>299</v>
      </c>
      <c r="T682" s="6" t="s">
        <v>231</v>
      </c>
      <c r="U682" s="10">
        <v>67049286</v>
      </c>
      <c r="V682" s="6">
        <v>10</v>
      </c>
      <c r="W682" s="29">
        <v>10</v>
      </c>
      <c r="X682" s="6" t="s">
        <v>26</v>
      </c>
      <c r="Y682" s="6" t="s">
        <v>27</v>
      </c>
      <c r="Z682" s="6" t="s">
        <v>28</v>
      </c>
      <c r="AA682" s="6" t="s">
        <v>575</v>
      </c>
    </row>
    <row r="683" spans="1:27" x14ac:dyDescent="0.3">
      <c r="A683" s="6" t="s">
        <v>3018</v>
      </c>
      <c r="B683" s="6" t="s">
        <v>3019</v>
      </c>
      <c r="C683" s="6" t="s">
        <v>3020</v>
      </c>
      <c r="D683" s="7">
        <v>7.5462962962962966E-3</v>
      </c>
      <c r="E683" s="8">
        <f t="shared" si="60"/>
        <v>0</v>
      </c>
      <c r="F683" s="8">
        <f t="shared" si="61"/>
        <v>10</v>
      </c>
      <c r="G683" s="8">
        <f t="shared" si="62"/>
        <v>52</v>
      </c>
      <c r="H683" s="10">
        <f t="shared" si="63"/>
        <v>652</v>
      </c>
      <c r="I683" s="6" t="s">
        <v>23</v>
      </c>
      <c r="J683" s="6" t="s">
        <v>75</v>
      </c>
      <c r="K683" s="10">
        <v>1004450</v>
      </c>
      <c r="L683" s="10">
        <v>31000</v>
      </c>
      <c r="M683" s="10">
        <f t="shared" si="64"/>
        <v>308.62661157847577</v>
      </c>
      <c r="N683" s="6">
        <v>770</v>
      </c>
      <c r="O683" s="6">
        <f t="shared" si="65"/>
        <v>8</v>
      </c>
      <c r="P683" s="10">
        <v>1140000</v>
      </c>
      <c r="Q683" s="9">
        <v>43600</v>
      </c>
      <c r="R683" s="9">
        <v>42736</v>
      </c>
      <c r="S683" s="6" t="s">
        <v>300</v>
      </c>
      <c r="T683" s="6" t="s">
        <v>63</v>
      </c>
      <c r="U683" s="10">
        <v>63482881</v>
      </c>
      <c r="V683" s="6">
        <v>6</v>
      </c>
      <c r="W683" s="29">
        <v>5</v>
      </c>
      <c r="X683" s="6" t="s">
        <v>52</v>
      </c>
      <c r="Y683" s="6" t="s">
        <v>52</v>
      </c>
      <c r="Z683" s="6" t="s">
        <v>28</v>
      </c>
      <c r="AA683" s="6" t="s">
        <v>2884</v>
      </c>
    </row>
    <row r="684" spans="1:27" ht="14.4" x14ac:dyDescent="0.3">
      <c r="A684" s="6" t="s">
        <v>203</v>
      </c>
      <c r="B684" s="6" t="s">
        <v>214</v>
      </c>
      <c r="C684" s="6" t="s">
        <v>215</v>
      </c>
      <c r="D684" s="7">
        <v>2.4085648148148148E-2</v>
      </c>
      <c r="E684" s="8">
        <f t="shared" si="60"/>
        <v>0</v>
      </c>
      <c r="F684" s="8">
        <f t="shared" si="61"/>
        <v>34</v>
      </c>
      <c r="G684" s="8">
        <f t="shared" si="62"/>
        <v>41</v>
      </c>
      <c r="H684" s="10">
        <f t="shared" si="63"/>
        <v>2081</v>
      </c>
      <c r="I684" s="6" t="s">
        <v>187</v>
      </c>
      <c r="J684" s="6" t="s">
        <v>206</v>
      </c>
      <c r="K684" s="8">
        <v>2534</v>
      </c>
      <c r="L684" s="6">
        <v>57</v>
      </c>
      <c r="M684" s="10">
        <f t="shared" si="64"/>
        <v>224.94080505130228</v>
      </c>
      <c r="N684" s="6">
        <v>2</v>
      </c>
      <c r="O684" s="6">
        <f t="shared" si="65"/>
        <v>8</v>
      </c>
      <c r="P684" s="10">
        <v>1520000</v>
      </c>
      <c r="Q684" s="9">
        <v>44848</v>
      </c>
      <c r="R684" s="9">
        <v>41298</v>
      </c>
      <c r="S684" s="6" t="s">
        <v>206</v>
      </c>
      <c r="T684" s="3" t="s">
        <v>207</v>
      </c>
      <c r="U684" s="10">
        <v>97379472</v>
      </c>
      <c r="V684" s="6">
        <v>8</v>
      </c>
      <c r="W684" s="29">
        <v>7</v>
      </c>
      <c r="X684" s="6" t="s">
        <v>52</v>
      </c>
      <c r="Y684" s="6" t="s">
        <v>27</v>
      </c>
      <c r="Z684" s="6" t="s">
        <v>96</v>
      </c>
      <c r="AA684" s="6" t="s">
        <v>29</v>
      </c>
    </row>
    <row r="685" spans="1:27" ht="14.4" x14ac:dyDescent="0.3">
      <c r="A685" s="6" t="s">
        <v>203</v>
      </c>
      <c r="B685" s="6" t="s">
        <v>212</v>
      </c>
      <c r="C685" s="6" t="s">
        <v>213</v>
      </c>
      <c r="D685" s="7">
        <v>0.2171990740740741</v>
      </c>
      <c r="E685" s="8">
        <f t="shared" si="60"/>
        <v>5</v>
      </c>
      <c r="F685" s="8">
        <f t="shared" si="61"/>
        <v>12</v>
      </c>
      <c r="G685" s="8">
        <f t="shared" si="62"/>
        <v>46</v>
      </c>
      <c r="H685" s="10">
        <f t="shared" si="63"/>
        <v>18766</v>
      </c>
      <c r="I685" s="6" t="s">
        <v>187</v>
      </c>
      <c r="J685" s="6" t="s">
        <v>206</v>
      </c>
      <c r="K685" s="8">
        <v>4123</v>
      </c>
      <c r="L685" s="6">
        <v>115</v>
      </c>
      <c r="M685" s="10">
        <f t="shared" si="64"/>
        <v>278.92311423720594</v>
      </c>
      <c r="N685" s="6">
        <v>0</v>
      </c>
      <c r="O685" s="6">
        <f t="shared" si="65"/>
        <v>0</v>
      </c>
      <c r="P685" s="10">
        <v>1520000</v>
      </c>
      <c r="Q685" s="9">
        <v>44849</v>
      </c>
      <c r="R685" s="9">
        <v>41298</v>
      </c>
      <c r="S685" s="6" t="s">
        <v>206</v>
      </c>
      <c r="T685" s="3" t="s">
        <v>207</v>
      </c>
      <c r="U685" s="10">
        <v>97379472</v>
      </c>
      <c r="V685" s="6">
        <v>8</v>
      </c>
      <c r="W685" s="29">
        <v>7</v>
      </c>
      <c r="X685" s="6" t="s">
        <v>52</v>
      </c>
      <c r="Y685" s="6" t="s">
        <v>27</v>
      </c>
      <c r="Z685" s="6" t="s">
        <v>96</v>
      </c>
      <c r="AA685" s="6" t="s">
        <v>29</v>
      </c>
    </row>
    <row r="686" spans="1:27" ht="14.4" x14ac:dyDescent="0.3">
      <c r="A686" s="6" t="s">
        <v>203</v>
      </c>
      <c r="B686" s="6" t="s">
        <v>210</v>
      </c>
      <c r="C686" s="6" t="s">
        <v>211</v>
      </c>
      <c r="D686" s="7">
        <v>6.7476851851851856E-3</v>
      </c>
      <c r="E686" s="8">
        <f t="shared" si="60"/>
        <v>0</v>
      </c>
      <c r="F686" s="8">
        <f t="shared" si="61"/>
        <v>9</v>
      </c>
      <c r="G686" s="8">
        <f t="shared" si="62"/>
        <v>43</v>
      </c>
      <c r="H686" s="10">
        <f t="shared" si="63"/>
        <v>583</v>
      </c>
      <c r="I686" s="6" t="s">
        <v>187</v>
      </c>
      <c r="J686" s="6" t="s">
        <v>206</v>
      </c>
      <c r="K686" s="8">
        <v>1529</v>
      </c>
      <c r="L686" s="6">
        <v>61</v>
      </c>
      <c r="M686" s="10">
        <f t="shared" si="64"/>
        <v>398.95356442119032</v>
      </c>
      <c r="N686" s="6">
        <v>3</v>
      </c>
      <c r="O686" s="6">
        <f t="shared" si="65"/>
        <v>20</v>
      </c>
      <c r="P686" s="10">
        <v>1520000</v>
      </c>
      <c r="Q686" s="9">
        <v>44850</v>
      </c>
      <c r="R686" s="9">
        <v>41298</v>
      </c>
      <c r="S686" s="6" t="s">
        <v>206</v>
      </c>
      <c r="T686" s="3" t="s">
        <v>207</v>
      </c>
      <c r="U686" s="10">
        <v>97379472</v>
      </c>
      <c r="V686" s="6">
        <v>8</v>
      </c>
      <c r="W686" s="29">
        <v>7</v>
      </c>
      <c r="X686" s="6" t="s">
        <v>52</v>
      </c>
      <c r="Y686" s="6" t="s">
        <v>27</v>
      </c>
      <c r="Z686" s="6" t="s">
        <v>96</v>
      </c>
      <c r="AA686" s="6" t="s">
        <v>29</v>
      </c>
    </row>
    <row r="687" spans="1:27" ht="14.4" x14ac:dyDescent="0.3">
      <c r="A687" s="6" t="s">
        <v>203</v>
      </c>
      <c r="B687" s="6" t="s">
        <v>208</v>
      </c>
      <c r="C687" s="6" t="s">
        <v>209</v>
      </c>
      <c r="D687" s="7">
        <v>3.1134259259259257E-3</v>
      </c>
      <c r="E687" s="8">
        <f t="shared" si="60"/>
        <v>0</v>
      </c>
      <c r="F687" s="8">
        <f t="shared" si="61"/>
        <v>4</v>
      </c>
      <c r="G687" s="8">
        <f t="shared" si="62"/>
        <v>29</v>
      </c>
      <c r="H687" s="10">
        <f t="shared" si="63"/>
        <v>269</v>
      </c>
      <c r="I687" s="6" t="s">
        <v>187</v>
      </c>
      <c r="J687" s="6" t="s">
        <v>206</v>
      </c>
      <c r="K687" s="8">
        <v>1532</v>
      </c>
      <c r="L687" s="6">
        <v>67</v>
      </c>
      <c r="M687" s="10">
        <f t="shared" si="64"/>
        <v>437.33681462140993</v>
      </c>
      <c r="N687" s="6">
        <v>5</v>
      </c>
      <c r="O687" s="6">
        <f t="shared" si="65"/>
        <v>33</v>
      </c>
      <c r="P687" s="10">
        <v>1520000</v>
      </c>
      <c r="Q687" s="9">
        <v>44850</v>
      </c>
      <c r="R687" s="9">
        <v>41298</v>
      </c>
      <c r="S687" s="6" t="s">
        <v>206</v>
      </c>
      <c r="T687" s="3" t="s">
        <v>207</v>
      </c>
      <c r="U687" s="10">
        <v>97379472</v>
      </c>
      <c r="V687" s="6">
        <v>8</v>
      </c>
      <c r="W687" s="29">
        <v>7</v>
      </c>
      <c r="X687" s="6" t="s">
        <v>52</v>
      </c>
      <c r="Y687" s="6" t="s">
        <v>27</v>
      </c>
      <c r="Z687" s="6" t="s">
        <v>96</v>
      </c>
      <c r="AA687" s="6" t="s">
        <v>29</v>
      </c>
    </row>
    <row r="688" spans="1:27" ht="14.4" x14ac:dyDescent="0.3">
      <c r="A688" s="6" t="s">
        <v>203</v>
      </c>
      <c r="B688" s="6" t="s">
        <v>204</v>
      </c>
      <c r="C688" s="6" t="s">
        <v>205</v>
      </c>
      <c r="D688" s="7">
        <v>1.2407407407407409E-2</v>
      </c>
      <c r="E688" s="8">
        <f t="shared" si="60"/>
        <v>0</v>
      </c>
      <c r="F688" s="8">
        <f t="shared" si="61"/>
        <v>17</v>
      </c>
      <c r="G688" s="8">
        <f t="shared" si="62"/>
        <v>52</v>
      </c>
      <c r="H688" s="10">
        <f t="shared" si="63"/>
        <v>1072</v>
      </c>
      <c r="I688" s="6" t="s">
        <v>187</v>
      </c>
      <c r="J688" s="6" t="s">
        <v>206</v>
      </c>
      <c r="K688" s="8">
        <v>1450</v>
      </c>
      <c r="L688" s="6">
        <v>39</v>
      </c>
      <c r="M688" s="10">
        <f t="shared" si="64"/>
        <v>268.9655172413793</v>
      </c>
      <c r="N688" s="6">
        <v>25</v>
      </c>
      <c r="O688" s="6">
        <f t="shared" si="65"/>
        <v>172</v>
      </c>
      <c r="P688" s="10">
        <v>1520000</v>
      </c>
      <c r="Q688" s="9">
        <v>44851</v>
      </c>
      <c r="R688" s="9">
        <v>41298</v>
      </c>
      <c r="S688" s="6" t="s">
        <v>206</v>
      </c>
      <c r="T688" s="3" t="s">
        <v>207</v>
      </c>
      <c r="U688" s="10">
        <v>97379472</v>
      </c>
      <c r="V688" s="6">
        <v>8</v>
      </c>
      <c r="W688" s="29">
        <v>7</v>
      </c>
      <c r="X688" s="6" t="s">
        <v>52</v>
      </c>
      <c r="Y688" s="6" t="s">
        <v>27</v>
      </c>
      <c r="Z688" s="6" t="s">
        <v>96</v>
      </c>
      <c r="AA688" s="6" t="s">
        <v>29</v>
      </c>
    </row>
    <row r="689" spans="1:27" x14ac:dyDescent="0.3">
      <c r="A689" s="6" t="s">
        <v>1142</v>
      </c>
      <c r="B689" s="6" t="s">
        <v>1145</v>
      </c>
      <c r="C689" s="6" t="s">
        <v>1146</v>
      </c>
      <c r="D689" s="7">
        <v>9.8032407407407408E-3</v>
      </c>
      <c r="E689" s="8">
        <f t="shared" si="60"/>
        <v>0</v>
      </c>
      <c r="F689" s="8">
        <f t="shared" si="61"/>
        <v>14</v>
      </c>
      <c r="G689" s="8">
        <f t="shared" si="62"/>
        <v>7</v>
      </c>
      <c r="H689" s="10">
        <f t="shared" si="63"/>
        <v>847</v>
      </c>
      <c r="I689" s="6" t="s">
        <v>23</v>
      </c>
      <c r="J689" s="6" t="s">
        <v>206</v>
      </c>
      <c r="K689" s="6">
        <v>373734</v>
      </c>
      <c r="L689" s="6">
        <v>20000</v>
      </c>
      <c r="M689" s="10">
        <f t="shared" si="64"/>
        <v>535.13996585807013</v>
      </c>
      <c r="N689" s="6">
        <v>751</v>
      </c>
      <c r="O689" s="6">
        <f t="shared" si="65"/>
        <v>20</v>
      </c>
      <c r="P689" s="10">
        <v>822000</v>
      </c>
      <c r="Q689" s="9">
        <v>44377</v>
      </c>
      <c r="R689" s="9">
        <v>43996</v>
      </c>
      <c r="S689" s="6" t="s">
        <v>95</v>
      </c>
      <c r="T689" s="6" t="s">
        <v>63</v>
      </c>
      <c r="U689" s="10">
        <v>41506605</v>
      </c>
      <c r="V689" s="6">
        <v>9</v>
      </c>
      <c r="W689" s="29">
        <v>7</v>
      </c>
      <c r="X689" s="6" t="s">
        <v>52</v>
      </c>
      <c r="Y689" s="6" t="s">
        <v>52</v>
      </c>
      <c r="Z689" s="6" t="s">
        <v>28</v>
      </c>
      <c r="AA689" s="6" t="s">
        <v>1071</v>
      </c>
    </row>
    <row r="690" spans="1:27" x14ac:dyDescent="0.3">
      <c r="A690" s="6" t="s">
        <v>1142</v>
      </c>
      <c r="B690" s="6" t="s">
        <v>1143</v>
      </c>
      <c r="C690" s="6" t="s">
        <v>1144</v>
      </c>
      <c r="D690" s="7">
        <v>9.3171296296296283E-3</v>
      </c>
      <c r="E690" s="8">
        <f t="shared" si="60"/>
        <v>0</v>
      </c>
      <c r="F690" s="8">
        <f t="shared" si="61"/>
        <v>13</v>
      </c>
      <c r="G690" s="8">
        <f t="shared" si="62"/>
        <v>25</v>
      </c>
      <c r="H690" s="10">
        <f t="shared" si="63"/>
        <v>805</v>
      </c>
      <c r="I690" s="6" t="s">
        <v>23</v>
      </c>
      <c r="J690" s="6" t="s">
        <v>206</v>
      </c>
      <c r="K690" s="6">
        <v>347759</v>
      </c>
      <c r="L690" s="6">
        <v>14000</v>
      </c>
      <c r="M690" s="10">
        <f t="shared" si="64"/>
        <v>402.57764716369672</v>
      </c>
      <c r="N690" s="6">
        <v>520</v>
      </c>
      <c r="O690" s="6">
        <f t="shared" si="65"/>
        <v>15</v>
      </c>
      <c r="P690" s="10">
        <v>822000</v>
      </c>
      <c r="Q690" s="9">
        <v>44806</v>
      </c>
      <c r="R690" s="9">
        <v>43996</v>
      </c>
      <c r="S690" s="6" t="s">
        <v>95</v>
      </c>
      <c r="T690" s="6" t="s">
        <v>63</v>
      </c>
      <c r="U690" s="10">
        <v>41506605</v>
      </c>
      <c r="V690" s="6">
        <v>9</v>
      </c>
      <c r="W690" s="29">
        <v>8</v>
      </c>
      <c r="X690" s="6" t="s">
        <v>52</v>
      </c>
      <c r="Y690" s="6" t="s">
        <v>52</v>
      </c>
      <c r="Z690" s="6" t="s">
        <v>28</v>
      </c>
      <c r="AA690" s="6" t="s">
        <v>1071</v>
      </c>
    </row>
    <row r="691" spans="1:27" x14ac:dyDescent="0.3">
      <c r="A691" s="6" t="s">
        <v>1236</v>
      </c>
      <c r="B691" s="6" t="s">
        <v>1237</v>
      </c>
      <c r="C691" s="6" t="s">
        <v>1238</v>
      </c>
      <c r="D691" s="7">
        <v>5.6944444444444438E-3</v>
      </c>
      <c r="E691" s="8">
        <f t="shared" si="60"/>
        <v>0</v>
      </c>
      <c r="F691" s="8">
        <f t="shared" si="61"/>
        <v>8</v>
      </c>
      <c r="G691" s="8">
        <f t="shared" si="62"/>
        <v>12</v>
      </c>
      <c r="H691" s="10">
        <f t="shared" si="63"/>
        <v>492</v>
      </c>
      <c r="I691" s="6" t="s">
        <v>23</v>
      </c>
      <c r="J691" s="6" t="s">
        <v>38</v>
      </c>
      <c r="K691" s="10">
        <v>28715</v>
      </c>
      <c r="L691" s="6">
        <v>52</v>
      </c>
      <c r="M691" s="10">
        <f t="shared" si="64"/>
        <v>18.109002263625282</v>
      </c>
      <c r="N691" s="6">
        <v>1</v>
      </c>
      <c r="O691" s="6">
        <f t="shared" si="65"/>
        <v>0</v>
      </c>
      <c r="P691" s="10">
        <v>24000</v>
      </c>
      <c r="Q691" s="9">
        <v>44849</v>
      </c>
      <c r="R691" s="9">
        <v>44508</v>
      </c>
      <c r="S691" s="6" t="s">
        <v>38</v>
      </c>
      <c r="T691" s="6" t="s">
        <v>42</v>
      </c>
      <c r="U691" s="10">
        <v>9855572</v>
      </c>
      <c r="V691" s="6">
        <v>2</v>
      </c>
      <c r="W691" s="29">
        <v>2</v>
      </c>
      <c r="X691" s="6" t="s">
        <v>52</v>
      </c>
      <c r="Y691" s="6" t="s">
        <v>27</v>
      </c>
      <c r="Z691" s="6" t="s">
        <v>96</v>
      </c>
      <c r="AA691" s="6" t="s">
        <v>1180</v>
      </c>
    </row>
    <row r="692" spans="1:27" x14ac:dyDescent="0.3">
      <c r="A692" s="6" t="s">
        <v>2799</v>
      </c>
      <c r="B692" s="6" t="s">
        <v>2484</v>
      </c>
      <c r="C692" s="6" t="s">
        <v>2485</v>
      </c>
      <c r="D692" s="7">
        <v>1.3460648148148147E-2</v>
      </c>
      <c r="E692" s="8">
        <f t="shared" si="60"/>
        <v>0</v>
      </c>
      <c r="F692" s="8">
        <f t="shared" si="61"/>
        <v>19</v>
      </c>
      <c r="G692" s="8">
        <f t="shared" si="62"/>
        <v>23</v>
      </c>
      <c r="H692" s="10">
        <f t="shared" si="63"/>
        <v>1163</v>
      </c>
      <c r="I692" s="6" t="s">
        <v>579</v>
      </c>
      <c r="J692" s="6" t="s">
        <v>127</v>
      </c>
      <c r="K692" s="10">
        <v>227903</v>
      </c>
      <c r="L692" s="6">
        <v>8400</v>
      </c>
      <c r="M692" s="10">
        <f t="shared" si="64"/>
        <v>368.57785987898359</v>
      </c>
      <c r="N692" s="6">
        <v>359</v>
      </c>
      <c r="O692" s="6">
        <f t="shared" si="65"/>
        <v>16</v>
      </c>
      <c r="P692" s="10">
        <v>329000000</v>
      </c>
      <c r="Q692" s="9">
        <v>44844</v>
      </c>
      <c r="R692" s="9">
        <v>40007</v>
      </c>
      <c r="S692" s="6" t="s">
        <v>127</v>
      </c>
      <c r="T692" s="6" t="s">
        <v>231</v>
      </c>
      <c r="U692" s="10">
        <v>803202582</v>
      </c>
      <c r="V692" s="6">
        <v>8</v>
      </c>
      <c r="W692" s="29">
        <v>8</v>
      </c>
      <c r="X692" s="6" t="s">
        <v>26</v>
      </c>
      <c r="Y692" s="6" t="s">
        <v>27</v>
      </c>
      <c r="Z692" s="6" t="s">
        <v>28</v>
      </c>
      <c r="AA692" s="6" t="s">
        <v>2424</v>
      </c>
    </row>
    <row r="693" spans="1:27" x14ac:dyDescent="0.3">
      <c r="A693" s="6" t="s">
        <v>2799</v>
      </c>
      <c r="B693" s="6" t="s">
        <v>2800</v>
      </c>
      <c r="C693" s="6" t="s">
        <v>2801</v>
      </c>
      <c r="D693" s="7">
        <v>3.3680555555555554E-2</v>
      </c>
      <c r="E693" s="8">
        <f t="shared" si="60"/>
        <v>0</v>
      </c>
      <c r="F693" s="8">
        <f t="shared" si="61"/>
        <v>48</v>
      </c>
      <c r="G693" s="8">
        <f t="shared" si="62"/>
        <v>30</v>
      </c>
      <c r="H693" s="10">
        <f t="shared" si="63"/>
        <v>2910</v>
      </c>
      <c r="I693" s="6" t="s">
        <v>2777</v>
      </c>
      <c r="J693" s="6" t="s">
        <v>141</v>
      </c>
      <c r="K693" s="10">
        <v>513445</v>
      </c>
      <c r="L693" s="6">
        <v>21000</v>
      </c>
      <c r="M693" s="10">
        <f t="shared" si="64"/>
        <v>409.00193789013429</v>
      </c>
      <c r="N693" s="6">
        <v>752</v>
      </c>
      <c r="O693" s="6">
        <f t="shared" si="65"/>
        <v>15</v>
      </c>
      <c r="P693" s="10">
        <v>3290000</v>
      </c>
      <c r="Q693" s="9">
        <v>44694</v>
      </c>
      <c r="R693" s="9">
        <v>40007</v>
      </c>
      <c r="S693" s="6" t="s">
        <v>127</v>
      </c>
      <c r="T693" s="6" t="s">
        <v>231</v>
      </c>
      <c r="U693" s="10">
        <v>782164244</v>
      </c>
      <c r="V693" s="6">
        <v>6</v>
      </c>
      <c r="W693" s="29">
        <v>6</v>
      </c>
      <c r="X693" s="6" t="s">
        <v>26</v>
      </c>
      <c r="Y693" s="6" t="s">
        <v>27</v>
      </c>
      <c r="Z693" s="6" t="s">
        <v>96</v>
      </c>
      <c r="AA693" s="6" t="s">
        <v>2778</v>
      </c>
    </row>
    <row r="694" spans="1:27" x14ac:dyDescent="0.3">
      <c r="A694" s="6" t="s">
        <v>2988</v>
      </c>
      <c r="B694" s="6" t="s">
        <v>2989</v>
      </c>
      <c r="C694" s="6" t="s">
        <v>2990</v>
      </c>
      <c r="D694" s="7">
        <v>6.7361111111111103E-3</v>
      </c>
      <c r="E694" s="8">
        <f t="shared" si="60"/>
        <v>0</v>
      </c>
      <c r="F694" s="8">
        <f t="shared" si="61"/>
        <v>9</v>
      </c>
      <c r="G694" s="8">
        <f t="shared" si="62"/>
        <v>42</v>
      </c>
      <c r="H694" s="10">
        <f t="shared" si="63"/>
        <v>582</v>
      </c>
      <c r="I694" s="6" t="s">
        <v>23</v>
      </c>
      <c r="J694" s="6" t="s">
        <v>206</v>
      </c>
      <c r="K694" s="10">
        <v>57887</v>
      </c>
      <c r="L694" s="10">
        <v>3600</v>
      </c>
      <c r="M694" s="10">
        <f t="shared" si="64"/>
        <v>621.90129044517766</v>
      </c>
      <c r="N694" s="6">
        <v>146</v>
      </c>
      <c r="O694" s="6">
        <f t="shared" si="65"/>
        <v>25</v>
      </c>
      <c r="P694" s="10">
        <v>42500</v>
      </c>
      <c r="Q694" s="9">
        <v>44762</v>
      </c>
      <c r="R694" s="9">
        <v>44708</v>
      </c>
      <c r="S694" s="6" t="s">
        <v>75</v>
      </c>
      <c r="T694" s="6" t="s">
        <v>63</v>
      </c>
      <c r="U694" s="10">
        <v>127264</v>
      </c>
      <c r="V694" s="6">
        <v>6</v>
      </c>
      <c r="W694" s="29">
        <v>5</v>
      </c>
      <c r="X694" s="6" t="s">
        <v>52</v>
      </c>
      <c r="Y694" s="6" t="s">
        <v>27</v>
      </c>
      <c r="Z694" s="6" t="s">
        <v>96</v>
      </c>
      <c r="AA694" s="6" t="s">
        <v>2884</v>
      </c>
    </row>
    <row r="695" spans="1:27" x14ac:dyDescent="0.3">
      <c r="A695" s="6" t="s">
        <v>2644</v>
      </c>
      <c r="B695" s="6" t="s">
        <v>2645</v>
      </c>
      <c r="C695" s="6" t="s">
        <v>2646</v>
      </c>
      <c r="D695" s="7">
        <v>6.6435185185185182E-3</v>
      </c>
      <c r="E695" s="8">
        <f t="shared" si="60"/>
        <v>0</v>
      </c>
      <c r="F695" s="8">
        <f t="shared" si="61"/>
        <v>9</v>
      </c>
      <c r="G695" s="8">
        <f t="shared" si="62"/>
        <v>34</v>
      </c>
      <c r="H695" s="10">
        <f t="shared" si="63"/>
        <v>574</v>
      </c>
      <c r="I695" s="6" t="s">
        <v>23</v>
      </c>
      <c r="J695" s="6" t="s">
        <v>38</v>
      </c>
      <c r="K695" s="6">
        <v>14930045</v>
      </c>
      <c r="L695" s="6">
        <v>161000</v>
      </c>
      <c r="M695" s="10">
        <f t="shared" si="64"/>
        <v>107.83624563757175</v>
      </c>
      <c r="N695" s="6">
        <v>1486</v>
      </c>
      <c r="O695" s="6">
        <f t="shared" si="65"/>
        <v>1</v>
      </c>
      <c r="P695" s="10">
        <v>5200000</v>
      </c>
      <c r="Q695" s="9">
        <v>42753</v>
      </c>
      <c r="R695" s="9">
        <v>42682</v>
      </c>
      <c r="S695" s="6" t="s">
        <v>38</v>
      </c>
      <c r="T695" s="6" t="s">
        <v>63</v>
      </c>
      <c r="U695" s="10">
        <v>496901956</v>
      </c>
      <c r="V695" s="6">
        <v>8</v>
      </c>
      <c r="W695" s="29">
        <v>8</v>
      </c>
      <c r="X695" s="6" t="s">
        <v>26</v>
      </c>
      <c r="Y695" s="6" t="s">
        <v>27</v>
      </c>
      <c r="Z695" s="6" t="s">
        <v>28</v>
      </c>
      <c r="AA695" s="6" t="s">
        <v>2539</v>
      </c>
    </row>
    <row r="696" spans="1:27" ht="14.4" x14ac:dyDescent="0.3">
      <c r="A696" t="s">
        <v>4088</v>
      </c>
      <c r="B696" t="s">
        <v>4087</v>
      </c>
      <c r="C696" s="20" t="s">
        <v>4089</v>
      </c>
      <c r="D696" s="1">
        <v>8.8310185185185176E-3</v>
      </c>
      <c r="E696" s="8">
        <f t="shared" si="60"/>
        <v>0</v>
      </c>
      <c r="F696" s="8">
        <f t="shared" si="61"/>
        <v>12</v>
      </c>
      <c r="G696" s="8">
        <f t="shared" si="62"/>
        <v>43</v>
      </c>
      <c r="H696" s="10">
        <f t="shared" si="63"/>
        <v>763</v>
      </c>
      <c r="I696" s="6" t="s">
        <v>187</v>
      </c>
      <c r="J696" t="s">
        <v>206</v>
      </c>
      <c r="K696" s="3">
        <v>60428</v>
      </c>
      <c r="L696" s="3">
        <v>5600</v>
      </c>
      <c r="M696" s="10">
        <f t="shared" si="64"/>
        <v>926.72271132587537</v>
      </c>
      <c r="N696" s="3">
        <v>316</v>
      </c>
      <c r="O696" s="6">
        <f t="shared" si="65"/>
        <v>52</v>
      </c>
      <c r="P696" s="3">
        <v>519000</v>
      </c>
      <c r="Q696" s="2">
        <v>44773</v>
      </c>
      <c r="R696" s="2">
        <v>43681</v>
      </c>
      <c r="S696" t="s">
        <v>206</v>
      </c>
      <c r="T696" t="s">
        <v>63</v>
      </c>
      <c r="U696" s="3">
        <v>68469227</v>
      </c>
      <c r="V696">
        <v>7</v>
      </c>
      <c r="W696" s="29">
        <v>8</v>
      </c>
      <c r="X696" s="6" t="s">
        <v>26</v>
      </c>
      <c r="Y696" s="6" t="s">
        <v>27</v>
      </c>
      <c r="Z696" t="s">
        <v>28</v>
      </c>
      <c r="AA696" s="6" t="s">
        <v>4101</v>
      </c>
    </row>
    <row r="697" spans="1:27" x14ac:dyDescent="0.3">
      <c r="A697" s="6" t="s">
        <v>927</v>
      </c>
      <c r="B697" s="6" t="s">
        <v>928</v>
      </c>
      <c r="C697" s="6" t="s">
        <v>929</v>
      </c>
      <c r="D697" s="7">
        <v>9.6527777777777775E-3</v>
      </c>
      <c r="E697" s="8">
        <f t="shared" si="60"/>
        <v>0</v>
      </c>
      <c r="F697" s="8">
        <f t="shared" si="61"/>
        <v>13</v>
      </c>
      <c r="G697" s="8">
        <f t="shared" si="62"/>
        <v>54</v>
      </c>
      <c r="H697" s="10">
        <f t="shared" si="63"/>
        <v>834</v>
      </c>
      <c r="I697" s="6" t="s">
        <v>477</v>
      </c>
      <c r="J697" s="6" t="s">
        <v>95</v>
      </c>
      <c r="K697" s="10">
        <v>331776</v>
      </c>
      <c r="L697" s="10">
        <v>6200</v>
      </c>
      <c r="M697" s="10">
        <f t="shared" si="64"/>
        <v>186.87307098765433</v>
      </c>
      <c r="N697" s="6">
        <v>222</v>
      </c>
      <c r="O697" s="6">
        <f t="shared" si="65"/>
        <v>7</v>
      </c>
      <c r="P697" s="10">
        <v>314000</v>
      </c>
      <c r="Q697" s="9">
        <v>44840</v>
      </c>
      <c r="R697" s="9">
        <v>44045</v>
      </c>
      <c r="S697" s="6" t="s">
        <v>75</v>
      </c>
      <c r="T697" s="6" t="s">
        <v>63</v>
      </c>
      <c r="U697" s="10">
        <v>210806765</v>
      </c>
      <c r="V697" s="6">
        <v>8</v>
      </c>
      <c r="W697" s="29">
        <v>8</v>
      </c>
      <c r="X697" s="6" t="s">
        <v>26</v>
      </c>
      <c r="Y697" s="6" t="s">
        <v>27</v>
      </c>
      <c r="Z697" s="6" t="s">
        <v>28</v>
      </c>
      <c r="AA697" s="6" t="s">
        <v>781</v>
      </c>
    </row>
    <row r="698" spans="1:27" x14ac:dyDescent="0.3">
      <c r="A698" s="6" t="s">
        <v>3666</v>
      </c>
      <c r="B698" s="6" t="s">
        <v>3667</v>
      </c>
      <c r="C698" s="6" t="s">
        <v>3668</v>
      </c>
      <c r="D698" s="7">
        <v>8.9236111111111113E-3</v>
      </c>
      <c r="E698" s="8">
        <f t="shared" si="60"/>
        <v>0</v>
      </c>
      <c r="F698" s="8">
        <f t="shared" si="61"/>
        <v>12</v>
      </c>
      <c r="G698" s="8">
        <f t="shared" si="62"/>
        <v>51</v>
      </c>
      <c r="H698" s="10">
        <f t="shared" si="63"/>
        <v>771</v>
      </c>
      <c r="I698" s="6" t="s">
        <v>23</v>
      </c>
      <c r="J698" s="6" t="s">
        <v>95</v>
      </c>
      <c r="K698" s="6">
        <v>137748</v>
      </c>
      <c r="L698" s="6">
        <v>13000</v>
      </c>
      <c r="M698" s="10">
        <f t="shared" si="64"/>
        <v>943.7523593808985</v>
      </c>
      <c r="N698" s="6">
        <v>257</v>
      </c>
      <c r="O698" s="6">
        <f t="shared" si="65"/>
        <v>19</v>
      </c>
      <c r="P698" s="6">
        <v>326000</v>
      </c>
      <c r="Q698" s="9">
        <v>44843</v>
      </c>
      <c r="R698" s="9">
        <v>41488</v>
      </c>
      <c r="S698" s="6" t="s">
        <v>75</v>
      </c>
      <c r="T698" s="6" t="s">
        <v>42</v>
      </c>
      <c r="U698" s="10">
        <v>623190948</v>
      </c>
      <c r="V698" s="6">
        <v>10</v>
      </c>
      <c r="W698" s="29">
        <v>10</v>
      </c>
      <c r="X698" s="6" t="s">
        <v>52</v>
      </c>
      <c r="Y698" s="6" t="s">
        <v>52</v>
      </c>
      <c r="Z698" s="6" t="s">
        <v>28</v>
      </c>
      <c r="AA698" s="6" t="s">
        <v>3621</v>
      </c>
    </row>
    <row r="699" spans="1:27" x14ac:dyDescent="0.3">
      <c r="A699" s="6" t="s">
        <v>1440</v>
      </c>
      <c r="B699" s="6" t="s">
        <v>1441</v>
      </c>
      <c r="C699" s="6" t="s">
        <v>1442</v>
      </c>
      <c r="D699" s="7">
        <v>3.9930555555555561E-3</v>
      </c>
      <c r="E699" s="8">
        <f t="shared" si="60"/>
        <v>0</v>
      </c>
      <c r="F699" s="8">
        <f t="shared" si="61"/>
        <v>5</v>
      </c>
      <c r="G699" s="8">
        <f t="shared" si="62"/>
        <v>45</v>
      </c>
      <c r="H699" s="10">
        <f t="shared" si="63"/>
        <v>345</v>
      </c>
      <c r="I699" s="6" t="s">
        <v>1107</v>
      </c>
      <c r="J699" s="6" t="s">
        <v>38</v>
      </c>
      <c r="K699" s="6">
        <v>26547867</v>
      </c>
      <c r="L699" s="6">
        <v>711000</v>
      </c>
      <c r="M699" s="10">
        <f t="shared" si="64"/>
        <v>267.81812640540954</v>
      </c>
      <c r="N699" s="6">
        <v>7973</v>
      </c>
      <c r="O699" s="6">
        <f t="shared" si="65"/>
        <v>3</v>
      </c>
      <c r="P699" s="10">
        <v>149000</v>
      </c>
      <c r="Q699" s="9">
        <v>43983</v>
      </c>
      <c r="R699" s="9">
        <v>43043</v>
      </c>
      <c r="S699" s="6" t="s">
        <v>38</v>
      </c>
      <c r="T699" s="6" t="s">
        <v>586</v>
      </c>
      <c r="U699" s="10">
        <v>27988989</v>
      </c>
      <c r="V699" s="6">
        <v>10</v>
      </c>
      <c r="W699" s="29">
        <v>10</v>
      </c>
      <c r="X699" s="6" t="s">
        <v>26</v>
      </c>
      <c r="Y699" s="6" t="s">
        <v>27</v>
      </c>
      <c r="Z699" s="6" t="s">
        <v>28</v>
      </c>
      <c r="AA699" s="6" t="s">
        <v>1443</v>
      </c>
    </row>
    <row r="700" spans="1:27" x14ac:dyDescent="0.3">
      <c r="A700" s="6" t="s">
        <v>2706</v>
      </c>
      <c r="B700" s="6" t="s">
        <v>2707</v>
      </c>
      <c r="C700" s="6" t="s">
        <v>2708</v>
      </c>
      <c r="D700" s="7">
        <v>1.4328703703703703E-2</v>
      </c>
      <c r="E700" s="8">
        <f t="shared" si="60"/>
        <v>0</v>
      </c>
      <c r="F700" s="8">
        <f t="shared" si="61"/>
        <v>20</v>
      </c>
      <c r="G700" s="8">
        <f t="shared" si="62"/>
        <v>38</v>
      </c>
      <c r="H700" s="10">
        <f t="shared" si="63"/>
        <v>1238</v>
      </c>
      <c r="I700" s="6" t="s">
        <v>23</v>
      </c>
      <c r="J700" s="6" t="s">
        <v>38</v>
      </c>
      <c r="K700" s="6">
        <v>432567</v>
      </c>
      <c r="L700" s="6">
        <v>69000</v>
      </c>
      <c r="M700" s="10">
        <f t="shared" si="64"/>
        <v>1595.1286159138353</v>
      </c>
      <c r="N700" s="6">
        <v>1200</v>
      </c>
      <c r="O700" s="6">
        <f t="shared" si="65"/>
        <v>28</v>
      </c>
      <c r="P700" s="10">
        <v>2720000</v>
      </c>
      <c r="Q700" s="9">
        <v>44819</v>
      </c>
      <c r="R700" s="9">
        <v>43005</v>
      </c>
      <c r="S700" s="6" t="s">
        <v>38</v>
      </c>
      <c r="T700" s="6" t="s">
        <v>63</v>
      </c>
      <c r="U700" s="10">
        <v>687634074</v>
      </c>
      <c r="V700" s="6">
        <v>7</v>
      </c>
      <c r="W700" s="29">
        <v>7</v>
      </c>
      <c r="X700" s="6" t="s">
        <v>26</v>
      </c>
      <c r="Y700" s="6" t="s">
        <v>27</v>
      </c>
      <c r="Z700" s="6" t="s">
        <v>28</v>
      </c>
      <c r="AA700" s="6" t="s">
        <v>2539</v>
      </c>
    </row>
    <row r="701" spans="1:27" ht="14.4" x14ac:dyDescent="0.3">
      <c r="A701" t="s">
        <v>3838</v>
      </c>
      <c r="B701" t="s">
        <v>3839</v>
      </c>
      <c r="C701" t="s">
        <v>3840</v>
      </c>
      <c r="D701" s="1">
        <v>1.8831018518518518E-2</v>
      </c>
      <c r="E701" s="8">
        <f t="shared" si="60"/>
        <v>0</v>
      </c>
      <c r="F701" s="8">
        <f t="shared" si="61"/>
        <v>27</v>
      </c>
      <c r="G701" s="8">
        <f t="shared" si="62"/>
        <v>7</v>
      </c>
      <c r="H701" s="10">
        <f t="shared" si="63"/>
        <v>1627</v>
      </c>
      <c r="I701" s="6" t="s">
        <v>187</v>
      </c>
      <c r="J701" t="s">
        <v>206</v>
      </c>
      <c r="K701" s="12">
        <v>236427</v>
      </c>
      <c r="L701" s="12">
        <v>4500</v>
      </c>
      <c r="M701" s="10">
        <f t="shared" si="64"/>
        <v>190.33359134109048</v>
      </c>
      <c r="N701" s="12">
        <v>377</v>
      </c>
      <c r="O701" s="6">
        <f t="shared" si="65"/>
        <v>16</v>
      </c>
      <c r="P701" s="27">
        <v>33300</v>
      </c>
      <c r="Q701" s="2">
        <v>43234</v>
      </c>
      <c r="R701" s="2">
        <v>41980</v>
      </c>
      <c r="S701" t="s">
        <v>206</v>
      </c>
      <c r="T701" s="3" t="s">
        <v>207</v>
      </c>
      <c r="U701" s="27">
        <v>3647686</v>
      </c>
      <c r="V701">
        <v>7</v>
      </c>
      <c r="W701" s="29">
        <v>7</v>
      </c>
      <c r="X701" s="6" t="s">
        <v>52</v>
      </c>
      <c r="Y701" s="6" t="s">
        <v>52</v>
      </c>
      <c r="Z701" t="s">
        <v>28</v>
      </c>
      <c r="AA701" s="6" t="s">
        <v>3889</v>
      </c>
    </row>
    <row r="702" spans="1:27" ht="14.4" x14ac:dyDescent="0.3">
      <c r="A702" t="s">
        <v>3838</v>
      </c>
      <c r="B702" t="s">
        <v>3847</v>
      </c>
      <c r="C702" t="s">
        <v>3848</v>
      </c>
      <c r="D702" s="1">
        <v>1.3935185185185184E-2</v>
      </c>
      <c r="E702" s="8">
        <f t="shared" si="60"/>
        <v>0</v>
      </c>
      <c r="F702" s="8">
        <f t="shared" si="61"/>
        <v>20</v>
      </c>
      <c r="G702" s="8">
        <f t="shared" si="62"/>
        <v>4</v>
      </c>
      <c r="H702" s="10">
        <f t="shared" si="63"/>
        <v>1204</v>
      </c>
      <c r="I702" s="6" t="s">
        <v>187</v>
      </c>
      <c r="J702" t="s">
        <v>206</v>
      </c>
      <c r="K702" s="12">
        <v>2409</v>
      </c>
      <c r="L702" s="12">
        <v>30</v>
      </c>
      <c r="M702" s="10">
        <f t="shared" si="64"/>
        <v>124.53300124533001</v>
      </c>
      <c r="N702" s="12">
        <v>18</v>
      </c>
      <c r="O702" s="6">
        <f t="shared" si="65"/>
        <v>75</v>
      </c>
      <c r="P702" s="27">
        <v>33300</v>
      </c>
      <c r="Q702" s="2">
        <v>43660</v>
      </c>
      <c r="R702" s="2">
        <v>41980</v>
      </c>
      <c r="S702" t="s">
        <v>206</v>
      </c>
      <c r="T702" s="3" t="s">
        <v>207</v>
      </c>
      <c r="U702" s="27">
        <v>3647686</v>
      </c>
      <c r="V702">
        <v>7</v>
      </c>
      <c r="W702" s="29">
        <v>7</v>
      </c>
      <c r="X702" s="6" t="s">
        <v>52</v>
      </c>
      <c r="Y702" s="6" t="s">
        <v>52</v>
      </c>
      <c r="Z702" s="6" t="s">
        <v>96</v>
      </c>
      <c r="AA702" s="6" t="s">
        <v>3889</v>
      </c>
    </row>
    <row r="703" spans="1:27" ht="14.4" x14ac:dyDescent="0.3">
      <c r="A703" t="s">
        <v>3838</v>
      </c>
      <c r="B703" t="s">
        <v>3849</v>
      </c>
      <c r="C703" t="s">
        <v>3850</v>
      </c>
      <c r="D703" s="1">
        <v>2.2997685185185187E-2</v>
      </c>
      <c r="E703" s="8">
        <f t="shared" si="60"/>
        <v>0</v>
      </c>
      <c r="F703" s="8">
        <f t="shared" si="61"/>
        <v>33</v>
      </c>
      <c r="G703" s="8">
        <f t="shared" si="62"/>
        <v>7</v>
      </c>
      <c r="H703" s="10">
        <f t="shared" si="63"/>
        <v>1987</v>
      </c>
      <c r="I703" s="6" t="s">
        <v>187</v>
      </c>
      <c r="J703" t="s">
        <v>206</v>
      </c>
      <c r="K703" s="12">
        <v>50337</v>
      </c>
      <c r="L703" s="12">
        <v>874</v>
      </c>
      <c r="M703" s="10">
        <f t="shared" si="64"/>
        <v>173.62973558217612</v>
      </c>
      <c r="N703" s="12">
        <v>86</v>
      </c>
      <c r="O703" s="6">
        <f t="shared" si="65"/>
        <v>17</v>
      </c>
      <c r="P703" s="27">
        <v>33300</v>
      </c>
      <c r="Q703" s="2">
        <v>43660</v>
      </c>
      <c r="R703" s="2">
        <v>41980</v>
      </c>
      <c r="S703" t="s">
        <v>206</v>
      </c>
      <c r="T703" s="3" t="s">
        <v>207</v>
      </c>
      <c r="U703" s="27">
        <v>3647686</v>
      </c>
      <c r="V703">
        <v>7</v>
      </c>
      <c r="W703" s="29">
        <v>7</v>
      </c>
      <c r="X703" s="6" t="s">
        <v>52</v>
      </c>
      <c r="Y703" s="6" t="s">
        <v>52</v>
      </c>
      <c r="Z703" t="s">
        <v>28</v>
      </c>
      <c r="AA703" s="6" t="s">
        <v>3889</v>
      </c>
    </row>
    <row r="704" spans="1:27" ht="14.4" x14ac:dyDescent="0.3">
      <c r="A704" t="s">
        <v>3838</v>
      </c>
      <c r="B704" t="s">
        <v>3845</v>
      </c>
      <c r="C704" t="s">
        <v>3846</v>
      </c>
      <c r="D704" s="1">
        <v>3.3206018518518517E-2</v>
      </c>
      <c r="E704" s="8">
        <f t="shared" si="60"/>
        <v>0</v>
      </c>
      <c r="F704" s="8">
        <f t="shared" si="61"/>
        <v>47</v>
      </c>
      <c r="G704" s="8">
        <f t="shared" si="62"/>
        <v>49</v>
      </c>
      <c r="H704" s="10">
        <f t="shared" si="63"/>
        <v>2869</v>
      </c>
      <c r="I704" s="6" t="s">
        <v>187</v>
      </c>
      <c r="J704" t="s">
        <v>206</v>
      </c>
      <c r="K704" s="12">
        <v>1931</v>
      </c>
      <c r="L704" s="12">
        <v>24</v>
      </c>
      <c r="M704" s="10">
        <f t="shared" si="64"/>
        <v>124.28793371310202</v>
      </c>
      <c r="N704" s="12">
        <v>1</v>
      </c>
      <c r="O704" s="6">
        <f t="shared" si="65"/>
        <v>5</v>
      </c>
      <c r="P704" s="27">
        <v>33300</v>
      </c>
      <c r="Q704" s="2">
        <v>44084</v>
      </c>
      <c r="R704" s="2">
        <v>41980</v>
      </c>
      <c r="S704" t="s">
        <v>206</v>
      </c>
      <c r="T704" s="3" t="s">
        <v>207</v>
      </c>
      <c r="U704" s="27">
        <v>3647686</v>
      </c>
      <c r="V704">
        <v>7</v>
      </c>
      <c r="W704" s="29">
        <v>7</v>
      </c>
      <c r="X704" s="6" t="s">
        <v>52</v>
      </c>
      <c r="Y704" s="6" t="s">
        <v>52</v>
      </c>
      <c r="Z704" s="6" t="s">
        <v>96</v>
      </c>
      <c r="AA704" s="6" t="s">
        <v>3889</v>
      </c>
    </row>
    <row r="705" spans="1:27" ht="14.4" x14ac:dyDescent="0.3">
      <c r="A705" t="s">
        <v>3838</v>
      </c>
      <c r="B705" t="s">
        <v>3843</v>
      </c>
      <c r="C705" t="s">
        <v>3844</v>
      </c>
      <c r="D705" s="1">
        <v>8.0555555555555554E-3</v>
      </c>
      <c r="E705" s="8">
        <f t="shared" si="60"/>
        <v>0</v>
      </c>
      <c r="F705" s="8">
        <f t="shared" si="61"/>
        <v>11</v>
      </c>
      <c r="G705" s="8">
        <f t="shared" si="62"/>
        <v>36</v>
      </c>
      <c r="H705" s="10">
        <f t="shared" si="63"/>
        <v>696</v>
      </c>
      <c r="I705" s="6" t="s">
        <v>187</v>
      </c>
      <c r="J705" t="s">
        <v>206</v>
      </c>
      <c r="K705" s="12">
        <v>38544</v>
      </c>
      <c r="L705" s="12">
        <v>469</v>
      </c>
      <c r="M705" s="10">
        <f t="shared" si="64"/>
        <v>121.67911996679121</v>
      </c>
      <c r="N705" s="12">
        <v>69</v>
      </c>
      <c r="O705" s="6">
        <f t="shared" si="65"/>
        <v>18</v>
      </c>
      <c r="P705" s="27">
        <v>33300</v>
      </c>
      <c r="Q705" s="2">
        <v>44398</v>
      </c>
      <c r="R705" s="2">
        <v>41980</v>
      </c>
      <c r="S705" t="s">
        <v>206</v>
      </c>
      <c r="T705" s="3" t="s">
        <v>207</v>
      </c>
      <c r="U705" s="27">
        <v>3647686</v>
      </c>
      <c r="V705">
        <v>7</v>
      </c>
      <c r="W705" s="29">
        <v>7</v>
      </c>
      <c r="X705" s="6" t="s">
        <v>52</v>
      </c>
      <c r="Y705" s="6" t="s">
        <v>52</v>
      </c>
      <c r="Z705" t="s">
        <v>28</v>
      </c>
      <c r="AA705" s="6" t="s">
        <v>3889</v>
      </c>
    </row>
    <row r="706" spans="1:27" ht="14.4" x14ac:dyDescent="0.3">
      <c r="A706" t="s">
        <v>3838</v>
      </c>
      <c r="B706" t="s">
        <v>3841</v>
      </c>
      <c r="C706" t="s">
        <v>3842</v>
      </c>
      <c r="D706" s="1">
        <v>3.9699074074074074E-2</v>
      </c>
      <c r="E706" s="8">
        <f t="shared" ref="E706:E769" si="66">HOUR(D706)</f>
        <v>0</v>
      </c>
      <c r="F706" s="8">
        <f t="shared" ref="F706:F769" si="67">MINUTE(D706)</f>
        <v>57</v>
      </c>
      <c r="G706" s="8">
        <f t="shared" ref="G706:G769" si="68">SECOND(D706)</f>
        <v>10</v>
      </c>
      <c r="H706" s="10">
        <f t="shared" ref="H706:H769" si="69">G706+(F706*60)+(E706*60*60)</f>
        <v>3430</v>
      </c>
      <c r="I706" s="6" t="s">
        <v>187</v>
      </c>
      <c r="J706" t="s">
        <v>206</v>
      </c>
      <c r="K706" s="12">
        <v>1570</v>
      </c>
      <c r="L706" s="12">
        <v>23</v>
      </c>
      <c r="M706" s="10">
        <f t="shared" ref="M706:M769" si="70">10000*L706/K706</f>
        <v>146.49681528662421</v>
      </c>
      <c r="N706" s="12">
        <v>5</v>
      </c>
      <c r="O706" s="6">
        <f t="shared" ref="O706:O769" si="71">ROUND(10000*N706/K706,0)</f>
        <v>32</v>
      </c>
      <c r="P706" s="27">
        <v>33300</v>
      </c>
      <c r="Q706" s="2">
        <v>44746</v>
      </c>
      <c r="R706" s="2">
        <v>41980</v>
      </c>
      <c r="S706" t="s">
        <v>206</v>
      </c>
      <c r="T706" s="3" t="s">
        <v>207</v>
      </c>
      <c r="U706" s="27">
        <v>3647686</v>
      </c>
      <c r="V706">
        <v>7</v>
      </c>
      <c r="W706" s="29">
        <v>7</v>
      </c>
      <c r="X706" s="6" t="s">
        <v>52</v>
      </c>
      <c r="Y706" s="6" t="s">
        <v>52</v>
      </c>
      <c r="Z706" s="6" t="s">
        <v>96</v>
      </c>
      <c r="AA706" s="6" t="s">
        <v>3889</v>
      </c>
    </row>
    <row r="707" spans="1:27" ht="14.4" x14ac:dyDescent="0.3">
      <c r="A707" t="s">
        <v>4056</v>
      </c>
      <c r="B707" t="s">
        <v>4057</v>
      </c>
      <c r="C707" s="20" t="s">
        <v>4058</v>
      </c>
      <c r="D707" s="1">
        <v>8.1712962962962963E-3</v>
      </c>
      <c r="E707" s="8">
        <f t="shared" si="66"/>
        <v>0</v>
      </c>
      <c r="F707" s="8">
        <f t="shared" si="67"/>
        <v>11</v>
      </c>
      <c r="G707" s="8">
        <f t="shared" si="68"/>
        <v>46</v>
      </c>
      <c r="H707" s="10">
        <f t="shared" si="69"/>
        <v>706</v>
      </c>
      <c r="I707" s="6" t="s">
        <v>23</v>
      </c>
      <c r="J707" s="6" t="s">
        <v>38</v>
      </c>
      <c r="K707" s="3">
        <v>1747994</v>
      </c>
      <c r="L707" s="3">
        <v>183000</v>
      </c>
      <c r="M707" s="10">
        <f t="shared" si="70"/>
        <v>1046.9143486762541</v>
      </c>
      <c r="N707" s="3">
        <v>3400</v>
      </c>
      <c r="O707" s="6">
        <f t="shared" si="71"/>
        <v>19</v>
      </c>
      <c r="P707" s="3">
        <v>4471000</v>
      </c>
      <c r="Q707" s="2">
        <v>44658</v>
      </c>
      <c r="R707" s="2">
        <v>43156</v>
      </c>
      <c r="S707" t="s">
        <v>38</v>
      </c>
      <c r="T707" s="6" t="s">
        <v>63</v>
      </c>
      <c r="U707" s="3">
        <v>443465143</v>
      </c>
      <c r="V707">
        <v>6</v>
      </c>
      <c r="W707" s="29">
        <v>7</v>
      </c>
      <c r="X707" s="6" t="s">
        <v>52</v>
      </c>
      <c r="Y707" s="6" t="s">
        <v>52</v>
      </c>
      <c r="Z707" t="s">
        <v>28</v>
      </c>
      <c r="AA707" s="6" t="s">
        <v>4101</v>
      </c>
    </row>
    <row r="708" spans="1:27" x14ac:dyDescent="0.3">
      <c r="A708" s="6" t="s">
        <v>250</v>
      </c>
      <c r="B708" s="6" t="s">
        <v>251</v>
      </c>
      <c r="C708" s="6" t="s">
        <v>252</v>
      </c>
      <c r="D708" s="7">
        <v>9.2824074074074076E-3</v>
      </c>
      <c r="E708" s="8">
        <f t="shared" si="66"/>
        <v>0</v>
      </c>
      <c r="F708" s="8">
        <f t="shared" si="67"/>
        <v>13</v>
      </c>
      <c r="G708" s="8">
        <f t="shared" si="68"/>
        <v>22</v>
      </c>
      <c r="H708" s="10">
        <f t="shared" si="69"/>
        <v>802</v>
      </c>
      <c r="I708" s="6" t="s">
        <v>187</v>
      </c>
      <c r="J708" s="6" t="s">
        <v>38</v>
      </c>
      <c r="K708" s="10">
        <v>6897047</v>
      </c>
      <c r="L708" s="10">
        <v>229000</v>
      </c>
      <c r="M708" s="10">
        <f t="shared" si="70"/>
        <v>332.02615554163975</v>
      </c>
      <c r="N708" s="10">
        <v>8645</v>
      </c>
      <c r="O708" s="6">
        <f t="shared" si="71"/>
        <v>13</v>
      </c>
      <c r="P708" s="10">
        <v>2670000</v>
      </c>
      <c r="Q708" s="9">
        <v>43875</v>
      </c>
      <c r="R708" s="9">
        <v>42703</v>
      </c>
      <c r="S708" s="6" t="s">
        <v>38</v>
      </c>
      <c r="T708" s="6" t="s">
        <v>207</v>
      </c>
      <c r="U708" s="10">
        <v>499698035</v>
      </c>
      <c r="V708" s="6">
        <v>9</v>
      </c>
      <c r="W708" s="29">
        <v>8</v>
      </c>
      <c r="X708" s="6" t="s">
        <v>26</v>
      </c>
      <c r="Y708" s="6" t="s">
        <v>27</v>
      </c>
      <c r="Z708" s="6" t="s">
        <v>28</v>
      </c>
      <c r="AA708" s="6" t="s">
        <v>253</v>
      </c>
    </row>
    <row r="709" spans="1:27" x14ac:dyDescent="0.3">
      <c r="A709" s="6" t="s">
        <v>3028</v>
      </c>
      <c r="B709" s="6" t="s">
        <v>3029</v>
      </c>
      <c r="C709" s="6" t="s">
        <v>3030</v>
      </c>
      <c r="D709" s="7">
        <v>8.8888888888888889E-3</v>
      </c>
      <c r="E709" s="8">
        <f t="shared" si="66"/>
        <v>0</v>
      </c>
      <c r="F709" s="8">
        <f t="shared" si="67"/>
        <v>12</v>
      </c>
      <c r="G709" s="8">
        <f t="shared" si="68"/>
        <v>48</v>
      </c>
      <c r="H709" s="10">
        <f t="shared" si="69"/>
        <v>768</v>
      </c>
      <c r="I709" s="6" t="s">
        <v>187</v>
      </c>
      <c r="J709" s="6" t="s">
        <v>206</v>
      </c>
      <c r="K709" s="10">
        <v>972790</v>
      </c>
      <c r="L709" s="10">
        <v>36000</v>
      </c>
      <c r="M709" s="10">
        <f t="shared" si="70"/>
        <v>370.06959364302674</v>
      </c>
      <c r="N709" s="6">
        <v>2025</v>
      </c>
      <c r="O709" s="6">
        <f t="shared" si="71"/>
        <v>21</v>
      </c>
      <c r="P709" s="10">
        <v>4000000</v>
      </c>
      <c r="Q709" s="9">
        <v>44566</v>
      </c>
      <c r="R709" s="9">
        <v>41648</v>
      </c>
      <c r="S709" s="6" t="s">
        <v>51</v>
      </c>
      <c r="T709" s="6" t="s">
        <v>63</v>
      </c>
      <c r="U709" s="10">
        <v>263661774</v>
      </c>
      <c r="V709" s="6">
        <v>6</v>
      </c>
      <c r="W709" s="29">
        <v>6</v>
      </c>
      <c r="X709" s="6" t="s">
        <v>52</v>
      </c>
      <c r="Y709" s="6" t="s">
        <v>52</v>
      </c>
      <c r="Z709" s="6" t="s">
        <v>28</v>
      </c>
      <c r="AA709" s="6" t="s">
        <v>2884</v>
      </c>
    </row>
    <row r="710" spans="1:27" x14ac:dyDescent="0.3">
      <c r="A710" s="6" t="s">
        <v>3010</v>
      </c>
      <c r="B710" s="6" t="s">
        <v>3011</v>
      </c>
      <c r="C710" s="6" t="s">
        <v>3012</v>
      </c>
      <c r="D710" s="7">
        <v>1.4155092592592592E-2</v>
      </c>
      <c r="E710" s="8">
        <f t="shared" si="66"/>
        <v>0</v>
      </c>
      <c r="F710" s="8">
        <f t="shared" si="67"/>
        <v>20</v>
      </c>
      <c r="G710" s="8">
        <f t="shared" si="68"/>
        <v>23</v>
      </c>
      <c r="H710" s="10">
        <f t="shared" si="69"/>
        <v>1223</v>
      </c>
      <c r="I710" s="6" t="s">
        <v>3013</v>
      </c>
      <c r="J710" s="6" t="s">
        <v>206</v>
      </c>
      <c r="K710" s="10">
        <v>994379</v>
      </c>
      <c r="L710" s="10">
        <v>43000</v>
      </c>
      <c r="M710" s="10">
        <f t="shared" si="70"/>
        <v>432.43069292493107</v>
      </c>
      <c r="N710" s="6">
        <v>975</v>
      </c>
      <c r="O710" s="6">
        <f t="shared" si="71"/>
        <v>10</v>
      </c>
      <c r="P710" s="10">
        <v>1140000</v>
      </c>
      <c r="Q710" s="9">
        <v>44075</v>
      </c>
      <c r="R710" s="9">
        <v>43129</v>
      </c>
      <c r="S710" s="6" t="s">
        <v>51</v>
      </c>
      <c r="T710" s="6" t="s">
        <v>63</v>
      </c>
      <c r="U710" s="10">
        <v>110911229</v>
      </c>
      <c r="V710" s="6">
        <v>6</v>
      </c>
      <c r="W710" s="29">
        <v>5</v>
      </c>
      <c r="X710" s="6" t="s">
        <v>26</v>
      </c>
      <c r="Y710" s="6" t="s">
        <v>27</v>
      </c>
      <c r="Z710" s="6" t="s">
        <v>28</v>
      </c>
      <c r="AA710" s="6" t="s">
        <v>2884</v>
      </c>
    </row>
    <row r="711" spans="1:27" x14ac:dyDescent="0.3">
      <c r="A711" s="6" t="s">
        <v>2709</v>
      </c>
      <c r="B711" s="6" t="s">
        <v>2710</v>
      </c>
      <c r="C711" s="6" t="s">
        <v>2711</v>
      </c>
      <c r="D711" s="7">
        <v>1.087962962962963E-2</v>
      </c>
      <c r="E711" s="8">
        <f t="shared" si="66"/>
        <v>0</v>
      </c>
      <c r="F711" s="8">
        <f t="shared" si="67"/>
        <v>15</v>
      </c>
      <c r="G711" s="8">
        <f t="shared" si="68"/>
        <v>40</v>
      </c>
      <c r="H711" s="10">
        <f t="shared" si="69"/>
        <v>940</v>
      </c>
      <c r="I711" s="6" t="s">
        <v>23</v>
      </c>
      <c r="J711" s="6" t="s">
        <v>38</v>
      </c>
      <c r="K711" s="6">
        <v>453217</v>
      </c>
      <c r="L711" s="6">
        <v>21000</v>
      </c>
      <c r="M711" s="10">
        <f t="shared" si="70"/>
        <v>463.35419898194465</v>
      </c>
      <c r="N711" s="6">
        <v>985</v>
      </c>
      <c r="O711" s="6">
        <f t="shared" si="71"/>
        <v>22</v>
      </c>
      <c r="P711" s="10">
        <v>3240000</v>
      </c>
      <c r="Q711" s="9">
        <v>44812</v>
      </c>
      <c r="R711" s="9">
        <v>41884</v>
      </c>
      <c r="S711" s="6" t="s">
        <v>38</v>
      </c>
      <c r="T711" s="6" t="s">
        <v>63</v>
      </c>
      <c r="U711" s="10">
        <v>616172107</v>
      </c>
      <c r="V711" s="6">
        <v>6</v>
      </c>
      <c r="W711" s="29">
        <v>6</v>
      </c>
      <c r="X711" s="6" t="s">
        <v>26</v>
      </c>
      <c r="Y711" s="6" t="s">
        <v>27</v>
      </c>
      <c r="Z711" s="6" t="s">
        <v>28</v>
      </c>
      <c r="AA711" s="6" t="s">
        <v>2539</v>
      </c>
    </row>
    <row r="712" spans="1:27" x14ac:dyDescent="0.3">
      <c r="A712" s="6" t="s">
        <v>2810</v>
      </c>
      <c r="B712" s="6" t="s">
        <v>2811</v>
      </c>
      <c r="C712" s="6" t="s">
        <v>2812</v>
      </c>
      <c r="D712" s="7">
        <v>1.3703703703703704E-2</v>
      </c>
      <c r="E712" s="8">
        <f t="shared" si="66"/>
        <v>0</v>
      </c>
      <c r="F712" s="8">
        <f t="shared" si="67"/>
        <v>19</v>
      </c>
      <c r="G712" s="8">
        <f t="shared" si="68"/>
        <v>44</v>
      </c>
      <c r="H712" s="10">
        <f t="shared" si="69"/>
        <v>1184</v>
      </c>
      <c r="I712" s="6" t="s">
        <v>2777</v>
      </c>
      <c r="J712" s="6" t="s">
        <v>75</v>
      </c>
      <c r="K712" s="10">
        <v>1091725</v>
      </c>
      <c r="L712" s="6">
        <v>63000</v>
      </c>
      <c r="M712" s="10">
        <f t="shared" si="70"/>
        <v>577.06840092514142</v>
      </c>
      <c r="N712" s="6">
        <v>1446</v>
      </c>
      <c r="O712" s="6">
        <f t="shared" si="71"/>
        <v>13</v>
      </c>
      <c r="P712" s="10">
        <v>1030000</v>
      </c>
      <c r="Q712" s="9">
        <v>44702</v>
      </c>
      <c r="R712" s="9">
        <v>43872</v>
      </c>
      <c r="S712" s="6" t="s">
        <v>75</v>
      </c>
      <c r="T712" s="6" t="s">
        <v>231</v>
      </c>
      <c r="U712" s="10">
        <v>137885141</v>
      </c>
      <c r="V712" s="6">
        <v>8</v>
      </c>
      <c r="W712" s="29">
        <v>7</v>
      </c>
      <c r="X712" s="6" t="s">
        <v>26</v>
      </c>
      <c r="Y712" s="6" t="s">
        <v>27</v>
      </c>
      <c r="Z712" s="6" t="s">
        <v>28</v>
      </c>
      <c r="AA712" s="6" t="s">
        <v>2778</v>
      </c>
    </row>
    <row r="713" spans="1:27" x14ac:dyDescent="0.3">
      <c r="A713" s="6" t="s">
        <v>3065</v>
      </c>
      <c r="B713" s="6" t="s">
        <v>3066</v>
      </c>
      <c r="C713" s="6" t="s">
        <v>3067</v>
      </c>
      <c r="D713" s="7">
        <v>8.4953703703703701E-3</v>
      </c>
      <c r="E713" s="8">
        <f t="shared" si="66"/>
        <v>0</v>
      </c>
      <c r="F713" s="8">
        <f t="shared" si="67"/>
        <v>12</v>
      </c>
      <c r="G713" s="8">
        <f t="shared" si="68"/>
        <v>14</v>
      </c>
      <c r="H713" s="10">
        <f t="shared" si="69"/>
        <v>734</v>
      </c>
      <c r="I713" s="6" t="s">
        <v>23</v>
      </c>
      <c r="J713" s="6" t="s">
        <v>38</v>
      </c>
      <c r="K713" s="10">
        <v>126995</v>
      </c>
      <c r="L713" s="10">
        <v>10000</v>
      </c>
      <c r="M713" s="10">
        <f t="shared" si="70"/>
        <v>787.43257608567262</v>
      </c>
      <c r="N713" s="6">
        <v>603</v>
      </c>
      <c r="O713" s="6">
        <f t="shared" si="71"/>
        <v>47</v>
      </c>
      <c r="P713" s="10">
        <v>50500</v>
      </c>
      <c r="Q713" s="9">
        <v>44821</v>
      </c>
      <c r="R713" s="9">
        <v>44219</v>
      </c>
      <c r="S713" s="6" t="s">
        <v>75</v>
      </c>
      <c r="T713" s="6" t="s">
        <v>63</v>
      </c>
      <c r="U713" s="10">
        <v>20292158</v>
      </c>
      <c r="V713" s="6">
        <v>5</v>
      </c>
      <c r="W713" s="29">
        <v>5</v>
      </c>
      <c r="X713" s="6" t="s">
        <v>26</v>
      </c>
      <c r="Y713" s="6" t="s">
        <v>27</v>
      </c>
      <c r="Z713" s="6" t="s">
        <v>28</v>
      </c>
      <c r="AA713" s="6" t="s">
        <v>2884</v>
      </c>
    </row>
    <row r="714" spans="1:27" x14ac:dyDescent="0.3">
      <c r="A714" s="6" t="s">
        <v>628</v>
      </c>
      <c r="B714" s="6" t="s">
        <v>629</v>
      </c>
      <c r="C714" s="6" t="s">
        <v>630</v>
      </c>
      <c r="D714" s="7">
        <v>4.5833333333333334E-3</v>
      </c>
      <c r="E714" s="8">
        <f t="shared" si="66"/>
        <v>0</v>
      </c>
      <c r="F714" s="8">
        <f t="shared" si="67"/>
        <v>6</v>
      </c>
      <c r="G714" s="8">
        <f t="shared" si="68"/>
        <v>36</v>
      </c>
      <c r="H714" s="10">
        <f t="shared" si="69"/>
        <v>396</v>
      </c>
      <c r="I714" s="6" t="s">
        <v>187</v>
      </c>
      <c r="J714" s="6" t="s">
        <v>127</v>
      </c>
      <c r="K714" s="10">
        <v>1498912</v>
      </c>
      <c r="L714" s="10">
        <v>28000</v>
      </c>
      <c r="M714" s="10">
        <f t="shared" si="70"/>
        <v>186.80216050041631</v>
      </c>
      <c r="N714" s="6">
        <v>495</v>
      </c>
      <c r="O714" s="6">
        <f t="shared" si="71"/>
        <v>3</v>
      </c>
      <c r="P714" s="10">
        <v>367000</v>
      </c>
      <c r="Q714" s="9">
        <v>44521</v>
      </c>
      <c r="R714" s="9">
        <v>43260</v>
      </c>
      <c r="S714" s="6" t="s">
        <v>119</v>
      </c>
      <c r="T714" s="6" t="s">
        <v>63</v>
      </c>
      <c r="U714" s="10">
        <v>6394877</v>
      </c>
      <c r="V714" s="6">
        <v>5</v>
      </c>
      <c r="W714" s="29">
        <v>7</v>
      </c>
      <c r="X714" s="6" t="s">
        <v>26</v>
      </c>
      <c r="Y714" s="6" t="s">
        <v>27</v>
      </c>
      <c r="Z714" s="6" t="s">
        <v>28</v>
      </c>
      <c r="AA714" s="6" t="s">
        <v>575</v>
      </c>
    </row>
    <row r="715" spans="1:27" x14ac:dyDescent="0.3">
      <c r="A715" s="6" t="s">
        <v>2212</v>
      </c>
      <c r="B715" s="6" t="s">
        <v>2213</v>
      </c>
      <c r="C715" s="6" t="s">
        <v>2214</v>
      </c>
      <c r="D715" s="7">
        <v>2.5694444444444445E-3</v>
      </c>
      <c r="E715" s="8">
        <f t="shared" si="66"/>
        <v>0</v>
      </c>
      <c r="F715" s="8">
        <f t="shared" si="67"/>
        <v>3</v>
      </c>
      <c r="G715" s="8">
        <f t="shared" si="68"/>
        <v>42</v>
      </c>
      <c r="H715" s="10">
        <f t="shared" si="69"/>
        <v>222</v>
      </c>
      <c r="I715" s="6" t="s">
        <v>23</v>
      </c>
      <c r="J715" s="6" t="s">
        <v>38</v>
      </c>
      <c r="K715" s="10">
        <v>22297879</v>
      </c>
      <c r="L715" s="10">
        <v>861000</v>
      </c>
      <c r="M715" s="10">
        <f t="shared" si="70"/>
        <v>386.13538085842157</v>
      </c>
      <c r="N715" s="10">
        <v>17122</v>
      </c>
      <c r="O715" s="6">
        <f t="shared" si="71"/>
        <v>8</v>
      </c>
      <c r="P715" s="10">
        <v>1780000</v>
      </c>
      <c r="Q715" s="9">
        <v>44821</v>
      </c>
      <c r="R715" s="9">
        <v>41626</v>
      </c>
      <c r="S715" s="6" t="s">
        <v>95</v>
      </c>
      <c r="T715" s="6" t="s">
        <v>25</v>
      </c>
      <c r="U715" s="10">
        <v>567682665</v>
      </c>
      <c r="V715" s="6">
        <v>9</v>
      </c>
      <c r="W715" s="29">
        <v>10</v>
      </c>
      <c r="X715" s="6" t="s">
        <v>26</v>
      </c>
      <c r="Y715" s="6" t="s">
        <v>27</v>
      </c>
      <c r="Z715" s="6" t="s">
        <v>28</v>
      </c>
      <c r="AA715" s="6" t="s">
        <v>2215</v>
      </c>
    </row>
    <row r="716" spans="1:27" x14ac:dyDescent="0.3">
      <c r="A716" s="6" t="s">
        <v>2212</v>
      </c>
      <c r="B716" s="6" t="s">
        <v>2218</v>
      </c>
      <c r="C716" s="6" t="s">
        <v>2219</v>
      </c>
      <c r="D716" s="7">
        <v>2.2800925925925927E-3</v>
      </c>
      <c r="E716" s="8">
        <f t="shared" si="66"/>
        <v>0</v>
      </c>
      <c r="F716" s="8">
        <f t="shared" si="67"/>
        <v>3</v>
      </c>
      <c r="G716" s="8">
        <f t="shared" si="68"/>
        <v>17</v>
      </c>
      <c r="H716" s="10">
        <f t="shared" si="69"/>
        <v>197</v>
      </c>
      <c r="I716" s="6" t="s">
        <v>23</v>
      </c>
      <c r="J716" s="6" t="s">
        <v>38</v>
      </c>
      <c r="K716" s="10">
        <v>1682675</v>
      </c>
      <c r="L716" s="10">
        <v>78000</v>
      </c>
      <c r="M716" s="10">
        <f t="shared" si="70"/>
        <v>463.54762506128634</v>
      </c>
      <c r="N716" s="10">
        <v>2061</v>
      </c>
      <c r="O716" s="6">
        <f t="shared" si="71"/>
        <v>12</v>
      </c>
      <c r="P716" s="10">
        <v>1780000</v>
      </c>
      <c r="Q716" s="9">
        <v>44835</v>
      </c>
      <c r="R716" s="9">
        <v>41626</v>
      </c>
      <c r="S716" s="6" t="s">
        <v>95</v>
      </c>
      <c r="T716" s="6" t="s">
        <v>25</v>
      </c>
      <c r="U716" s="10">
        <v>567682665</v>
      </c>
      <c r="V716" s="6">
        <v>9</v>
      </c>
      <c r="W716" s="29">
        <v>10</v>
      </c>
      <c r="X716" s="6" t="s">
        <v>26</v>
      </c>
      <c r="Y716" s="6" t="s">
        <v>27</v>
      </c>
      <c r="Z716" s="6" t="s">
        <v>28</v>
      </c>
      <c r="AA716" s="6" t="s">
        <v>2215</v>
      </c>
    </row>
    <row r="717" spans="1:27" x14ac:dyDescent="0.3">
      <c r="A717" s="6" t="s">
        <v>2212</v>
      </c>
      <c r="B717" s="6" t="s">
        <v>2220</v>
      </c>
      <c r="C717" s="6" t="s">
        <v>2221</v>
      </c>
      <c r="D717" s="7">
        <v>2.2685185185185182E-3</v>
      </c>
      <c r="E717" s="8">
        <f t="shared" si="66"/>
        <v>0</v>
      </c>
      <c r="F717" s="8">
        <f t="shared" si="67"/>
        <v>3</v>
      </c>
      <c r="G717" s="8">
        <f t="shared" si="68"/>
        <v>16</v>
      </c>
      <c r="H717" s="10">
        <f t="shared" si="69"/>
        <v>196</v>
      </c>
      <c r="I717" s="6" t="s">
        <v>23</v>
      </c>
      <c r="J717" s="6" t="s">
        <v>38</v>
      </c>
      <c r="K717" s="10">
        <v>1818629</v>
      </c>
      <c r="L717" s="10">
        <v>95000</v>
      </c>
      <c r="M717" s="10">
        <f t="shared" si="70"/>
        <v>522.371522723986</v>
      </c>
      <c r="N717" s="10">
        <v>3438</v>
      </c>
      <c r="O717" s="6">
        <f t="shared" si="71"/>
        <v>19</v>
      </c>
      <c r="P717" s="10">
        <v>1780000</v>
      </c>
      <c r="Q717" s="9">
        <v>44842</v>
      </c>
      <c r="R717" s="9">
        <v>41626</v>
      </c>
      <c r="S717" s="6" t="s">
        <v>95</v>
      </c>
      <c r="T717" s="6" t="s">
        <v>25</v>
      </c>
      <c r="U717" s="10">
        <v>567682665</v>
      </c>
      <c r="V717" s="6">
        <v>9</v>
      </c>
      <c r="W717" s="29">
        <v>10</v>
      </c>
      <c r="X717" s="6" t="s">
        <v>26</v>
      </c>
      <c r="Y717" s="6" t="s">
        <v>27</v>
      </c>
      <c r="Z717" s="6" t="s">
        <v>28</v>
      </c>
      <c r="AA717" s="6" t="s">
        <v>2215</v>
      </c>
    </row>
    <row r="718" spans="1:27" x14ac:dyDescent="0.3">
      <c r="A718" s="6" t="s">
        <v>2212</v>
      </c>
      <c r="B718" s="6" t="s">
        <v>2222</v>
      </c>
      <c r="C718" s="6" t="s">
        <v>2223</v>
      </c>
      <c r="D718" s="7">
        <v>2.2337962962962967E-3</v>
      </c>
      <c r="E718" s="8">
        <f t="shared" si="66"/>
        <v>0</v>
      </c>
      <c r="F718" s="8">
        <f t="shared" si="67"/>
        <v>3</v>
      </c>
      <c r="G718" s="8">
        <f t="shared" si="68"/>
        <v>13</v>
      </c>
      <c r="H718" s="10">
        <f t="shared" si="69"/>
        <v>193</v>
      </c>
      <c r="I718" s="6" t="s">
        <v>23</v>
      </c>
      <c r="J718" s="6" t="s">
        <v>38</v>
      </c>
      <c r="K718" s="10">
        <v>431722</v>
      </c>
      <c r="L718" s="10">
        <v>32000</v>
      </c>
      <c r="M718" s="10">
        <f t="shared" si="70"/>
        <v>741.21772807501122</v>
      </c>
      <c r="N718" s="6">
        <v>892</v>
      </c>
      <c r="O718" s="6">
        <f t="shared" si="71"/>
        <v>21</v>
      </c>
      <c r="P718" s="10">
        <v>1780000</v>
      </c>
      <c r="Q718" s="9">
        <v>44849</v>
      </c>
      <c r="R718" s="9">
        <v>41626</v>
      </c>
      <c r="S718" s="6" t="s">
        <v>95</v>
      </c>
      <c r="T718" s="6" t="s">
        <v>25</v>
      </c>
      <c r="U718" s="10">
        <v>567682665</v>
      </c>
      <c r="V718" s="6">
        <v>9</v>
      </c>
      <c r="W718" s="29">
        <v>10</v>
      </c>
      <c r="X718" s="6" t="s">
        <v>26</v>
      </c>
      <c r="Y718" s="6" t="s">
        <v>27</v>
      </c>
      <c r="Z718" s="6" t="s">
        <v>28</v>
      </c>
      <c r="AA718" s="6" t="s">
        <v>2215</v>
      </c>
    </row>
    <row r="719" spans="1:27" x14ac:dyDescent="0.3">
      <c r="A719" s="6" t="s">
        <v>2212</v>
      </c>
      <c r="B719" s="6" t="s">
        <v>2216</v>
      </c>
      <c r="C719" s="6" t="s">
        <v>2217</v>
      </c>
      <c r="D719" s="7">
        <v>1.8865740740740742E-3</v>
      </c>
      <c r="E719" s="8">
        <f t="shared" si="66"/>
        <v>0</v>
      </c>
      <c r="F719" s="8">
        <f t="shared" si="67"/>
        <v>2</v>
      </c>
      <c r="G719" s="8">
        <f t="shared" si="68"/>
        <v>43</v>
      </c>
      <c r="H719" s="10">
        <f t="shared" si="69"/>
        <v>163</v>
      </c>
      <c r="I719" s="6" t="s">
        <v>23</v>
      </c>
      <c r="J719" s="6" t="s">
        <v>38</v>
      </c>
      <c r="K719" s="10">
        <v>1765326</v>
      </c>
      <c r="L719" s="10">
        <v>131000</v>
      </c>
      <c r="M719" s="10">
        <f t="shared" si="70"/>
        <v>742.0725690325753</v>
      </c>
      <c r="N719" s="10">
        <v>3333</v>
      </c>
      <c r="O719" s="6">
        <f t="shared" si="71"/>
        <v>19</v>
      </c>
      <c r="P719" s="10">
        <v>1780000</v>
      </c>
      <c r="Q719" s="9">
        <v>44849</v>
      </c>
      <c r="R719" s="9">
        <v>41626</v>
      </c>
      <c r="S719" s="6" t="s">
        <v>95</v>
      </c>
      <c r="T719" s="6" t="s">
        <v>25</v>
      </c>
      <c r="U719" s="10">
        <v>567682665</v>
      </c>
      <c r="V719" s="6">
        <v>9</v>
      </c>
      <c r="W719" s="29">
        <v>10</v>
      </c>
      <c r="X719" s="6" t="s">
        <v>26</v>
      </c>
      <c r="Y719" s="6" t="s">
        <v>27</v>
      </c>
      <c r="Z719" s="6" t="s">
        <v>28</v>
      </c>
      <c r="AA719" s="6" t="s">
        <v>2215</v>
      </c>
    </row>
    <row r="720" spans="1:27" x14ac:dyDescent="0.3">
      <c r="A720" s="6" t="s">
        <v>2504</v>
      </c>
      <c r="B720" s="6" t="s">
        <v>2505</v>
      </c>
      <c r="C720" s="6" t="s">
        <v>2506</v>
      </c>
      <c r="D720" s="7">
        <v>7.4467592592592599E-2</v>
      </c>
      <c r="E720" s="8">
        <f t="shared" si="66"/>
        <v>1</v>
      </c>
      <c r="F720" s="8">
        <f t="shared" si="67"/>
        <v>47</v>
      </c>
      <c r="G720" s="8">
        <f t="shared" si="68"/>
        <v>14</v>
      </c>
      <c r="H720" s="10">
        <f t="shared" si="69"/>
        <v>6434</v>
      </c>
      <c r="I720" s="6" t="s">
        <v>579</v>
      </c>
      <c r="J720" s="6" t="s">
        <v>206</v>
      </c>
      <c r="K720" s="10">
        <v>55035</v>
      </c>
      <c r="L720" s="6">
        <v>1700</v>
      </c>
      <c r="M720" s="10">
        <f t="shared" si="70"/>
        <v>308.89433996547649</v>
      </c>
      <c r="N720" s="6">
        <v>210</v>
      </c>
      <c r="O720" s="6">
        <f t="shared" si="71"/>
        <v>38</v>
      </c>
      <c r="P720" s="10">
        <v>140000</v>
      </c>
      <c r="Q720" s="9">
        <v>44680</v>
      </c>
      <c r="R720" s="9">
        <v>42480</v>
      </c>
      <c r="S720" s="6" t="s">
        <v>119</v>
      </c>
      <c r="T720" s="6" t="s">
        <v>231</v>
      </c>
      <c r="U720" s="10">
        <v>5997894</v>
      </c>
      <c r="V720" s="6">
        <v>7</v>
      </c>
      <c r="W720" s="29">
        <v>7</v>
      </c>
      <c r="X720" s="6" t="s">
        <v>52</v>
      </c>
      <c r="Y720" s="6" t="s">
        <v>52</v>
      </c>
      <c r="Z720" s="6" t="s">
        <v>28</v>
      </c>
      <c r="AA720" s="6" t="s">
        <v>2424</v>
      </c>
    </row>
    <row r="721" spans="1:27" x14ac:dyDescent="0.3">
      <c r="A721" s="6" t="s">
        <v>1299</v>
      </c>
      <c r="B721" s="6" t="s">
        <v>1300</v>
      </c>
      <c r="C721" s="6" t="s">
        <v>1301</v>
      </c>
      <c r="D721" s="7">
        <v>3.0555555555555557E-3</v>
      </c>
      <c r="E721" s="8">
        <f t="shared" si="66"/>
        <v>0</v>
      </c>
      <c r="F721" s="8">
        <f t="shared" si="67"/>
        <v>4</v>
      </c>
      <c r="G721" s="8">
        <f t="shared" si="68"/>
        <v>24</v>
      </c>
      <c r="H721" s="10">
        <f t="shared" si="69"/>
        <v>264</v>
      </c>
      <c r="I721" s="6" t="s">
        <v>23</v>
      </c>
      <c r="J721" s="6" t="s">
        <v>141</v>
      </c>
      <c r="K721" s="10">
        <v>48160230</v>
      </c>
      <c r="L721" s="6">
        <v>634000</v>
      </c>
      <c r="M721" s="10">
        <f t="shared" si="70"/>
        <v>131.64388957444763</v>
      </c>
      <c r="N721" s="10">
        <v>9552</v>
      </c>
      <c r="O721" s="6">
        <f t="shared" si="71"/>
        <v>2</v>
      </c>
      <c r="P721" s="10">
        <v>12600000</v>
      </c>
      <c r="Q721" s="9">
        <v>43475</v>
      </c>
      <c r="R721" s="9">
        <v>41919</v>
      </c>
      <c r="S721" s="6" t="s">
        <v>141</v>
      </c>
      <c r="T721" s="6" t="s">
        <v>154</v>
      </c>
      <c r="U721" s="10">
        <v>2424676682</v>
      </c>
      <c r="V721" s="6">
        <v>9</v>
      </c>
      <c r="W721" s="29">
        <v>9</v>
      </c>
      <c r="X721" s="6" t="s">
        <v>26</v>
      </c>
      <c r="Y721" s="6" t="s">
        <v>27</v>
      </c>
      <c r="Z721" s="6" t="s">
        <v>28</v>
      </c>
      <c r="AA721" s="6" t="s">
        <v>1180</v>
      </c>
    </row>
    <row r="722" spans="1:27" x14ac:dyDescent="0.3">
      <c r="A722" s="6" t="s">
        <v>891</v>
      </c>
      <c r="B722" s="6" t="s">
        <v>892</v>
      </c>
      <c r="C722" s="6" t="s">
        <v>893</v>
      </c>
      <c r="D722" s="7">
        <v>7.9166666666666673E-3</v>
      </c>
      <c r="E722" s="8">
        <f t="shared" si="66"/>
        <v>0</v>
      </c>
      <c r="F722" s="8">
        <f t="shared" si="67"/>
        <v>11</v>
      </c>
      <c r="G722" s="8">
        <f t="shared" si="68"/>
        <v>24</v>
      </c>
      <c r="H722" s="10">
        <f t="shared" si="69"/>
        <v>684</v>
      </c>
      <c r="I722" s="6" t="s">
        <v>477</v>
      </c>
      <c r="J722" s="6" t="s">
        <v>38</v>
      </c>
      <c r="K722" s="10">
        <v>2346097</v>
      </c>
      <c r="L722" s="10">
        <v>47000</v>
      </c>
      <c r="M722" s="10">
        <f t="shared" si="70"/>
        <v>200.33272281580855</v>
      </c>
      <c r="N722" s="10">
        <v>1300</v>
      </c>
      <c r="O722" s="6">
        <f t="shared" si="71"/>
        <v>6</v>
      </c>
      <c r="P722" s="10">
        <v>343000</v>
      </c>
      <c r="Q722" s="9">
        <v>44386</v>
      </c>
      <c r="R722" s="9">
        <v>42942</v>
      </c>
      <c r="S722" s="6" t="s">
        <v>38</v>
      </c>
      <c r="T722" s="6" t="s">
        <v>63</v>
      </c>
      <c r="U722" s="10">
        <v>61577341</v>
      </c>
      <c r="V722" s="6">
        <v>8</v>
      </c>
      <c r="W722" s="29">
        <v>7</v>
      </c>
      <c r="X722" s="6" t="s">
        <v>52</v>
      </c>
      <c r="Y722" s="6" t="s">
        <v>52</v>
      </c>
      <c r="Z722" s="6" t="s">
        <v>28</v>
      </c>
      <c r="AA722" s="6" t="s">
        <v>781</v>
      </c>
    </row>
    <row r="723" spans="1:27" x14ac:dyDescent="0.3">
      <c r="A723" s="6" t="s">
        <v>1047</v>
      </c>
      <c r="B723" s="6" t="s">
        <v>1048</v>
      </c>
      <c r="C723" s="6" t="s">
        <v>1049</v>
      </c>
      <c r="D723" s="7">
        <v>4.363425925925926E-3</v>
      </c>
      <c r="E723" s="8">
        <f t="shared" si="66"/>
        <v>0</v>
      </c>
      <c r="F723" s="8">
        <f t="shared" si="67"/>
        <v>6</v>
      </c>
      <c r="G723" s="8">
        <f t="shared" si="68"/>
        <v>17</v>
      </c>
      <c r="H723" s="10">
        <f t="shared" si="69"/>
        <v>377</v>
      </c>
      <c r="I723" s="6" t="s">
        <v>1040</v>
      </c>
      <c r="J723" s="6" t="s">
        <v>38</v>
      </c>
      <c r="K723" s="10">
        <v>1386806</v>
      </c>
      <c r="L723" s="10">
        <v>56000</v>
      </c>
      <c r="M723" s="10">
        <f t="shared" si="70"/>
        <v>403.80557915094107</v>
      </c>
      <c r="N723" s="10">
        <v>1300</v>
      </c>
      <c r="O723" s="6">
        <f t="shared" si="71"/>
        <v>9</v>
      </c>
      <c r="P723" s="10">
        <v>419000</v>
      </c>
      <c r="Q723" s="9">
        <v>44687</v>
      </c>
      <c r="R723" s="9">
        <v>42473</v>
      </c>
      <c r="S723" s="6" t="s">
        <v>219</v>
      </c>
      <c r="T723" s="6" t="s">
        <v>63</v>
      </c>
      <c r="U723" s="10">
        <v>39645317</v>
      </c>
      <c r="V723" s="6">
        <v>5</v>
      </c>
      <c r="W723" s="29">
        <v>6</v>
      </c>
      <c r="X723" s="6" t="s">
        <v>52</v>
      </c>
      <c r="Y723" s="6" t="s">
        <v>52</v>
      </c>
      <c r="Z723" s="6" t="s">
        <v>28</v>
      </c>
      <c r="AA723" s="6" t="s">
        <v>781</v>
      </c>
    </row>
    <row r="724" spans="1:27" ht="14.4" x14ac:dyDescent="0.3">
      <c r="A724" s="6" t="s">
        <v>3538</v>
      </c>
      <c r="B724" s="24" t="s">
        <v>3539</v>
      </c>
      <c r="C724" s="6" t="s">
        <v>3540</v>
      </c>
      <c r="D724" s="7">
        <v>0.29444444444444445</v>
      </c>
      <c r="E724" s="8">
        <f t="shared" si="66"/>
        <v>7</v>
      </c>
      <c r="F724" s="8">
        <f t="shared" si="67"/>
        <v>4</v>
      </c>
      <c r="G724" s="8">
        <f t="shared" si="68"/>
        <v>0</v>
      </c>
      <c r="H724" s="10">
        <f t="shared" si="69"/>
        <v>25440</v>
      </c>
      <c r="I724" s="6" t="s">
        <v>23</v>
      </c>
      <c r="J724" s="6" t="s">
        <v>38</v>
      </c>
      <c r="K724" s="6">
        <v>6686464</v>
      </c>
      <c r="L724" s="6">
        <v>93000</v>
      </c>
      <c r="M724" s="10">
        <f t="shared" si="70"/>
        <v>139.08696734178184</v>
      </c>
      <c r="N724" s="6">
        <v>4098</v>
      </c>
      <c r="O724" s="6">
        <f t="shared" si="71"/>
        <v>6</v>
      </c>
      <c r="P724" s="6">
        <v>781000</v>
      </c>
      <c r="Q724" s="9">
        <v>41744</v>
      </c>
      <c r="R724" s="9">
        <v>39468</v>
      </c>
      <c r="S724" s="6" t="s">
        <v>38</v>
      </c>
      <c r="T724" s="6" t="s">
        <v>63</v>
      </c>
      <c r="U724" s="10">
        <v>87318581</v>
      </c>
      <c r="V724" s="6">
        <v>5</v>
      </c>
      <c r="W724" s="29">
        <v>8</v>
      </c>
      <c r="X724" s="6" t="s">
        <v>26</v>
      </c>
      <c r="Y724" s="6" t="s">
        <v>27</v>
      </c>
      <c r="Z724" s="6" t="s">
        <v>96</v>
      </c>
      <c r="AA724" s="6" t="s">
        <v>3465</v>
      </c>
    </row>
    <row r="725" spans="1:27" ht="14.4" x14ac:dyDescent="0.3">
      <c r="A725" s="6" t="s">
        <v>3506</v>
      </c>
      <c r="B725" s="24" t="s">
        <v>3507</v>
      </c>
      <c r="C725" s="6" t="s">
        <v>3508</v>
      </c>
      <c r="D725" s="7">
        <v>2.3368055555555555E-2</v>
      </c>
      <c r="E725" s="8">
        <f t="shared" si="66"/>
        <v>0</v>
      </c>
      <c r="F725" s="8">
        <f t="shared" si="67"/>
        <v>33</v>
      </c>
      <c r="G725" s="8">
        <f t="shared" si="68"/>
        <v>39</v>
      </c>
      <c r="H725" s="10">
        <f t="shared" si="69"/>
        <v>2019</v>
      </c>
      <c r="I725" s="6" t="s">
        <v>23</v>
      </c>
      <c r="J725" s="6" t="s">
        <v>38</v>
      </c>
      <c r="K725" s="6">
        <v>193589</v>
      </c>
      <c r="L725" s="6">
        <v>3400</v>
      </c>
      <c r="M725" s="10">
        <f t="shared" si="70"/>
        <v>175.62981367743001</v>
      </c>
      <c r="N725" s="6">
        <v>220</v>
      </c>
      <c r="O725" s="6">
        <f t="shared" si="71"/>
        <v>11</v>
      </c>
      <c r="P725" s="6">
        <v>186000</v>
      </c>
      <c r="Q725" s="9">
        <v>43440</v>
      </c>
      <c r="R725" s="9">
        <v>42129</v>
      </c>
      <c r="S725" s="6" t="s">
        <v>38</v>
      </c>
      <c r="T725" s="6" t="s">
        <v>63</v>
      </c>
      <c r="U725" s="10">
        <v>15868461</v>
      </c>
      <c r="V725" s="6">
        <v>6</v>
      </c>
      <c r="W725" s="29">
        <v>6</v>
      </c>
      <c r="X725" s="6" t="s">
        <v>26</v>
      </c>
      <c r="Y725" s="6" t="s">
        <v>27</v>
      </c>
      <c r="Z725" s="6" t="s">
        <v>96</v>
      </c>
      <c r="AA725" s="6" t="s">
        <v>3465</v>
      </c>
    </row>
    <row r="726" spans="1:27" x14ac:dyDescent="0.3">
      <c r="A726" s="6" t="s">
        <v>825</v>
      </c>
      <c r="B726" s="6" t="s">
        <v>826</v>
      </c>
      <c r="C726" s="6" t="s">
        <v>827</v>
      </c>
      <c r="D726" s="7">
        <v>5.8449074074074072E-3</v>
      </c>
      <c r="E726" s="8">
        <f t="shared" si="66"/>
        <v>0</v>
      </c>
      <c r="F726" s="8">
        <f t="shared" si="67"/>
        <v>8</v>
      </c>
      <c r="G726" s="8">
        <f t="shared" si="68"/>
        <v>25</v>
      </c>
      <c r="H726" s="10">
        <f t="shared" si="69"/>
        <v>505</v>
      </c>
      <c r="I726" s="6" t="s">
        <v>23</v>
      </c>
      <c r="J726" s="6" t="s">
        <v>38</v>
      </c>
      <c r="K726" s="10">
        <v>6971</v>
      </c>
      <c r="L726" s="6">
        <v>129</v>
      </c>
      <c r="M726" s="10">
        <f t="shared" si="70"/>
        <v>185.05235977621575</v>
      </c>
      <c r="N726" s="6">
        <v>15</v>
      </c>
      <c r="O726" s="6">
        <f t="shared" si="71"/>
        <v>22</v>
      </c>
      <c r="P726" s="10">
        <v>222</v>
      </c>
      <c r="Q726" s="9">
        <v>44728</v>
      </c>
      <c r="R726" s="9">
        <v>44636</v>
      </c>
      <c r="S726" s="6" t="s">
        <v>38</v>
      </c>
      <c r="T726" s="6" t="s">
        <v>63</v>
      </c>
      <c r="U726" s="10">
        <v>30239</v>
      </c>
      <c r="V726" s="6">
        <v>4</v>
      </c>
      <c r="W726" s="29">
        <v>6</v>
      </c>
      <c r="X726" s="6" t="s">
        <v>52</v>
      </c>
      <c r="Y726" s="6" t="s">
        <v>52</v>
      </c>
      <c r="Z726" s="6" t="s">
        <v>28</v>
      </c>
      <c r="AA726" s="6" t="s">
        <v>781</v>
      </c>
    </row>
    <row r="727" spans="1:27" x14ac:dyDescent="0.3">
      <c r="A727" s="6" t="s">
        <v>2851</v>
      </c>
      <c r="B727" s="6" t="s">
        <v>2852</v>
      </c>
      <c r="C727" s="6" t="s">
        <v>2853</v>
      </c>
      <c r="D727" s="7">
        <v>6.7592592592592591E-3</v>
      </c>
      <c r="E727" s="8">
        <f t="shared" si="66"/>
        <v>0</v>
      </c>
      <c r="F727" s="8">
        <f t="shared" si="67"/>
        <v>9</v>
      </c>
      <c r="G727" s="8">
        <f t="shared" si="68"/>
        <v>44</v>
      </c>
      <c r="H727" s="10">
        <f t="shared" si="69"/>
        <v>584</v>
      </c>
      <c r="I727" s="6" t="s">
        <v>2843</v>
      </c>
      <c r="J727" s="6" t="s">
        <v>95</v>
      </c>
      <c r="K727" s="10">
        <v>34329</v>
      </c>
      <c r="L727" s="6">
        <v>2700</v>
      </c>
      <c r="M727" s="10">
        <f t="shared" si="70"/>
        <v>786.50703486847851</v>
      </c>
      <c r="N727" s="6">
        <v>1265</v>
      </c>
      <c r="O727" s="6">
        <f t="shared" si="71"/>
        <v>368</v>
      </c>
      <c r="P727" s="10">
        <v>2640</v>
      </c>
      <c r="Q727" s="9">
        <v>44330</v>
      </c>
      <c r="R727" s="9">
        <v>44206</v>
      </c>
      <c r="S727" s="6" t="s">
        <v>75</v>
      </c>
      <c r="T727" s="6" t="s">
        <v>2844</v>
      </c>
      <c r="U727" s="10">
        <v>92102</v>
      </c>
      <c r="V727" s="6">
        <v>5</v>
      </c>
      <c r="W727" s="29">
        <v>5</v>
      </c>
      <c r="X727" s="6" t="s">
        <v>26</v>
      </c>
      <c r="Y727" s="6" t="s">
        <v>27</v>
      </c>
      <c r="Z727" s="6" t="s">
        <v>96</v>
      </c>
      <c r="AA727" s="6" t="s">
        <v>2778</v>
      </c>
    </row>
    <row r="728" spans="1:27" x14ac:dyDescent="0.3">
      <c r="A728" s="6" t="s">
        <v>2551</v>
      </c>
      <c r="B728" s="6" t="s">
        <v>2552</v>
      </c>
      <c r="C728" s="6" t="s">
        <v>2553</v>
      </c>
      <c r="D728" s="7">
        <v>0.32804398148148145</v>
      </c>
      <c r="E728" s="8">
        <f t="shared" si="66"/>
        <v>7</v>
      </c>
      <c r="F728" s="8">
        <f t="shared" si="67"/>
        <v>52</v>
      </c>
      <c r="G728" s="8">
        <f t="shared" si="68"/>
        <v>23</v>
      </c>
      <c r="H728" s="10">
        <f t="shared" si="69"/>
        <v>28343</v>
      </c>
      <c r="I728" s="6" t="s">
        <v>23</v>
      </c>
      <c r="J728" s="6" t="s">
        <v>206</v>
      </c>
      <c r="K728" s="6">
        <v>22452</v>
      </c>
      <c r="L728" s="6">
        <v>441</v>
      </c>
      <c r="M728" s="10">
        <f t="shared" si="70"/>
        <v>196.41902725815072</v>
      </c>
      <c r="N728" s="6">
        <v>29</v>
      </c>
      <c r="O728" s="6">
        <f t="shared" si="71"/>
        <v>13</v>
      </c>
      <c r="P728" s="10">
        <v>32300</v>
      </c>
      <c r="Q728" s="9">
        <v>44423</v>
      </c>
      <c r="R728" s="9">
        <v>43246</v>
      </c>
      <c r="S728" s="6" t="s">
        <v>206</v>
      </c>
      <c r="T728" s="6" t="s">
        <v>63</v>
      </c>
      <c r="U728" s="10">
        <v>2646231</v>
      </c>
      <c r="V728" s="6">
        <v>7</v>
      </c>
      <c r="W728" s="29">
        <v>5</v>
      </c>
      <c r="X728" s="6" t="s">
        <v>52</v>
      </c>
      <c r="Y728" s="6" t="s">
        <v>52</v>
      </c>
      <c r="Z728" s="6" t="s">
        <v>28</v>
      </c>
      <c r="AA728" s="6" t="s">
        <v>2539</v>
      </c>
    </row>
    <row r="729" spans="1:27" x14ac:dyDescent="0.3">
      <c r="A729" s="6" t="s">
        <v>1460</v>
      </c>
      <c r="B729" s="6" t="s">
        <v>1461</v>
      </c>
      <c r="C729" s="6" t="s">
        <v>1462</v>
      </c>
      <c r="D729" s="7">
        <v>2.4675925925925924E-2</v>
      </c>
      <c r="E729" s="8">
        <f t="shared" si="66"/>
        <v>0</v>
      </c>
      <c r="F729" s="8">
        <f t="shared" si="67"/>
        <v>35</v>
      </c>
      <c r="G729" s="8">
        <f t="shared" si="68"/>
        <v>32</v>
      </c>
      <c r="H729" s="10">
        <f t="shared" si="69"/>
        <v>2132</v>
      </c>
      <c r="I729" s="6" t="s">
        <v>23</v>
      </c>
      <c r="J729" s="6" t="s">
        <v>206</v>
      </c>
      <c r="K729" s="6">
        <v>40193947</v>
      </c>
      <c r="L729" s="6">
        <v>3300000</v>
      </c>
      <c r="M729" s="10">
        <f t="shared" si="70"/>
        <v>821.01914499713098</v>
      </c>
      <c r="N729" s="6">
        <v>132939</v>
      </c>
      <c r="O729" s="6">
        <f t="shared" si="71"/>
        <v>33</v>
      </c>
      <c r="P729" s="10">
        <v>18400000</v>
      </c>
      <c r="Q729" s="9">
        <v>43978</v>
      </c>
      <c r="R729" s="9">
        <v>43580</v>
      </c>
      <c r="S729" s="6" t="s">
        <v>206</v>
      </c>
      <c r="T729" s="6" t="s">
        <v>528</v>
      </c>
      <c r="U729" s="10">
        <v>1794608278</v>
      </c>
      <c r="V729" s="6">
        <v>10</v>
      </c>
      <c r="W729" s="29">
        <v>10</v>
      </c>
      <c r="X729" s="6" t="s">
        <v>26</v>
      </c>
      <c r="Y729" s="6" t="s">
        <v>27</v>
      </c>
      <c r="Z729" s="6" t="s">
        <v>28</v>
      </c>
      <c r="AA729" s="6" t="s">
        <v>1443</v>
      </c>
    </row>
    <row r="730" spans="1:27" x14ac:dyDescent="0.3">
      <c r="A730" s="6" t="s">
        <v>1188</v>
      </c>
      <c r="B730" s="6" t="s">
        <v>1189</v>
      </c>
      <c r="C730" s="6" t="s">
        <v>1190</v>
      </c>
      <c r="D730" s="7">
        <v>9.6874999999999999E-3</v>
      </c>
      <c r="E730" s="8">
        <f t="shared" si="66"/>
        <v>0</v>
      </c>
      <c r="F730" s="8">
        <f t="shared" si="67"/>
        <v>13</v>
      </c>
      <c r="G730" s="8">
        <f t="shared" si="68"/>
        <v>57</v>
      </c>
      <c r="H730" s="10">
        <f t="shared" si="69"/>
        <v>837</v>
      </c>
      <c r="I730" s="6" t="s">
        <v>23</v>
      </c>
      <c r="J730" s="6" t="s">
        <v>206</v>
      </c>
      <c r="K730" s="10">
        <v>51257699</v>
      </c>
      <c r="L730" s="6">
        <v>823000</v>
      </c>
      <c r="M730" s="10">
        <f t="shared" si="70"/>
        <v>160.56124563843571</v>
      </c>
      <c r="N730" s="10">
        <v>21499</v>
      </c>
      <c r="O730" s="6">
        <f t="shared" si="71"/>
        <v>4</v>
      </c>
      <c r="P730" s="10">
        <v>18400000</v>
      </c>
      <c r="Q730" s="9">
        <v>44061</v>
      </c>
      <c r="R730" s="9">
        <v>43580</v>
      </c>
      <c r="S730" s="6" t="s">
        <v>206</v>
      </c>
      <c r="T730" s="6" t="s">
        <v>528</v>
      </c>
      <c r="U730" s="10">
        <v>1793500467</v>
      </c>
      <c r="V730" s="6">
        <v>9</v>
      </c>
      <c r="W730" s="29">
        <v>9</v>
      </c>
      <c r="X730" s="6" t="s">
        <v>26</v>
      </c>
      <c r="Y730" s="6" t="s">
        <v>27</v>
      </c>
      <c r="Z730" s="6" t="s">
        <v>28</v>
      </c>
      <c r="AA730" s="6" t="s">
        <v>1180</v>
      </c>
    </row>
    <row r="731" spans="1:27" ht="14.4" x14ac:dyDescent="0.3">
      <c r="A731" s="6" t="s">
        <v>1188</v>
      </c>
      <c r="B731" t="s">
        <v>3988</v>
      </c>
      <c r="C731" s="19" t="s">
        <v>3989</v>
      </c>
      <c r="D731" s="1">
        <v>1.1076388888888887E-2</v>
      </c>
      <c r="E731" s="8">
        <f t="shared" si="66"/>
        <v>0</v>
      </c>
      <c r="F731" s="8">
        <f t="shared" si="67"/>
        <v>15</v>
      </c>
      <c r="G731" s="8">
        <f t="shared" si="68"/>
        <v>57</v>
      </c>
      <c r="H731" s="10">
        <f t="shared" si="69"/>
        <v>957</v>
      </c>
      <c r="I731" s="6" t="s">
        <v>23</v>
      </c>
      <c r="J731" t="s">
        <v>206</v>
      </c>
      <c r="K731" s="3">
        <v>6412842</v>
      </c>
      <c r="L731" s="3">
        <v>247000</v>
      </c>
      <c r="M731" s="10">
        <f t="shared" si="70"/>
        <v>385.16464307088808</v>
      </c>
      <c r="N731" s="3">
        <v>7800</v>
      </c>
      <c r="O731" s="6">
        <f t="shared" si="71"/>
        <v>12</v>
      </c>
      <c r="P731" s="3">
        <v>18400000</v>
      </c>
      <c r="Q731" s="2">
        <v>44744</v>
      </c>
      <c r="R731" s="2">
        <v>43580</v>
      </c>
      <c r="S731" t="s">
        <v>206</v>
      </c>
      <c r="T731" t="s">
        <v>63</v>
      </c>
      <c r="U731" s="3">
        <v>1793500467</v>
      </c>
      <c r="V731">
        <v>6</v>
      </c>
      <c r="W731" s="29">
        <v>7</v>
      </c>
      <c r="X731" s="6" t="s">
        <v>26</v>
      </c>
      <c r="Y731" s="6" t="s">
        <v>52</v>
      </c>
      <c r="Z731" t="s">
        <v>28</v>
      </c>
      <c r="AA731" s="6" t="s">
        <v>4101</v>
      </c>
    </row>
    <row r="732" spans="1:27" x14ac:dyDescent="0.3">
      <c r="A732" s="6" t="s">
        <v>1967</v>
      </c>
      <c r="B732" s="6" t="s">
        <v>1968</v>
      </c>
      <c r="C732" s="6" t="s">
        <v>1969</v>
      </c>
      <c r="D732" s="7">
        <v>1.7708333333333332E-3</v>
      </c>
      <c r="E732" s="8">
        <f t="shared" si="66"/>
        <v>0</v>
      </c>
      <c r="F732" s="8">
        <f t="shared" si="67"/>
        <v>2</v>
      </c>
      <c r="G732" s="8">
        <f t="shared" si="68"/>
        <v>33</v>
      </c>
      <c r="H732" s="10">
        <f t="shared" si="69"/>
        <v>153</v>
      </c>
      <c r="I732" s="6" t="s">
        <v>23</v>
      </c>
      <c r="J732" s="6" t="s">
        <v>24</v>
      </c>
      <c r="K732" s="10">
        <v>20256</v>
      </c>
      <c r="L732" s="6">
        <v>179</v>
      </c>
      <c r="M732" s="10">
        <f t="shared" si="70"/>
        <v>88.368878357030013</v>
      </c>
      <c r="N732" s="6">
        <v>0</v>
      </c>
      <c r="O732" s="6">
        <f t="shared" si="71"/>
        <v>0</v>
      </c>
      <c r="P732" s="10">
        <v>12400000</v>
      </c>
      <c r="Q732" s="9">
        <v>44851</v>
      </c>
      <c r="R732" s="9">
        <v>41960</v>
      </c>
      <c r="S732" s="6" t="s">
        <v>24</v>
      </c>
      <c r="T732" s="6" t="s">
        <v>63</v>
      </c>
      <c r="U732" s="10">
        <v>5859728627</v>
      </c>
      <c r="V732" s="6">
        <v>10</v>
      </c>
      <c r="W732" s="29">
        <v>10</v>
      </c>
      <c r="X732" s="6" t="s">
        <v>26</v>
      </c>
      <c r="Y732" s="6" t="s">
        <v>27</v>
      </c>
      <c r="Z732" s="6" t="s">
        <v>28</v>
      </c>
      <c r="AA732" s="6" t="s">
        <v>1875</v>
      </c>
    </row>
    <row r="733" spans="1:27" x14ac:dyDescent="0.3">
      <c r="A733" s="6" t="s">
        <v>725</v>
      </c>
      <c r="B733" s="6" t="s">
        <v>726</v>
      </c>
      <c r="C733" s="6" t="s">
        <v>727</v>
      </c>
      <c r="D733" s="7">
        <v>5.8333333333333336E-3</v>
      </c>
      <c r="E733" s="8">
        <f t="shared" si="66"/>
        <v>0</v>
      </c>
      <c r="F733" s="8">
        <f t="shared" si="67"/>
        <v>8</v>
      </c>
      <c r="G733" s="8">
        <f t="shared" si="68"/>
        <v>24</v>
      </c>
      <c r="H733" s="10">
        <f t="shared" si="69"/>
        <v>504</v>
      </c>
      <c r="I733" s="6" t="s">
        <v>721</v>
      </c>
      <c r="J733" s="6" t="s">
        <v>141</v>
      </c>
      <c r="K733" s="10">
        <v>323266</v>
      </c>
      <c r="L733" s="10">
        <v>36000</v>
      </c>
      <c r="M733" s="10">
        <f t="shared" si="70"/>
        <v>1113.633973260411</v>
      </c>
      <c r="N733" s="6">
        <v>180</v>
      </c>
      <c r="O733" s="6">
        <f t="shared" si="71"/>
        <v>6</v>
      </c>
      <c r="P733" s="10">
        <v>387000</v>
      </c>
      <c r="Q733" s="9">
        <v>44343</v>
      </c>
      <c r="R733" s="9">
        <v>44265</v>
      </c>
      <c r="S733" s="6" t="s">
        <v>141</v>
      </c>
      <c r="T733" s="6" t="s">
        <v>207</v>
      </c>
      <c r="U733" s="10">
        <v>411876</v>
      </c>
      <c r="V733" s="6">
        <v>10</v>
      </c>
      <c r="W733" s="29">
        <v>10</v>
      </c>
      <c r="X733" s="6" t="s">
        <v>26</v>
      </c>
      <c r="Y733" s="6" t="s">
        <v>27</v>
      </c>
      <c r="Z733" s="6" t="s">
        <v>28</v>
      </c>
      <c r="AA733" s="6" t="s">
        <v>575</v>
      </c>
    </row>
    <row r="734" spans="1:27" x14ac:dyDescent="0.3">
      <c r="A734" s="6" t="s">
        <v>846</v>
      </c>
      <c r="B734" s="6" t="s">
        <v>847</v>
      </c>
      <c r="C734" s="6" t="s">
        <v>848</v>
      </c>
      <c r="D734" s="7">
        <v>3.1712962962962958E-3</v>
      </c>
      <c r="E734" s="8">
        <f t="shared" si="66"/>
        <v>0</v>
      </c>
      <c r="F734" s="8">
        <f t="shared" si="67"/>
        <v>4</v>
      </c>
      <c r="G734" s="8">
        <f t="shared" si="68"/>
        <v>34</v>
      </c>
      <c r="H734" s="10">
        <f t="shared" si="69"/>
        <v>274</v>
      </c>
      <c r="I734" s="6" t="s">
        <v>23</v>
      </c>
      <c r="J734" s="6" t="s">
        <v>38</v>
      </c>
      <c r="K734" s="10">
        <v>1244248</v>
      </c>
      <c r="L734" s="10">
        <v>80000</v>
      </c>
      <c r="M734" s="10">
        <f t="shared" si="70"/>
        <v>642.95863847078715</v>
      </c>
      <c r="N734" s="10">
        <v>9900</v>
      </c>
      <c r="O734" s="6">
        <f t="shared" si="71"/>
        <v>80</v>
      </c>
      <c r="P734" s="10">
        <v>906000</v>
      </c>
      <c r="Q734" s="9">
        <v>43414</v>
      </c>
      <c r="R734" s="9">
        <v>43135</v>
      </c>
      <c r="S734" s="6" t="s">
        <v>206</v>
      </c>
      <c r="T734" s="6" t="s">
        <v>63</v>
      </c>
      <c r="U734" s="10">
        <v>78912475</v>
      </c>
      <c r="V734" s="6">
        <v>5</v>
      </c>
      <c r="W734" s="29">
        <v>6</v>
      </c>
      <c r="X734" s="6" t="s">
        <v>52</v>
      </c>
      <c r="Y734" s="6" t="s">
        <v>52</v>
      </c>
      <c r="Z734" s="6" t="s">
        <v>28</v>
      </c>
      <c r="AA734" s="6" t="s">
        <v>781</v>
      </c>
    </row>
    <row r="735" spans="1:27" x14ac:dyDescent="0.3">
      <c r="A735" s="6" t="s">
        <v>3068</v>
      </c>
      <c r="B735" s="6" t="s">
        <v>3093</v>
      </c>
      <c r="C735" s="6" t="s">
        <v>3094</v>
      </c>
      <c r="D735" s="7">
        <v>1.0983796296296297E-2</v>
      </c>
      <c r="E735" s="8">
        <f t="shared" si="66"/>
        <v>0</v>
      </c>
      <c r="F735" s="8">
        <f t="shared" si="67"/>
        <v>15</v>
      </c>
      <c r="G735" s="8">
        <f t="shared" si="68"/>
        <v>49</v>
      </c>
      <c r="H735" s="10">
        <f t="shared" si="69"/>
        <v>949</v>
      </c>
      <c r="I735" s="6" t="s">
        <v>23</v>
      </c>
      <c r="J735" s="6" t="s">
        <v>127</v>
      </c>
      <c r="K735" s="10">
        <v>19951</v>
      </c>
      <c r="L735" s="6">
        <v>310</v>
      </c>
      <c r="M735" s="10">
        <f t="shared" si="70"/>
        <v>155.38068267254775</v>
      </c>
      <c r="N735" s="6">
        <v>23</v>
      </c>
      <c r="O735" s="6">
        <f t="shared" si="71"/>
        <v>12</v>
      </c>
      <c r="P735" s="10">
        <v>55700</v>
      </c>
      <c r="Q735" s="9">
        <v>44517</v>
      </c>
      <c r="R735" s="9">
        <v>42287</v>
      </c>
      <c r="S735" s="6" t="s">
        <v>127</v>
      </c>
      <c r="T735" s="6" t="s">
        <v>63</v>
      </c>
      <c r="U735" s="10">
        <v>7862105</v>
      </c>
      <c r="V735" s="6">
        <v>7</v>
      </c>
      <c r="W735" s="29">
        <v>6</v>
      </c>
      <c r="X735" s="6" t="s">
        <v>52</v>
      </c>
      <c r="Y735" s="6" t="s">
        <v>52</v>
      </c>
      <c r="Z735" s="6" t="s">
        <v>96</v>
      </c>
      <c r="AA735" s="6" t="s">
        <v>2884</v>
      </c>
    </row>
    <row r="736" spans="1:27" x14ac:dyDescent="0.3">
      <c r="A736" s="6" t="s">
        <v>3068</v>
      </c>
      <c r="B736" s="6" t="s">
        <v>3069</v>
      </c>
      <c r="C736" s="6" t="s">
        <v>3070</v>
      </c>
      <c r="D736" s="7">
        <v>4.2361111111111106E-3</v>
      </c>
      <c r="E736" s="8">
        <f t="shared" si="66"/>
        <v>0</v>
      </c>
      <c r="F736" s="8">
        <f t="shared" si="67"/>
        <v>6</v>
      </c>
      <c r="G736" s="8">
        <f t="shared" si="68"/>
        <v>6</v>
      </c>
      <c r="H736" s="10">
        <f t="shared" si="69"/>
        <v>366</v>
      </c>
      <c r="I736" s="6" t="s">
        <v>23</v>
      </c>
      <c r="J736" s="6" t="s">
        <v>127</v>
      </c>
      <c r="K736" s="10">
        <v>11083</v>
      </c>
      <c r="L736" s="6">
        <v>256</v>
      </c>
      <c r="M736" s="10">
        <f t="shared" si="70"/>
        <v>230.98439050798521</v>
      </c>
      <c r="N736" s="6">
        <v>22</v>
      </c>
      <c r="O736" s="6">
        <f t="shared" si="71"/>
        <v>20</v>
      </c>
      <c r="P736" s="10">
        <v>55700</v>
      </c>
      <c r="Q736" s="9">
        <v>44695</v>
      </c>
      <c r="R736" s="9">
        <v>42287</v>
      </c>
      <c r="S736" s="6" t="s">
        <v>127</v>
      </c>
      <c r="T736" s="6" t="s">
        <v>63</v>
      </c>
      <c r="U736" s="10">
        <v>7862105</v>
      </c>
      <c r="V736" s="6">
        <v>6</v>
      </c>
      <c r="W736" s="29">
        <v>5</v>
      </c>
      <c r="X736" s="6" t="s">
        <v>52</v>
      </c>
      <c r="Y736" s="6" t="s">
        <v>52</v>
      </c>
      <c r="Z736" s="6" t="s">
        <v>96</v>
      </c>
      <c r="AA736" s="6" t="s">
        <v>2884</v>
      </c>
    </row>
    <row r="737" spans="1:27" x14ac:dyDescent="0.3">
      <c r="A737" s="6" t="s">
        <v>105</v>
      </c>
      <c r="B737" s="6" t="s">
        <v>1349</v>
      </c>
      <c r="C737" s="6" t="s">
        <v>1350</v>
      </c>
      <c r="D737" s="7">
        <v>7.4768518518518526E-3</v>
      </c>
      <c r="E737" s="8">
        <f t="shared" si="66"/>
        <v>0</v>
      </c>
      <c r="F737" s="8">
        <f t="shared" si="67"/>
        <v>10</v>
      </c>
      <c r="G737" s="8">
        <f t="shared" si="68"/>
        <v>46</v>
      </c>
      <c r="H737" s="10">
        <f t="shared" si="69"/>
        <v>646</v>
      </c>
      <c r="I737" s="6" t="s">
        <v>23</v>
      </c>
      <c r="J737" s="6" t="s">
        <v>75</v>
      </c>
      <c r="K737" s="10">
        <v>4189745</v>
      </c>
      <c r="L737" s="6">
        <v>121000</v>
      </c>
      <c r="M737" s="10">
        <f t="shared" si="70"/>
        <v>288.80039238664881</v>
      </c>
      <c r="N737" s="10">
        <v>4933</v>
      </c>
      <c r="O737" s="6">
        <f t="shared" si="71"/>
        <v>12</v>
      </c>
      <c r="P737" s="10">
        <v>1250000</v>
      </c>
      <c r="Q737" s="9">
        <v>43272</v>
      </c>
      <c r="R737" s="9">
        <v>42974</v>
      </c>
      <c r="S737" s="6" t="s">
        <v>75</v>
      </c>
      <c r="T737" s="6" t="s">
        <v>42</v>
      </c>
      <c r="U737" s="10">
        <v>177222690</v>
      </c>
      <c r="V737" s="6">
        <v>8</v>
      </c>
      <c r="W737" s="29">
        <v>8</v>
      </c>
      <c r="X737" s="6" t="s">
        <v>26</v>
      </c>
      <c r="Y737" s="6" t="s">
        <v>27</v>
      </c>
      <c r="Z737" s="6" t="s">
        <v>96</v>
      </c>
      <c r="AA737" s="6" t="s">
        <v>1180</v>
      </c>
    </row>
    <row r="738" spans="1:27" x14ac:dyDescent="0.3">
      <c r="A738" s="6" t="s">
        <v>105</v>
      </c>
      <c r="B738" s="6" t="s">
        <v>1546</v>
      </c>
      <c r="C738" s="6" t="s">
        <v>1547</v>
      </c>
      <c r="D738" s="7">
        <v>2.4074074074074076E-3</v>
      </c>
      <c r="E738" s="8">
        <f t="shared" si="66"/>
        <v>0</v>
      </c>
      <c r="F738" s="8">
        <f t="shared" si="67"/>
        <v>3</v>
      </c>
      <c r="G738" s="8">
        <f t="shared" si="68"/>
        <v>28</v>
      </c>
      <c r="H738" s="10">
        <f t="shared" si="69"/>
        <v>208</v>
      </c>
      <c r="I738" s="6" t="s">
        <v>187</v>
      </c>
      <c r="J738" s="6" t="s">
        <v>299</v>
      </c>
      <c r="K738" s="6">
        <v>5225967</v>
      </c>
      <c r="L738" s="6">
        <v>106000</v>
      </c>
      <c r="M738" s="10">
        <f t="shared" si="70"/>
        <v>202.83327468390061</v>
      </c>
      <c r="N738" s="6">
        <v>2430</v>
      </c>
      <c r="O738" s="6">
        <f t="shared" si="71"/>
        <v>5</v>
      </c>
      <c r="P738" s="10">
        <v>1250000</v>
      </c>
      <c r="Q738" s="9">
        <v>43177</v>
      </c>
      <c r="R738" s="9">
        <v>42974</v>
      </c>
      <c r="S738" s="6" t="s">
        <v>95</v>
      </c>
      <c r="T738" s="6" t="s">
        <v>42</v>
      </c>
      <c r="U738" s="10">
        <v>177222690</v>
      </c>
      <c r="V738" s="6">
        <v>10</v>
      </c>
      <c r="W738" s="29">
        <v>10</v>
      </c>
      <c r="X738" s="6" t="s">
        <v>26</v>
      </c>
      <c r="Y738" s="6" t="s">
        <v>27</v>
      </c>
      <c r="Z738" s="6" t="s">
        <v>28</v>
      </c>
      <c r="AA738" s="6" t="s">
        <v>1443</v>
      </c>
    </row>
    <row r="739" spans="1:27" x14ac:dyDescent="0.3">
      <c r="A739" s="6" t="s">
        <v>105</v>
      </c>
      <c r="B739" s="6" t="s">
        <v>114</v>
      </c>
      <c r="C739" s="6" t="s">
        <v>115</v>
      </c>
      <c r="D739" s="7">
        <v>6.9444444444444447E-4</v>
      </c>
      <c r="E739" s="8">
        <f t="shared" si="66"/>
        <v>0</v>
      </c>
      <c r="F739" s="8">
        <f t="shared" si="67"/>
        <v>1</v>
      </c>
      <c r="G739" s="8">
        <f t="shared" si="68"/>
        <v>0</v>
      </c>
      <c r="H739" s="10">
        <f t="shared" si="69"/>
        <v>60</v>
      </c>
      <c r="I739" s="6" t="s">
        <v>23</v>
      </c>
      <c r="J739" s="6" t="s">
        <v>95</v>
      </c>
      <c r="K739" s="8">
        <v>807026</v>
      </c>
      <c r="L739" s="8">
        <v>28000</v>
      </c>
      <c r="M739" s="10">
        <f t="shared" si="70"/>
        <v>346.9528862762786</v>
      </c>
      <c r="N739" s="8">
        <v>4500</v>
      </c>
      <c r="O739" s="6">
        <f t="shared" si="71"/>
        <v>56</v>
      </c>
      <c r="P739" s="10">
        <v>1250000</v>
      </c>
      <c r="Q739" s="9">
        <v>44088</v>
      </c>
      <c r="R739" s="9">
        <v>42974</v>
      </c>
      <c r="S739" s="6" t="s">
        <v>95</v>
      </c>
      <c r="T739" s="6" t="s">
        <v>42</v>
      </c>
      <c r="U739" s="10">
        <v>177222690</v>
      </c>
      <c r="V739" s="6">
        <v>3</v>
      </c>
      <c r="W739" s="29">
        <v>4</v>
      </c>
      <c r="X739" s="6" t="s">
        <v>26</v>
      </c>
      <c r="Y739" s="6" t="s">
        <v>27</v>
      </c>
      <c r="Z739" s="6" t="s">
        <v>96</v>
      </c>
      <c r="AA739" s="6" t="s">
        <v>29</v>
      </c>
    </row>
    <row r="740" spans="1:27" x14ac:dyDescent="0.3">
      <c r="A740" s="6" t="s">
        <v>105</v>
      </c>
      <c r="B740" s="6" t="s">
        <v>112</v>
      </c>
      <c r="C740" s="6" t="s">
        <v>113</v>
      </c>
      <c r="D740" s="7">
        <v>1.4814814814814814E-3</v>
      </c>
      <c r="E740" s="8">
        <f t="shared" si="66"/>
        <v>0</v>
      </c>
      <c r="F740" s="8">
        <f t="shared" si="67"/>
        <v>2</v>
      </c>
      <c r="G740" s="8">
        <f t="shared" si="68"/>
        <v>8</v>
      </c>
      <c r="H740" s="10">
        <f t="shared" si="69"/>
        <v>128</v>
      </c>
      <c r="I740" s="6" t="s">
        <v>23</v>
      </c>
      <c r="J740" s="6" t="s">
        <v>95</v>
      </c>
      <c r="K740" s="8">
        <v>3489422</v>
      </c>
      <c r="L740" s="8">
        <v>15000</v>
      </c>
      <c r="M740" s="10">
        <f t="shared" si="70"/>
        <v>42.987062040647423</v>
      </c>
      <c r="N740" s="8">
        <v>1600</v>
      </c>
      <c r="O740" s="6">
        <f t="shared" si="71"/>
        <v>5</v>
      </c>
      <c r="P740" s="10">
        <v>1250000</v>
      </c>
      <c r="Q740" s="9">
        <v>44214</v>
      </c>
      <c r="R740" s="9">
        <v>42974</v>
      </c>
      <c r="S740" s="6" t="s">
        <v>95</v>
      </c>
      <c r="T740" s="6" t="s">
        <v>42</v>
      </c>
      <c r="U740" s="10">
        <v>177222690</v>
      </c>
      <c r="V740" s="6">
        <v>4</v>
      </c>
      <c r="W740" s="29">
        <v>4</v>
      </c>
      <c r="X740" s="6" t="s">
        <v>26</v>
      </c>
      <c r="Y740" s="6" t="s">
        <v>27</v>
      </c>
      <c r="Z740" s="6" t="s">
        <v>96</v>
      </c>
      <c r="AA740" s="6" t="s">
        <v>29</v>
      </c>
    </row>
    <row r="741" spans="1:27" x14ac:dyDescent="0.3">
      <c r="A741" s="6" t="s">
        <v>105</v>
      </c>
      <c r="B741" s="6" t="s">
        <v>110</v>
      </c>
      <c r="C741" s="6" t="s">
        <v>111</v>
      </c>
      <c r="D741" s="7">
        <v>1.9791666666666668E-3</v>
      </c>
      <c r="E741" s="8">
        <f t="shared" si="66"/>
        <v>0</v>
      </c>
      <c r="F741" s="8">
        <f t="shared" si="67"/>
        <v>2</v>
      </c>
      <c r="G741" s="8">
        <f t="shared" si="68"/>
        <v>51</v>
      </c>
      <c r="H741" s="10">
        <f t="shared" si="69"/>
        <v>171</v>
      </c>
      <c r="I741" s="6" t="s">
        <v>23</v>
      </c>
      <c r="J741" s="6" t="s">
        <v>95</v>
      </c>
      <c r="K741" s="8">
        <v>171081</v>
      </c>
      <c r="L741" s="8">
        <v>10000</v>
      </c>
      <c r="M741" s="10">
        <f t="shared" si="70"/>
        <v>584.51844447951555</v>
      </c>
      <c r="N741" s="6">
        <v>589</v>
      </c>
      <c r="O741" s="6">
        <f t="shared" si="71"/>
        <v>34</v>
      </c>
      <c r="P741" s="10">
        <v>1250000</v>
      </c>
      <c r="Q741" s="9">
        <v>44269</v>
      </c>
      <c r="R741" s="9">
        <v>42974</v>
      </c>
      <c r="S741" s="6" t="s">
        <v>95</v>
      </c>
      <c r="T741" s="6" t="s">
        <v>42</v>
      </c>
      <c r="U741" s="10">
        <v>177222690</v>
      </c>
      <c r="V741" s="6">
        <v>5</v>
      </c>
      <c r="W741" s="29">
        <v>4</v>
      </c>
      <c r="X741" s="6" t="s">
        <v>26</v>
      </c>
      <c r="Y741" s="6" t="s">
        <v>27</v>
      </c>
      <c r="Z741" s="6" t="s">
        <v>96</v>
      </c>
      <c r="AA741" s="6" t="s">
        <v>29</v>
      </c>
    </row>
    <row r="742" spans="1:27" x14ac:dyDescent="0.3">
      <c r="A742" s="6" t="s">
        <v>105</v>
      </c>
      <c r="B742" s="6" t="s">
        <v>108</v>
      </c>
      <c r="C742" s="6" t="s">
        <v>109</v>
      </c>
      <c r="D742" s="7">
        <v>8.564814814814815E-4</v>
      </c>
      <c r="E742" s="8">
        <f t="shared" si="66"/>
        <v>0</v>
      </c>
      <c r="F742" s="8">
        <f t="shared" si="67"/>
        <v>1</v>
      </c>
      <c r="G742" s="8">
        <f t="shared" si="68"/>
        <v>14</v>
      </c>
      <c r="H742" s="10">
        <f t="shared" si="69"/>
        <v>74</v>
      </c>
      <c r="I742" s="6" t="s">
        <v>23</v>
      </c>
      <c r="J742" s="6" t="s">
        <v>95</v>
      </c>
      <c r="K742" s="8">
        <v>342903</v>
      </c>
      <c r="L742" s="8">
        <v>9100</v>
      </c>
      <c r="M742" s="10">
        <f t="shared" si="70"/>
        <v>265.38117193492036</v>
      </c>
      <c r="N742" s="6">
        <v>963</v>
      </c>
      <c r="O742" s="6">
        <f t="shared" si="71"/>
        <v>28</v>
      </c>
      <c r="P742" s="10">
        <v>1250000</v>
      </c>
      <c r="Q742" s="9">
        <v>44275</v>
      </c>
      <c r="R742" s="9">
        <v>42974</v>
      </c>
      <c r="S742" s="6" t="s">
        <v>95</v>
      </c>
      <c r="T742" s="6" t="s">
        <v>42</v>
      </c>
      <c r="U742" s="10">
        <v>177222690</v>
      </c>
      <c r="V742" s="6">
        <v>4</v>
      </c>
      <c r="W742" s="29">
        <v>5</v>
      </c>
      <c r="X742" s="6" t="s">
        <v>26</v>
      </c>
      <c r="Y742" s="6" t="s">
        <v>27</v>
      </c>
      <c r="Z742" s="6" t="s">
        <v>96</v>
      </c>
      <c r="AA742" s="6" t="s">
        <v>29</v>
      </c>
    </row>
    <row r="743" spans="1:27" x14ac:dyDescent="0.3">
      <c r="A743" s="6" t="s">
        <v>105</v>
      </c>
      <c r="B743" s="6" t="s">
        <v>106</v>
      </c>
      <c r="C743" s="6" t="s">
        <v>107</v>
      </c>
      <c r="D743" s="7">
        <v>5.2314814814814819E-3</v>
      </c>
      <c r="E743" s="8">
        <f t="shared" si="66"/>
        <v>0</v>
      </c>
      <c r="F743" s="8">
        <f t="shared" si="67"/>
        <v>7</v>
      </c>
      <c r="G743" s="8">
        <f t="shared" si="68"/>
        <v>32</v>
      </c>
      <c r="H743" s="10">
        <f t="shared" si="69"/>
        <v>452</v>
      </c>
      <c r="I743" s="6" t="s">
        <v>23</v>
      </c>
      <c r="J743" s="6" t="s">
        <v>95</v>
      </c>
      <c r="K743" s="8">
        <v>426765</v>
      </c>
      <c r="L743" s="8">
        <v>19000</v>
      </c>
      <c r="M743" s="10">
        <f t="shared" si="70"/>
        <v>445.20989303246517</v>
      </c>
      <c r="N743" s="8">
        <v>1000</v>
      </c>
      <c r="O743" s="6">
        <f t="shared" si="71"/>
        <v>23</v>
      </c>
      <c r="P743" s="10">
        <v>1250000</v>
      </c>
      <c r="Q743" s="9">
        <v>44281</v>
      </c>
      <c r="R743" s="9">
        <v>42974</v>
      </c>
      <c r="S743" s="6" t="s">
        <v>95</v>
      </c>
      <c r="T743" s="6" t="s">
        <v>42</v>
      </c>
      <c r="U743" s="10">
        <v>177222690</v>
      </c>
      <c r="V743" s="6">
        <v>4</v>
      </c>
      <c r="W743" s="29">
        <v>5</v>
      </c>
      <c r="X743" s="6" t="s">
        <v>26</v>
      </c>
      <c r="Y743" s="6" t="s">
        <v>27</v>
      </c>
      <c r="Z743" s="6" t="s">
        <v>96</v>
      </c>
      <c r="AA743" s="6" t="s">
        <v>29</v>
      </c>
    </row>
    <row r="744" spans="1:27" x14ac:dyDescent="0.3">
      <c r="A744" s="6" t="s">
        <v>2991</v>
      </c>
      <c r="B744" s="6" t="s">
        <v>2992</v>
      </c>
      <c r="C744" s="6" t="s">
        <v>2993</v>
      </c>
      <c r="D744" s="7">
        <v>1.6249999999999997E-2</v>
      </c>
      <c r="E744" s="8">
        <f t="shared" si="66"/>
        <v>0</v>
      </c>
      <c r="F744" s="8">
        <f t="shared" si="67"/>
        <v>23</v>
      </c>
      <c r="G744" s="8">
        <f t="shared" si="68"/>
        <v>24</v>
      </c>
      <c r="H744" s="10">
        <f t="shared" si="69"/>
        <v>1404</v>
      </c>
      <c r="I744" s="6" t="s">
        <v>187</v>
      </c>
      <c r="J744" s="6" t="s">
        <v>219</v>
      </c>
      <c r="K744" s="10">
        <v>14116</v>
      </c>
      <c r="L744" s="6">
        <v>396</v>
      </c>
      <c r="M744" s="10">
        <f t="shared" si="70"/>
        <v>280.53272881836216</v>
      </c>
      <c r="N744" s="6">
        <v>28</v>
      </c>
      <c r="O744" s="6">
        <f t="shared" si="71"/>
        <v>20</v>
      </c>
      <c r="P744" s="10">
        <v>321000</v>
      </c>
      <c r="Q744" s="9">
        <v>44844</v>
      </c>
      <c r="R744" s="9">
        <v>40910</v>
      </c>
      <c r="S744" s="6" t="s">
        <v>95</v>
      </c>
      <c r="T744" s="6" t="s">
        <v>63</v>
      </c>
      <c r="U744" s="10">
        <v>35234305</v>
      </c>
      <c r="V744" s="6">
        <v>6</v>
      </c>
      <c r="W744" s="29">
        <v>7</v>
      </c>
      <c r="X744" s="6" t="s">
        <v>52</v>
      </c>
      <c r="Y744" s="6" t="s">
        <v>52</v>
      </c>
      <c r="Z744" s="6" t="s">
        <v>28</v>
      </c>
      <c r="AA744" s="6" t="s">
        <v>2884</v>
      </c>
    </row>
    <row r="745" spans="1:27" x14ac:dyDescent="0.3">
      <c r="A745" s="6" t="s">
        <v>664</v>
      </c>
      <c r="B745" s="6" t="s">
        <v>665</v>
      </c>
      <c r="C745" s="6" t="s">
        <v>666</v>
      </c>
      <c r="D745" s="7">
        <v>7.1643518518518514E-3</v>
      </c>
      <c r="E745" s="8">
        <f t="shared" si="66"/>
        <v>0</v>
      </c>
      <c r="F745" s="8">
        <f t="shared" si="67"/>
        <v>10</v>
      </c>
      <c r="G745" s="8">
        <f t="shared" si="68"/>
        <v>19</v>
      </c>
      <c r="H745" s="10">
        <f t="shared" si="69"/>
        <v>619</v>
      </c>
      <c r="I745" s="6" t="s">
        <v>477</v>
      </c>
      <c r="J745" s="6" t="s">
        <v>38</v>
      </c>
      <c r="K745" s="10">
        <v>8433</v>
      </c>
      <c r="L745" s="6">
        <v>228</v>
      </c>
      <c r="M745" s="10">
        <f t="shared" si="70"/>
        <v>270.36641764496619</v>
      </c>
      <c r="N745" s="6">
        <v>8</v>
      </c>
      <c r="O745" s="6">
        <f t="shared" si="71"/>
        <v>9</v>
      </c>
      <c r="P745" s="10">
        <v>2320000</v>
      </c>
      <c r="Q745" s="9">
        <v>44850</v>
      </c>
      <c r="R745" s="9">
        <v>43084</v>
      </c>
      <c r="S745" s="6" t="s">
        <v>38</v>
      </c>
      <c r="T745" s="6" t="s">
        <v>482</v>
      </c>
      <c r="U745" s="10">
        <v>1158670738</v>
      </c>
      <c r="V745" s="6">
        <v>9</v>
      </c>
      <c r="W745" s="29">
        <v>8</v>
      </c>
      <c r="X745" s="6" t="s">
        <v>26</v>
      </c>
      <c r="Y745" s="6" t="s">
        <v>27</v>
      </c>
      <c r="Z745" s="6" t="s">
        <v>28</v>
      </c>
      <c r="AA745" s="6" t="s">
        <v>575</v>
      </c>
    </row>
    <row r="746" spans="1:27" x14ac:dyDescent="0.3">
      <c r="A746" s="6" t="s">
        <v>843</v>
      </c>
      <c r="B746" s="6" t="s">
        <v>844</v>
      </c>
      <c r="C746" s="6" t="s">
        <v>845</v>
      </c>
      <c r="D746" s="7">
        <v>6.4004629629629628E-3</v>
      </c>
      <c r="E746" s="8">
        <f t="shared" si="66"/>
        <v>0</v>
      </c>
      <c r="F746" s="8">
        <f t="shared" si="67"/>
        <v>9</v>
      </c>
      <c r="G746" s="8">
        <f t="shared" si="68"/>
        <v>13</v>
      </c>
      <c r="H746" s="10">
        <f t="shared" si="69"/>
        <v>553</v>
      </c>
      <c r="I746" s="6" t="s">
        <v>23</v>
      </c>
      <c r="J746" s="6" t="s">
        <v>38</v>
      </c>
      <c r="K746" s="10">
        <v>991565</v>
      </c>
      <c r="L746" s="10">
        <v>74000</v>
      </c>
      <c r="M746" s="10">
        <f t="shared" si="70"/>
        <v>746.29499831075123</v>
      </c>
      <c r="N746" s="10">
        <v>2300</v>
      </c>
      <c r="O746" s="6">
        <f t="shared" si="71"/>
        <v>23</v>
      </c>
      <c r="P746" s="10">
        <v>161000</v>
      </c>
      <c r="Q746" s="9">
        <v>44663</v>
      </c>
      <c r="R746" s="9">
        <v>43207</v>
      </c>
      <c r="S746" s="6" t="s">
        <v>206</v>
      </c>
      <c r="T746" s="6" t="s">
        <v>63</v>
      </c>
      <c r="U746" s="10">
        <v>13674499</v>
      </c>
      <c r="V746" s="6">
        <v>7</v>
      </c>
      <c r="W746" s="29">
        <v>5</v>
      </c>
      <c r="X746" s="6" t="s">
        <v>52</v>
      </c>
      <c r="Y746" s="6" t="s">
        <v>52</v>
      </c>
      <c r="Z746" s="6" t="s">
        <v>28</v>
      </c>
      <c r="AA746" s="6" t="s">
        <v>781</v>
      </c>
    </row>
    <row r="747" spans="1:27" x14ac:dyDescent="0.3">
      <c r="A747" s="6" t="s">
        <v>513</v>
      </c>
      <c r="B747" s="6" t="s">
        <v>1446</v>
      </c>
      <c r="C747" s="6" t="s">
        <v>1447</v>
      </c>
      <c r="D747" s="7">
        <v>6.7592592592592591E-3</v>
      </c>
      <c r="E747" s="8">
        <f t="shared" si="66"/>
        <v>0</v>
      </c>
      <c r="F747" s="8">
        <f t="shared" si="67"/>
        <v>9</v>
      </c>
      <c r="G747" s="8">
        <f t="shared" si="68"/>
        <v>44</v>
      </c>
      <c r="H747" s="10">
        <f t="shared" si="69"/>
        <v>584</v>
      </c>
      <c r="I747" s="6" t="s">
        <v>187</v>
      </c>
      <c r="J747" s="6" t="s">
        <v>206</v>
      </c>
      <c r="K747" s="6">
        <v>2356603</v>
      </c>
      <c r="L747" s="6">
        <v>57000</v>
      </c>
      <c r="M747" s="10">
        <f t="shared" si="70"/>
        <v>241.87357819709132</v>
      </c>
      <c r="N747" s="6">
        <v>1572</v>
      </c>
      <c r="O747" s="6">
        <f t="shared" si="71"/>
        <v>7</v>
      </c>
      <c r="P747" s="10">
        <v>666000</v>
      </c>
      <c r="Q747" s="9">
        <v>43795</v>
      </c>
      <c r="R747" s="9">
        <v>41215</v>
      </c>
      <c r="S747" s="6" t="s">
        <v>206</v>
      </c>
      <c r="T747" s="6" t="s">
        <v>207</v>
      </c>
      <c r="U747" s="10">
        <v>63107057</v>
      </c>
      <c r="V747" s="6">
        <v>10</v>
      </c>
      <c r="W747" s="29">
        <v>10</v>
      </c>
      <c r="X747" s="6" t="s">
        <v>26</v>
      </c>
      <c r="Y747" s="6" t="s">
        <v>27</v>
      </c>
      <c r="Z747" s="6" t="s">
        <v>28</v>
      </c>
      <c r="AA747" s="6" t="s">
        <v>1443</v>
      </c>
    </row>
    <row r="748" spans="1:27" ht="14.4" x14ac:dyDescent="0.3">
      <c r="A748" s="6" t="s">
        <v>513</v>
      </c>
      <c r="B748" s="6" t="s">
        <v>514</v>
      </c>
      <c r="C748" s="6" t="s">
        <v>515</v>
      </c>
      <c r="D748" s="7">
        <v>8.0439814814814818E-3</v>
      </c>
      <c r="E748" s="8">
        <f t="shared" si="66"/>
        <v>0</v>
      </c>
      <c r="F748" s="8">
        <f t="shared" si="67"/>
        <v>11</v>
      </c>
      <c r="G748" s="8">
        <f t="shared" si="68"/>
        <v>35</v>
      </c>
      <c r="H748" s="10">
        <f t="shared" si="69"/>
        <v>695</v>
      </c>
      <c r="I748" s="6" t="s">
        <v>187</v>
      </c>
      <c r="J748" s="6" t="s">
        <v>95</v>
      </c>
      <c r="K748" s="10">
        <v>404349</v>
      </c>
      <c r="L748" s="10">
        <v>7300</v>
      </c>
      <c r="M748" s="10">
        <f t="shared" si="70"/>
        <v>180.53711026860461</v>
      </c>
      <c r="N748" s="6">
        <v>780</v>
      </c>
      <c r="O748" s="6">
        <f t="shared" si="71"/>
        <v>19</v>
      </c>
      <c r="P748" s="10">
        <v>666000</v>
      </c>
      <c r="Q748" s="9">
        <v>44567</v>
      </c>
      <c r="R748" s="9">
        <v>40950</v>
      </c>
      <c r="S748" s="6" t="s">
        <v>119</v>
      </c>
      <c r="T748" s="3" t="s">
        <v>207</v>
      </c>
      <c r="U748" s="10">
        <v>63021132</v>
      </c>
      <c r="V748" s="6">
        <v>10</v>
      </c>
      <c r="W748" s="29">
        <v>10</v>
      </c>
      <c r="X748" s="6" t="s">
        <v>52</v>
      </c>
      <c r="Y748" s="6" t="s">
        <v>52</v>
      </c>
      <c r="Z748" s="6" t="s">
        <v>28</v>
      </c>
      <c r="AA748" s="6" t="s">
        <v>253</v>
      </c>
    </row>
    <row r="749" spans="1:27" x14ac:dyDescent="0.3">
      <c r="A749" s="6" t="s">
        <v>957</v>
      </c>
      <c r="B749" s="6" t="s">
        <v>2808</v>
      </c>
      <c r="C749" s="6" t="s">
        <v>2809</v>
      </c>
      <c r="D749" s="7">
        <v>1.2164351851851852E-2</v>
      </c>
      <c r="E749" s="8">
        <f t="shared" si="66"/>
        <v>0</v>
      </c>
      <c r="F749" s="8">
        <f t="shared" si="67"/>
        <v>17</v>
      </c>
      <c r="G749" s="8">
        <f t="shared" si="68"/>
        <v>31</v>
      </c>
      <c r="H749" s="10">
        <f t="shared" si="69"/>
        <v>1051</v>
      </c>
      <c r="I749" s="6" t="s">
        <v>2777</v>
      </c>
      <c r="J749" s="6" t="s">
        <v>75</v>
      </c>
      <c r="K749" s="10">
        <v>355616</v>
      </c>
      <c r="L749" s="6">
        <v>14000</v>
      </c>
      <c r="M749" s="10">
        <f t="shared" si="70"/>
        <v>393.68307387744085</v>
      </c>
      <c r="N749" s="6">
        <v>867</v>
      </c>
      <c r="O749" s="6">
        <f t="shared" si="71"/>
        <v>24</v>
      </c>
      <c r="P749" s="10">
        <v>432000</v>
      </c>
      <c r="Q749" s="9">
        <v>44180</v>
      </c>
      <c r="R749" s="9">
        <v>39214</v>
      </c>
      <c r="S749" s="6" t="s">
        <v>75</v>
      </c>
      <c r="T749" s="6" t="s">
        <v>63</v>
      </c>
      <c r="U749" s="10">
        <v>42506400</v>
      </c>
      <c r="V749" s="6">
        <v>6</v>
      </c>
      <c r="W749" s="29">
        <v>6</v>
      </c>
      <c r="X749" s="6" t="s">
        <v>26</v>
      </c>
      <c r="Y749" s="6" t="s">
        <v>27</v>
      </c>
      <c r="Z749" s="6" t="s">
        <v>28</v>
      </c>
      <c r="AA749" s="6" t="s">
        <v>2778</v>
      </c>
    </row>
    <row r="750" spans="1:27" x14ac:dyDescent="0.3">
      <c r="A750" s="6" t="s">
        <v>957</v>
      </c>
      <c r="B750" s="6" t="s">
        <v>958</v>
      </c>
      <c r="C750" s="6" t="s">
        <v>959</v>
      </c>
      <c r="D750" s="7">
        <v>1.0555555555555554E-2</v>
      </c>
      <c r="E750" s="8">
        <f t="shared" si="66"/>
        <v>0</v>
      </c>
      <c r="F750" s="8">
        <f t="shared" si="67"/>
        <v>15</v>
      </c>
      <c r="G750" s="8">
        <f t="shared" si="68"/>
        <v>12</v>
      </c>
      <c r="H750" s="10">
        <f t="shared" si="69"/>
        <v>912</v>
      </c>
      <c r="I750" s="6" t="s">
        <v>187</v>
      </c>
      <c r="J750" s="6" t="s">
        <v>95</v>
      </c>
      <c r="K750" s="10">
        <v>932162</v>
      </c>
      <c r="L750" s="10">
        <v>15000</v>
      </c>
      <c r="M750" s="10">
        <f t="shared" si="70"/>
        <v>160.9162355899511</v>
      </c>
      <c r="N750" s="6">
        <v>866</v>
      </c>
      <c r="O750" s="6">
        <f t="shared" si="71"/>
        <v>9</v>
      </c>
      <c r="P750" s="10">
        <v>432000</v>
      </c>
      <c r="Q750" s="9">
        <v>44498</v>
      </c>
      <c r="R750" s="9">
        <v>39214</v>
      </c>
      <c r="S750" s="6" t="s">
        <v>75</v>
      </c>
      <c r="T750" s="6" t="s">
        <v>63</v>
      </c>
      <c r="U750" s="10">
        <v>42424751</v>
      </c>
      <c r="V750" s="6">
        <v>7</v>
      </c>
      <c r="W750" s="29">
        <v>8</v>
      </c>
      <c r="X750" s="6" t="s">
        <v>52</v>
      </c>
      <c r="Y750" s="6" t="s">
        <v>52</v>
      </c>
      <c r="Z750" s="6" t="s">
        <v>28</v>
      </c>
      <c r="AA750" s="6" t="s">
        <v>781</v>
      </c>
    </row>
    <row r="751" spans="1:27" x14ac:dyDescent="0.3">
      <c r="A751" s="6" t="s">
        <v>2636</v>
      </c>
      <c r="B751" s="6" t="s">
        <v>2637</v>
      </c>
      <c r="C751" s="6" t="s">
        <v>2638</v>
      </c>
      <c r="D751" s="7">
        <v>1.8217592592592594E-2</v>
      </c>
      <c r="E751" s="8">
        <f t="shared" si="66"/>
        <v>0</v>
      </c>
      <c r="F751" s="8">
        <f t="shared" si="67"/>
        <v>26</v>
      </c>
      <c r="G751" s="8">
        <f t="shared" si="68"/>
        <v>14</v>
      </c>
      <c r="H751" s="10">
        <f t="shared" si="69"/>
        <v>1574</v>
      </c>
      <c r="I751" s="6" t="s">
        <v>23</v>
      </c>
      <c r="J751" s="6" t="s">
        <v>38</v>
      </c>
      <c r="K751" s="6">
        <v>262782</v>
      </c>
      <c r="L751" s="6">
        <v>6800</v>
      </c>
      <c r="M751" s="10">
        <f t="shared" si="70"/>
        <v>258.76962653454194</v>
      </c>
      <c r="N751" s="6">
        <v>777</v>
      </c>
      <c r="O751" s="6">
        <f t="shared" si="71"/>
        <v>30</v>
      </c>
      <c r="P751" s="10">
        <v>24400</v>
      </c>
      <c r="Q751" s="9">
        <v>44726</v>
      </c>
      <c r="R751" s="9">
        <v>44313</v>
      </c>
      <c r="S751" s="6" t="s">
        <v>38</v>
      </c>
      <c r="T751" s="6" t="s">
        <v>63</v>
      </c>
      <c r="U751" s="10">
        <v>4306222</v>
      </c>
      <c r="V751" s="6">
        <v>7</v>
      </c>
      <c r="W751" s="29">
        <v>7</v>
      </c>
      <c r="X751" s="6" t="s">
        <v>26</v>
      </c>
      <c r="Y751" s="6" t="s">
        <v>27</v>
      </c>
      <c r="Z751" s="6" t="s">
        <v>96</v>
      </c>
      <c r="AA751" s="6" t="s">
        <v>2539</v>
      </c>
    </row>
    <row r="752" spans="1:27" x14ac:dyDescent="0.3">
      <c r="A752" s="6" t="s">
        <v>2953</v>
      </c>
      <c r="B752" s="6" t="s">
        <v>2954</v>
      </c>
      <c r="C752" s="6" t="s">
        <v>2955</v>
      </c>
      <c r="D752" s="7">
        <v>4.0509259259259257E-3</v>
      </c>
      <c r="E752" s="8">
        <f t="shared" si="66"/>
        <v>0</v>
      </c>
      <c r="F752" s="8">
        <f t="shared" si="67"/>
        <v>5</v>
      </c>
      <c r="G752" s="8">
        <f t="shared" si="68"/>
        <v>50</v>
      </c>
      <c r="H752" s="10">
        <f t="shared" si="69"/>
        <v>350</v>
      </c>
      <c r="I752" s="6" t="s">
        <v>187</v>
      </c>
      <c r="J752" s="6" t="s">
        <v>206</v>
      </c>
      <c r="K752" s="10">
        <v>5164</v>
      </c>
      <c r="L752" s="6">
        <v>515</v>
      </c>
      <c r="M752" s="10">
        <f t="shared" si="70"/>
        <v>997.28892331525947</v>
      </c>
      <c r="N752" s="6">
        <v>65</v>
      </c>
      <c r="O752" s="6">
        <f t="shared" si="71"/>
        <v>126</v>
      </c>
      <c r="P752" s="10">
        <v>304000</v>
      </c>
      <c r="Q752" s="9">
        <v>44850</v>
      </c>
      <c r="R752" s="9">
        <v>43961</v>
      </c>
      <c r="S752" s="6" t="s">
        <v>206</v>
      </c>
      <c r="T752" s="6" t="s">
        <v>63</v>
      </c>
      <c r="U752" s="10">
        <v>14742307</v>
      </c>
      <c r="V752" s="6">
        <v>6</v>
      </c>
      <c r="W752" s="29">
        <v>4</v>
      </c>
      <c r="X752" s="6" t="s">
        <v>52</v>
      </c>
      <c r="Y752" s="6" t="s">
        <v>52</v>
      </c>
      <c r="Z752" s="6" t="s">
        <v>28</v>
      </c>
      <c r="AA752" s="6" t="s">
        <v>2884</v>
      </c>
    </row>
    <row r="753" spans="1:27" x14ac:dyDescent="0.3">
      <c r="A753" s="6" t="s">
        <v>422</v>
      </c>
      <c r="B753" s="6" t="s">
        <v>423</v>
      </c>
      <c r="C753" s="6" t="s">
        <v>424</v>
      </c>
      <c r="D753" s="7">
        <v>5.8564814814814825E-3</v>
      </c>
      <c r="E753" s="8">
        <f t="shared" si="66"/>
        <v>0</v>
      </c>
      <c r="F753" s="8">
        <f t="shared" si="67"/>
        <v>8</v>
      </c>
      <c r="G753" s="8">
        <f t="shared" si="68"/>
        <v>26</v>
      </c>
      <c r="H753" s="10">
        <f t="shared" si="69"/>
        <v>506</v>
      </c>
      <c r="I753" s="6" t="s">
        <v>187</v>
      </c>
      <c r="J753" s="6" t="s">
        <v>219</v>
      </c>
      <c r="K753" s="10">
        <v>342334</v>
      </c>
      <c r="L753" s="10">
        <v>9400</v>
      </c>
      <c r="M753" s="10">
        <f t="shared" si="70"/>
        <v>274.58563858687717</v>
      </c>
      <c r="N753" s="6">
        <v>304</v>
      </c>
      <c r="O753" s="6">
        <f t="shared" si="71"/>
        <v>9</v>
      </c>
      <c r="P753" s="10">
        <v>415000</v>
      </c>
      <c r="Q753" s="9">
        <v>44709</v>
      </c>
      <c r="R753" s="9">
        <v>40823</v>
      </c>
      <c r="S753" s="6" t="s">
        <v>219</v>
      </c>
      <c r="T753" s="6" t="s">
        <v>42</v>
      </c>
      <c r="U753" s="10">
        <v>65898746</v>
      </c>
      <c r="V753" s="6">
        <v>9</v>
      </c>
      <c r="W753" s="29">
        <v>9</v>
      </c>
      <c r="X753" s="6" t="s">
        <v>52</v>
      </c>
      <c r="Y753" s="6" t="s">
        <v>52</v>
      </c>
      <c r="Z753" s="6" t="s">
        <v>28</v>
      </c>
      <c r="AA753" s="6" t="s">
        <v>253</v>
      </c>
    </row>
    <row r="754" spans="1:27" x14ac:dyDescent="0.3">
      <c r="A754" s="6" t="s">
        <v>688</v>
      </c>
      <c r="B754" s="6" t="s">
        <v>689</v>
      </c>
      <c r="C754" s="6" t="s">
        <v>690</v>
      </c>
      <c r="D754" s="7">
        <v>2.6701388888888889E-2</v>
      </c>
      <c r="E754" s="8">
        <f t="shared" si="66"/>
        <v>0</v>
      </c>
      <c r="F754" s="8">
        <f t="shared" si="67"/>
        <v>38</v>
      </c>
      <c r="G754" s="8">
        <f t="shared" si="68"/>
        <v>27</v>
      </c>
      <c r="H754" s="10">
        <f t="shared" si="69"/>
        <v>2307</v>
      </c>
      <c r="I754" s="6" t="s">
        <v>579</v>
      </c>
      <c r="J754" s="6" t="s">
        <v>24</v>
      </c>
      <c r="K754" s="10">
        <v>1519707</v>
      </c>
      <c r="L754" s="10">
        <v>10000</v>
      </c>
      <c r="M754" s="10">
        <f t="shared" si="70"/>
        <v>65.802157915966703</v>
      </c>
      <c r="N754" s="6">
        <v>122</v>
      </c>
      <c r="O754" s="6">
        <f t="shared" si="71"/>
        <v>1</v>
      </c>
      <c r="P754" s="10">
        <v>100000</v>
      </c>
      <c r="Q754" s="9">
        <v>44759</v>
      </c>
      <c r="R754" s="9">
        <v>43414</v>
      </c>
      <c r="S754" s="6" t="s">
        <v>24</v>
      </c>
      <c r="T754" s="6" t="s">
        <v>231</v>
      </c>
      <c r="U754" s="10">
        <v>20138652</v>
      </c>
      <c r="V754" s="6">
        <v>10</v>
      </c>
      <c r="W754" s="29">
        <v>10</v>
      </c>
      <c r="X754" s="6" t="s">
        <v>26</v>
      </c>
      <c r="Y754" s="6" t="s">
        <v>27</v>
      </c>
      <c r="Z754" s="6" t="s">
        <v>28</v>
      </c>
      <c r="AA754" s="6" t="s">
        <v>575</v>
      </c>
    </row>
    <row r="755" spans="1:27" ht="14.4" x14ac:dyDescent="0.3">
      <c r="A755" s="6" t="s">
        <v>269</v>
      </c>
      <c r="B755" s="6" t="s">
        <v>270</v>
      </c>
      <c r="C755" s="6" t="s">
        <v>271</v>
      </c>
      <c r="D755" s="7">
        <v>6.2499999999999995E-3</v>
      </c>
      <c r="E755" s="8">
        <f t="shared" si="66"/>
        <v>0</v>
      </c>
      <c r="F755" s="8">
        <f t="shared" si="67"/>
        <v>9</v>
      </c>
      <c r="G755" s="8">
        <f t="shared" si="68"/>
        <v>0</v>
      </c>
      <c r="H755" s="10">
        <f t="shared" si="69"/>
        <v>540</v>
      </c>
      <c r="I755" s="6" t="s">
        <v>23</v>
      </c>
      <c r="J755" s="6" t="s">
        <v>206</v>
      </c>
      <c r="K755" s="10">
        <v>1472395</v>
      </c>
      <c r="L755" s="10">
        <v>107000</v>
      </c>
      <c r="M755" s="10">
        <f t="shared" si="70"/>
        <v>726.7071675739187</v>
      </c>
      <c r="N755" s="10">
        <v>11748</v>
      </c>
      <c r="O755" s="6">
        <f t="shared" si="71"/>
        <v>80</v>
      </c>
      <c r="P755" s="10">
        <v>3610000</v>
      </c>
      <c r="Q755" s="9">
        <v>44815</v>
      </c>
      <c r="R755" s="9">
        <v>42959</v>
      </c>
      <c r="S755" s="6" t="s">
        <v>95</v>
      </c>
      <c r="T755" s="3" t="s">
        <v>3873</v>
      </c>
      <c r="U755" s="10">
        <v>671909430</v>
      </c>
      <c r="V755" s="6">
        <v>8</v>
      </c>
      <c r="W755" s="29">
        <v>9</v>
      </c>
      <c r="X755" s="6" t="s">
        <v>52</v>
      </c>
      <c r="Y755" s="6" t="s">
        <v>52</v>
      </c>
      <c r="Z755" s="6" t="s">
        <v>28</v>
      </c>
      <c r="AA755" s="6" t="s">
        <v>253</v>
      </c>
    </row>
    <row r="756" spans="1:27" ht="14.4" x14ac:dyDescent="0.3">
      <c r="A756" s="6" t="s">
        <v>2330</v>
      </c>
      <c r="B756" s="6" t="s">
        <v>2339</v>
      </c>
      <c r="C756" s="6" t="s">
        <v>2340</v>
      </c>
      <c r="D756" s="7">
        <v>4.7685185185185183E-3</v>
      </c>
      <c r="E756" s="8">
        <f t="shared" si="66"/>
        <v>0</v>
      </c>
      <c r="F756" s="8">
        <f t="shared" si="67"/>
        <v>6</v>
      </c>
      <c r="G756" s="8">
        <f t="shared" si="68"/>
        <v>52</v>
      </c>
      <c r="H756" s="10">
        <f t="shared" si="69"/>
        <v>412</v>
      </c>
      <c r="I756" s="6" t="s">
        <v>187</v>
      </c>
      <c r="J756" s="6" t="s">
        <v>206</v>
      </c>
      <c r="K756" s="10">
        <v>221298</v>
      </c>
      <c r="L756" s="10">
        <v>6500</v>
      </c>
      <c r="M756" s="10">
        <f t="shared" si="70"/>
        <v>293.72158808484488</v>
      </c>
      <c r="N756" s="6">
        <v>442</v>
      </c>
      <c r="O756" s="6">
        <f t="shared" si="71"/>
        <v>20</v>
      </c>
      <c r="P756" s="10">
        <v>190000</v>
      </c>
      <c r="Q756" s="9">
        <v>44187</v>
      </c>
      <c r="R756" s="9">
        <v>44005</v>
      </c>
      <c r="S756" s="6" t="s">
        <v>95</v>
      </c>
      <c r="T756" s="3" t="s">
        <v>207</v>
      </c>
      <c r="U756" s="10">
        <v>22461223</v>
      </c>
      <c r="V756" s="6">
        <v>10</v>
      </c>
      <c r="W756" s="29">
        <v>10</v>
      </c>
      <c r="X756" s="6" t="s">
        <v>52</v>
      </c>
      <c r="Y756" s="6" t="s">
        <v>52</v>
      </c>
      <c r="Z756" s="6" t="s">
        <v>28</v>
      </c>
      <c r="AA756" s="6" t="s">
        <v>2215</v>
      </c>
    </row>
    <row r="757" spans="1:27" ht="14.4" x14ac:dyDescent="0.3">
      <c r="A757" s="6" t="s">
        <v>2330</v>
      </c>
      <c r="B757" s="6" t="s">
        <v>2337</v>
      </c>
      <c r="C757" s="6" t="s">
        <v>2338</v>
      </c>
      <c r="D757" s="7">
        <v>4.2129629629629626E-3</v>
      </c>
      <c r="E757" s="8">
        <f t="shared" si="66"/>
        <v>0</v>
      </c>
      <c r="F757" s="8">
        <f t="shared" si="67"/>
        <v>6</v>
      </c>
      <c r="G757" s="8">
        <f t="shared" si="68"/>
        <v>4</v>
      </c>
      <c r="H757" s="10">
        <f t="shared" si="69"/>
        <v>364</v>
      </c>
      <c r="I757" s="6" t="s">
        <v>187</v>
      </c>
      <c r="J757" s="6" t="s">
        <v>206</v>
      </c>
      <c r="K757" s="10">
        <v>47375</v>
      </c>
      <c r="L757" s="10">
        <v>1500</v>
      </c>
      <c r="M757" s="10">
        <f t="shared" si="70"/>
        <v>316.62269129287597</v>
      </c>
      <c r="N757" s="6">
        <v>164</v>
      </c>
      <c r="O757" s="6">
        <f t="shared" si="71"/>
        <v>35</v>
      </c>
      <c r="P757" s="10">
        <v>190000</v>
      </c>
      <c r="Q757" s="9">
        <v>44549</v>
      </c>
      <c r="R757" s="9">
        <v>44005</v>
      </c>
      <c r="S757" s="6" t="s">
        <v>95</v>
      </c>
      <c r="T757" s="3" t="s">
        <v>207</v>
      </c>
      <c r="U757" s="10">
        <v>22461223</v>
      </c>
      <c r="V757" s="6">
        <v>10</v>
      </c>
      <c r="W757" s="29">
        <v>10</v>
      </c>
      <c r="X757" s="6" t="s">
        <v>52</v>
      </c>
      <c r="Y757" s="6" t="s">
        <v>52</v>
      </c>
      <c r="Z757" s="6" t="s">
        <v>28</v>
      </c>
      <c r="AA757" s="6" t="s">
        <v>2215</v>
      </c>
    </row>
    <row r="758" spans="1:27" ht="14.4" x14ac:dyDescent="0.3">
      <c r="A758" s="6" t="s">
        <v>2330</v>
      </c>
      <c r="B758" s="6" t="s">
        <v>2333</v>
      </c>
      <c r="C758" s="6" t="s">
        <v>2334</v>
      </c>
      <c r="D758" s="7">
        <v>4.223379629629629E-2</v>
      </c>
      <c r="E758" s="8">
        <f t="shared" si="66"/>
        <v>1</v>
      </c>
      <c r="F758" s="8">
        <f t="shared" si="67"/>
        <v>0</v>
      </c>
      <c r="G758" s="8">
        <f t="shared" si="68"/>
        <v>49</v>
      </c>
      <c r="H758" s="10">
        <f t="shared" si="69"/>
        <v>3649</v>
      </c>
      <c r="I758" s="6" t="s">
        <v>187</v>
      </c>
      <c r="J758" s="6" t="s">
        <v>206</v>
      </c>
      <c r="K758" s="6">
        <v>917</v>
      </c>
      <c r="L758" s="6">
        <v>32</v>
      </c>
      <c r="M758" s="10">
        <f t="shared" si="70"/>
        <v>348.96401308615049</v>
      </c>
      <c r="N758" s="6">
        <v>2</v>
      </c>
      <c r="O758" s="6">
        <f t="shared" si="71"/>
        <v>22</v>
      </c>
      <c r="P758" s="10">
        <v>190000</v>
      </c>
      <c r="Q758" s="9">
        <v>44661</v>
      </c>
      <c r="R758" s="9">
        <v>44005</v>
      </c>
      <c r="S758" s="6" t="s">
        <v>95</v>
      </c>
      <c r="T758" s="3" t="s">
        <v>207</v>
      </c>
      <c r="U758" s="10">
        <v>22461223</v>
      </c>
      <c r="V758" s="6">
        <v>10</v>
      </c>
      <c r="W758" s="29">
        <v>10</v>
      </c>
      <c r="X758" s="6" t="s">
        <v>52</v>
      </c>
      <c r="Y758" s="6" t="s">
        <v>52</v>
      </c>
      <c r="Z758" s="6" t="s">
        <v>28</v>
      </c>
      <c r="AA758" s="6" t="s">
        <v>2215</v>
      </c>
    </row>
    <row r="759" spans="1:27" ht="14.4" x14ac:dyDescent="0.3">
      <c r="A759" s="6" t="s">
        <v>2330</v>
      </c>
      <c r="B759" s="6" t="s">
        <v>2335</v>
      </c>
      <c r="C759" s="6" t="s">
        <v>2336</v>
      </c>
      <c r="D759" s="7">
        <v>5.6712962962962956E-4</v>
      </c>
      <c r="E759" s="8">
        <f t="shared" si="66"/>
        <v>0</v>
      </c>
      <c r="F759" s="8">
        <f t="shared" si="67"/>
        <v>0</v>
      </c>
      <c r="G759" s="8">
        <f t="shared" si="68"/>
        <v>49</v>
      </c>
      <c r="H759" s="10">
        <f t="shared" si="69"/>
        <v>49</v>
      </c>
      <c r="I759" s="6" t="s">
        <v>187</v>
      </c>
      <c r="J759" s="6" t="s">
        <v>206</v>
      </c>
      <c r="K759" s="10">
        <v>1182411</v>
      </c>
      <c r="L759" s="6">
        <v>42</v>
      </c>
      <c r="M759" s="10">
        <f t="shared" si="70"/>
        <v>0.35520643837041432</v>
      </c>
      <c r="N759" s="6">
        <v>58</v>
      </c>
      <c r="O759" s="6">
        <f t="shared" si="71"/>
        <v>0</v>
      </c>
      <c r="P759" s="10">
        <v>190000</v>
      </c>
      <c r="Q759" s="9">
        <v>44792</v>
      </c>
      <c r="R759" s="9">
        <v>44005</v>
      </c>
      <c r="S759" s="6" t="s">
        <v>95</v>
      </c>
      <c r="T759" s="3" t="s">
        <v>207</v>
      </c>
      <c r="U759" s="10">
        <v>22461223</v>
      </c>
      <c r="V759" s="6">
        <v>10</v>
      </c>
      <c r="W759" s="29">
        <v>10</v>
      </c>
      <c r="X759" s="6" t="s">
        <v>52</v>
      </c>
      <c r="Y759" s="6" t="s">
        <v>52</v>
      </c>
      <c r="Z759" s="6" t="s">
        <v>28</v>
      </c>
      <c r="AA759" s="6" t="s">
        <v>2215</v>
      </c>
    </row>
    <row r="760" spans="1:27" ht="14.4" x14ac:dyDescent="0.3">
      <c r="A760" s="6" t="s">
        <v>2330</v>
      </c>
      <c r="B760" s="6" t="s">
        <v>2331</v>
      </c>
      <c r="C760" s="6" t="s">
        <v>2332</v>
      </c>
      <c r="D760" s="7">
        <v>1.736111111111111E-3</v>
      </c>
      <c r="E760" s="8">
        <f t="shared" si="66"/>
        <v>0</v>
      </c>
      <c r="F760" s="8">
        <f t="shared" si="67"/>
        <v>2</v>
      </c>
      <c r="G760" s="8">
        <f t="shared" si="68"/>
        <v>30</v>
      </c>
      <c r="H760" s="10">
        <f t="shared" si="69"/>
        <v>150</v>
      </c>
      <c r="I760" s="6" t="s">
        <v>187</v>
      </c>
      <c r="J760" s="6" t="s">
        <v>206</v>
      </c>
      <c r="K760" s="10">
        <v>16711</v>
      </c>
      <c r="L760" s="6">
        <v>576</v>
      </c>
      <c r="M760" s="10">
        <f t="shared" si="70"/>
        <v>344.68314284004549</v>
      </c>
      <c r="N760" s="6">
        <v>27</v>
      </c>
      <c r="O760" s="6">
        <f t="shared" si="71"/>
        <v>16</v>
      </c>
      <c r="P760" s="10">
        <v>190000</v>
      </c>
      <c r="Q760" s="9">
        <v>44800</v>
      </c>
      <c r="R760" s="9">
        <v>44005</v>
      </c>
      <c r="S760" s="6" t="s">
        <v>95</v>
      </c>
      <c r="T760" s="3" t="s">
        <v>207</v>
      </c>
      <c r="U760" s="10">
        <v>22461223</v>
      </c>
      <c r="V760" s="6">
        <v>10</v>
      </c>
      <c r="W760" s="29">
        <v>10</v>
      </c>
      <c r="X760" s="6" t="s">
        <v>52</v>
      </c>
      <c r="Y760" s="6" t="s">
        <v>52</v>
      </c>
      <c r="Z760" s="6" t="s">
        <v>28</v>
      </c>
      <c r="AA760" s="6" t="s">
        <v>2215</v>
      </c>
    </row>
    <row r="761" spans="1:27" x14ac:dyDescent="0.3">
      <c r="A761" s="6" t="s">
        <v>1163</v>
      </c>
      <c r="B761" s="6" t="s">
        <v>2537</v>
      </c>
      <c r="C761" s="6" t="s">
        <v>2538</v>
      </c>
      <c r="D761" s="7">
        <v>8.2881944444444453E-2</v>
      </c>
      <c r="E761" s="8">
        <f t="shared" si="66"/>
        <v>1</v>
      </c>
      <c r="F761" s="8">
        <f t="shared" si="67"/>
        <v>59</v>
      </c>
      <c r="G761" s="8">
        <f t="shared" si="68"/>
        <v>21</v>
      </c>
      <c r="H761" s="10">
        <f t="shared" si="69"/>
        <v>7161</v>
      </c>
      <c r="I761" s="6" t="s">
        <v>23</v>
      </c>
      <c r="J761" s="6" t="s">
        <v>206</v>
      </c>
      <c r="K761" s="6">
        <v>11658235</v>
      </c>
      <c r="L761" s="6">
        <v>320000</v>
      </c>
      <c r="M761" s="10">
        <f t="shared" si="70"/>
        <v>274.48408785720994</v>
      </c>
      <c r="N761" s="6">
        <v>5578</v>
      </c>
      <c r="O761" s="6">
        <f t="shared" si="71"/>
        <v>5</v>
      </c>
      <c r="P761" s="10">
        <v>1660000</v>
      </c>
      <c r="Q761" s="9">
        <v>44570</v>
      </c>
      <c r="R761" s="9">
        <v>42716</v>
      </c>
      <c r="S761" s="6" t="s">
        <v>206</v>
      </c>
      <c r="T761" s="6" t="s">
        <v>63</v>
      </c>
      <c r="U761" s="10">
        <v>79777058</v>
      </c>
      <c r="V761" s="6">
        <v>8</v>
      </c>
      <c r="W761" s="29">
        <v>8</v>
      </c>
      <c r="X761" s="6" t="s">
        <v>52</v>
      </c>
      <c r="Y761" s="6" t="s">
        <v>52</v>
      </c>
      <c r="Z761" s="6" t="s">
        <v>28</v>
      </c>
      <c r="AA761" s="6" t="s">
        <v>2539</v>
      </c>
    </row>
    <row r="762" spans="1:27" x14ac:dyDescent="0.3">
      <c r="A762" s="6" t="s">
        <v>1163</v>
      </c>
      <c r="B762" s="6" t="s">
        <v>1166</v>
      </c>
      <c r="C762" s="6" t="s">
        <v>1167</v>
      </c>
      <c r="D762" s="7">
        <v>2.0428240740740743E-2</v>
      </c>
      <c r="E762" s="8">
        <f t="shared" si="66"/>
        <v>0</v>
      </c>
      <c r="F762" s="8">
        <f t="shared" si="67"/>
        <v>29</v>
      </c>
      <c r="G762" s="8">
        <f t="shared" si="68"/>
        <v>25</v>
      </c>
      <c r="H762" s="10">
        <f t="shared" si="69"/>
        <v>1765</v>
      </c>
      <c r="I762" s="6" t="s">
        <v>23</v>
      </c>
      <c r="J762" s="6" t="s">
        <v>206</v>
      </c>
      <c r="K762" s="6">
        <v>58142</v>
      </c>
      <c r="L762" s="6">
        <v>1900</v>
      </c>
      <c r="M762" s="10">
        <f t="shared" si="70"/>
        <v>326.78614426748305</v>
      </c>
      <c r="N762" s="6">
        <v>109</v>
      </c>
      <c r="O762" s="6">
        <f t="shared" si="71"/>
        <v>19</v>
      </c>
      <c r="P762" s="10">
        <v>1067000</v>
      </c>
      <c r="Q762" s="9">
        <v>44608</v>
      </c>
      <c r="R762" s="9">
        <v>42716</v>
      </c>
      <c r="S762" s="6" t="s">
        <v>206</v>
      </c>
      <c r="T762" s="6" t="s">
        <v>63</v>
      </c>
      <c r="U762" s="10">
        <v>80811682</v>
      </c>
      <c r="V762" s="6">
        <v>7</v>
      </c>
      <c r="W762" s="29">
        <v>8</v>
      </c>
      <c r="X762" s="6" t="s">
        <v>26</v>
      </c>
      <c r="Y762" s="6" t="s">
        <v>27</v>
      </c>
      <c r="Z762" s="6" t="s">
        <v>28</v>
      </c>
      <c r="AA762" s="6" t="s">
        <v>1071</v>
      </c>
    </row>
    <row r="763" spans="1:27" x14ac:dyDescent="0.3">
      <c r="A763" s="6" t="s">
        <v>1163</v>
      </c>
      <c r="B763" s="6" t="s">
        <v>1164</v>
      </c>
      <c r="C763" s="6" t="s">
        <v>1165</v>
      </c>
      <c r="D763" s="7">
        <v>7.7662037037037031E-3</v>
      </c>
      <c r="E763" s="8">
        <f t="shared" si="66"/>
        <v>0</v>
      </c>
      <c r="F763" s="8">
        <f t="shared" si="67"/>
        <v>11</v>
      </c>
      <c r="G763" s="8">
        <f t="shared" si="68"/>
        <v>11</v>
      </c>
      <c r="H763" s="10">
        <f t="shared" si="69"/>
        <v>671</v>
      </c>
      <c r="I763" s="6" t="s">
        <v>23</v>
      </c>
      <c r="J763" s="6" t="s">
        <v>206</v>
      </c>
      <c r="K763" s="6">
        <v>116271</v>
      </c>
      <c r="L763" s="6">
        <v>4300</v>
      </c>
      <c r="M763" s="10">
        <f t="shared" si="70"/>
        <v>369.82566590121354</v>
      </c>
      <c r="N763" s="6">
        <v>161</v>
      </c>
      <c r="O763" s="6">
        <f t="shared" si="71"/>
        <v>14</v>
      </c>
      <c r="P763" s="10">
        <v>1067000</v>
      </c>
      <c r="Q763" s="9">
        <v>44777</v>
      </c>
      <c r="R763" s="9">
        <v>42716</v>
      </c>
      <c r="S763" s="6" t="s">
        <v>206</v>
      </c>
      <c r="T763" s="6" t="s">
        <v>63</v>
      </c>
      <c r="U763" s="10">
        <v>80811682</v>
      </c>
      <c r="V763" s="6">
        <v>10</v>
      </c>
      <c r="W763" s="29">
        <v>9</v>
      </c>
      <c r="X763" s="6" t="s">
        <v>26</v>
      </c>
      <c r="Y763" s="6" t="s">
        <v>27</v>
      </c>
      <c r="Z763" s="6" t="s">
        <v>28</v>
      </c>
      <c r="AA763" s="6" t="s">
        <v>1071</v>
      </c>
    </row>
    <row r="764" spans="1:27" ht="14.4" x14ac:dyDescent="0.3">
      <c r="A764" s="6" t="s">
        <v>3098</v>
      </c>
      <c r="B764" t="s">
        <v>4042</v>
      </c>
      <c r="C764" s="20" t="s">
        <v>4043</v>
      </c>
      <c r="D764" s="1">
        <v>6.9097222222222225E-3</v>
      </c>
      <c r="E764" s="8">
        <f t="shared" si="66"/>
        <v>0</v>
      </c>
      <c r="F764" s="8">
        <f t="shared" si="67"/>
        <v>9</v>
      </c>
      <c r="G764" s="8">
        <f t="shared" si="68"/>
        <v>57</v>
      </c>
      <c r="H764" s="10">
        <f t="shared" si="69"/>
        <v>597</v>
      </c>
      <c r="I764" s="6" t="s">
        <v>23</v>
      </c>
      <c r="J764" t="s">
        <v>206</v>
      </c>
      <c r="K764" s="3">
        <v>8809</v>
      </c>
      <c r="L764" s="3">
        <v>413</v>
      </c>
      <c r="M764" s="10">
        <f t="shared" si="70"/>
        <v>468.83868770575549</v>
      </c>
      <c r="N764" s="3">
        <v>38</v>
      </c>
      <c r="O764" s="6">
        <f t="shared" si="71"/>
        <v>43</v>
      </c>
      <c r="P764" s="3">
        <v>286000</v>
      </c>
      <c r="Q764" s="2">
        <v>44555</v>
      </c>
      <c r="R764" s="2">
        <v>43454</v>
      </c>
      <c r="S764" t="s">
        <v>206</v>
      </c>
      <c r="T764" t="s">
        <v>63</v>
      </c>
      <c r="U764" s="3">
        <v>10720798</v>
      </c>
      <c r="V764">
        <v>4</v>
      </c>
      <c r="W764" s="13">
        <v>5</v>
      </c>
      <c r="X764" s="6" t="s">
        <v>26</v>
      </c>
      <c r="Y764" s="6" t="s">
        <v>27</v>
      </c>
      <c r="Z764" t="s">
        <v>28</v>
      </c>
      <c r="AA764" s="6" t="s">
        <v>4101</v>
      </c>
    </row>
    <row r="765" spans="1:27" x14ac:dyDescent="0.3">
      <c r="A765" s="6" t="s">
        <v>3098</v>
      </c>
      <c r="B765" s="6" t="s">
        <v>1032</v>
      </c>
      <c r="C765" s="6" t="s">
        <v>1033</v>
      </c>
      <c r="D765" s="7">
        <v>1.1562499999999998E-2</v>
      </c>
      <c r="E765" s="8">
        <f t="shared" si="66"/>
        <v>0</v>
      </c>
      <c r="F765" s="8">
        <f t="shared" si="67"/>
        <v>16</v>
      </c>
      <c r="G765" s="8">
        <f t="shared" si="68"/>
        <v>39</v>
      </c>
      <c r="H765" s="10">
        <f t="shared" si="69"/>
        <v>999</v>
      </c>
      <c r="I765" s="6" t="s">
        <v>23</v>
      </c>
      <c r="J765" s="6" t="s">
        <v>206</v>
      </c>
      <c r="K765" s="10">
        <v>300843</v>
      </c>
      <c r="L765" s="10">
        <v>22000</v>
      </c>
      <c r="M765" s="10">
        <f t="shared" si="70"/>
        <v>731.27844091436396</v>
      </c>
      <c r="N765" s="6">
        <v>518</v>
      </c>
      <c r="O765" s="6">
        <f t="shared" si="71"/>
        <v>17</v>
      </c>
      <c r="P765" s="10">
        <v>287000</v>
      </c>
      <c r="Q765" s="9">
        <v>44827</v>
      </c>
      <c r="R765" s="9">
        <v>43424</v>
      </c>
      <c r="S765" s="6" t="s">
        <v>75</v>
      </c>
      <c r="T765" s="6" t="s">
        <v>63</v>
      </c>
      <c r="U765" s="10">
        <v>10720798</v>
      </c>
      <c r="V765" s="6">
        <v>6</v>
      </c>
      <c r="W765" s="29">
        <v>7</v>
      </c>
      <c r="X765" s="6" t="s">
        <v>52</v>
      </c>
      <c r="Y765" s="6" t="s">
        <v>52</v>
      </c>
      <c r="Z765" s="6" t="s">
        <v>28</v>
      </c>
      <c r="AA765" s="6" t="s">
        <v>781</v>
      </c>
    </row>
    <row r="766" spans="1:27" x14ac:dyDescent="0.3">
      <c r="A766" s="6" t="s">
        <v>3098</v>
      </c>
      <c r="B766" s="6" t="s">
        <v>3099</v>
      </c>
      <c r="C766" s="6" t="s">
        <v>3100</v>
      </c>
      <c r="D766" s="7">
        <v>9.8495370370370369E-3</v>
      </c>
      <c r="E766" s="8">
        <f t="shared" si="66"/>
        <v>0</v>
      </c>
      <c r="F766" s="8">
        <f t="shared" si="67"/>
        <v>14</v>
      </c>
      <c r="G766" s="8">
        <f t="shared" si="68"/>
        <v>11</v>
      </c>
      <c r="H766" s="10">
        <f t="shared" si="69"/>
        <v>851</v>
      </c>
      <c r="I766" s="6" t="s">
        <v>23</v>
      </c>
      <c r="J766" s="6" t="s">
        <v>219</v>
      </c>
      <c r="K766" s="10">
        <v>155900</v>
      </c>
      <c r="L766" s="10">
        <v>6000</v>
      </c>
      <c r="M766" s="10">
        <f t="shared" si="70"/>
        <v>384.86209108402824</v>
      </c>
      <c r="N766" s="6">
        <v>278</v>
      </c>
      <c r="O766" s="6">
        <f t="shared" si="71"/>
        <v>18</v>
      </c>
      <c r="P766" s="10">
        <v>287000</v>
      </c>
      <c r="Q766" s="9">
        <v>44850</v>
      </c>
      <c r="R766" s="9">
        <v>43424</v>
      </c>
      <c r="S766" s="6" t="s">
        <v>219</v>
      </c>
      <c r="T766" s="6" t="s">
        <v>63</v>
      </c>
      <c r="U766" s="10">
        <v>10720798</v>
      </c>
      <c r="V766" s="6">
        <v>7</v>
      </c>
      <c r="W766" s="29">
        <v>6</v>
      </c>
      <c r="X766" s="6" t="s">
        <v>52</v>
      </c>
      <c r="Y766" s="6" t="s">
        <v>52</v>
      </c>
      <c r="Z766" s="6" t="s">
        <v>28</v>
      </c>
      <c r="AA766" s="6" t="s">
        <v>2884</v>
      </c>
    </row>
    <row r="767" spans="1:27" x14ac:dyDescent="0.3">
      <c r="A767" s="6" t="s">
        <v>3287</v>
      </c>
      <c r="B767" s="6" t="s">
        <v>3288</v>
      </c>
      <c r="C767" s="6" t="s">
        <v>3289</v>
      </c>
      <c r="D767" s="7">
        <v>2.4282407407407409E-2</v>
      </c>
      <c r="E767" s="8">
        <f t="shared" si="66"/>
        <v>0</v>
      </c>
      <c r="F767" s="8">
        <f t="shared" si="67"/>
        <v>34</v>
      </c>
      <c r="G767" s="8">
        <f t="shared" si="68"/>
        <v>58</v>
      </c>
      <c r="H767" s="10">
        <f t="shared" si="69"/>
        <v>2098</v>
      </c>
      <c r="I767" s="6" t="s">
        <v>23</v>
      </c>
      <c r="J767" s="6" t="s">
        <v>206</v>
      </c>
      <c r="K767" s="6">
        <v>1781</v>
      </c>
      <c r="L767" s="6">
        <v>54</v>
      </c>
      <c r="M767" s="10">
        <f t="shared" si="70"/>
        <v>303.20044918585063</v>
      </c>
      <c r="N767" s="6">
        <v>7</v>
      </c>
      <c r="O767" s="6">
        <f t="shared" si="71"/>
        <v>39</v>
      </c>
      <c r="P767" s="6">
        <v>2340000</v>
      </c>
      <c r="Q767" s="9">
        <v>44847</v>
      </c>
      <c r="R767" s="9">
        <v>40738</v>
      </c>
      <c r="S767" s="6" t="s">
        <v>206</v>
      </c>
      <c r="T767" s="6" t="s">
        <v>63</v>
      </c>
      <c r="U767" s="10">
        <v>465988494</v>
      </c>
      <c r="V767" s="6">
        <v>8</v>
      </c>
      <c r="W767" s="29">
        <v>8</v>
      </c>
      <c r="X767" s="6" t="s">
        <v>52</v>
      </c>
      <c r="Y767" s="6" t="s">
        <v>52</v>
      </c>
      <c r="Z767" s="6" t="s">
        <v>28</v>
      </c>
      <c r="AA767" s="6" t="s">
        <v>3213</v>
      </c>
    </row>
    <row r="768" spans="1:27" ht="14.4" x14ac:dyDescent="0.3">
      <c r="A768" s="6" t="s">
        <v>3469</v>
      </c>
      <c r="B768" t="s">
        <v>3470</v>
      </c>
      <c r="C768" s="6" t="s">
        <v>3471</v>
      </c>
      <c r="D768" s="7">
        <v>0.55625000000000002</v>
      </c>
      <c r="E768" s="8">
        <f t="shared" si="66"/>
        <v>13</v>
      </c>
      <c r="F768" s="8">
        <f t="shared" si="67"/>
        <v>21</v>
      </c>
      <c r="G768" s="8">
        <f t="shared" si="68"/>
        <v>0</v>
      </c>
      <c r="H768" s="10">
        <f t="shared" si="69"/>
        <v>48060</v>
      </c>
      <c r="I768" s="6" t="s">
        <v>187</v>
      </c>
      <c r="J768" s="6" t="s">
        <v>206</v>
      </c>
      <c r="K768" s="6">
        <v>2528230</v>
      </c>
      <c r="L768" s="6">
        <v>39</v>
      </c>
      <c r="M768" s="10">
        <f t="shared" si="70"/>
        <v>0.15425811733900793</v>
      </c>
      <c r="N768" s="6">
        <v>1173</v>
      </c>
      <c r="O768" s="6">
        <f t="shared" si="71"/>
        <v>5</v>
      </c>
      <c r="P768" s="10">
        <v>1980000</v>
      </c>
      <c r="Q768" s="9">
        <v>44000</v>
      </c>
      <c r="R768" s="9">
        <v>42196</v>
      </c>
      <c r="S768" s="6" t="s">
        <v>206</v>
      </c>
      <c r="T768" s="6" t="s">
        <v>63</v>
      </c>
      <c r="U768" s="10">
        <v>167325107</v>
      </c>
      <c r="V768" s="6">
        <v>7</v>
      </c>
      <c r="W768" s="29">
        <v>10</v>
      </c>
      <c r="X768" s="6" t="s">
        <v>52</v>
      </c>
      <c r="Y768" s="6" t="s">
        <v>52</v>
      </c>
      <c r="Z768" s="6" t="s">
        <v>28</v>
      </c>
      <c r="AA768" s="6" t="s">
        <v>3465</v>
      </c>
    </row>
    <row r="769" spans="1:27" ht="14.4" x14ac:dyDescent="0.3">
      <c r="A769" s="6" t="s">
        <v>3278</v>
      </c>
      <c r="B769" t="s">
        <v>4023</v>
      </c>
      <c r="C769" s="20" t="s">
        <v>4024</v>
      </c>
      <c r="D769" s="1">
        <v>5.1504629629629635E-3</v>
      </c>
      <c r="E769" s="8">
        <f t="shared" si="66"/>
        <v>0</v>
      </c>
      <c r="F769" s="8">
        <f t="shared" si="67"/>
        <v>7</v>
      </c>
      <c r="G769" s="8">
        <f t="shared" si="68"/>
        <v>25</v>
      </c>
      <c r="H769" s="10">
        <f t="shared" si="69"/>
        <v>445</v>
      </c>
      <c r="I769" s="6" t="s">
        <v>187</v>
      </c>
      <c r="J769" t="s">
        <v>206</v>
      </c>
      <c r="K769" s="3">
        <v>270279</v>
      </c>
      <c r="L769" s="3">
        <v>8200</v>
      </c>
      <c r="M769" s="10">
        <f t="shared" si="70"/>
        <v>303.39020049652396</v>
      </c>
      <c r="N769" s="3">
        <v>217</v>
      </c>
      <c r="O769" s="6">
        <f t="shared" si="71"/>
        <v>8</v>
      </c>
      <c r="P769" s="3">
        <v>5900000</v>
      </c>
      <c r="Q769" s="2">
        <v>43674</v>
      </c>
      <c r="R769" s="2">
        <v>41247</v>
      </c>
      <c r="S769" t="s">
        <v>206</v>
      </c>
      <c r="T769" s="6" t="s">
        <v>63</v>
      </c>
      <c r="U769" s="3">
        <v>817968652</v>
      </c>
      <c r="V769">
        <v>7</v>
      </c>
      <c r="W769" s="29">
        <v>8</v>
      </c>
      <c r="X769" s="6" t="s">
        <v>52</v>
      </c>
      <c r="Y769" s="6" t="s">
        <v>52</v>
      </c>
      <c r="Z769" t="s">
        <v>28</v>
      </c>
      <c r="AA769" s="6" t="s">
        <v>4101</v>
      </c>
    </row>
    <row r="770" spans="1:27" x14ac:dyDescent="0.3">
      <c r="A770" s="6" t="s">
        <v>3278</v>
      </c>
      <c r="B770" s="6" t="s">
        <v>3279</v>
      </c>
      <c r="C770" s="6" t="s">
        <v>3280</v>
      </c>
      <c r="D770" s="7">
        <v>5.185185185185185E-3</v>
      </c>
      <c r="E770" s="8">
        <f t="shared" ref="E770:E833" si="72">HOUR(D770)</f>
        <v>0</v>
      </c>
      <c r="F770" s="8">
        <f t="shared" ref="F770:F833" si="73">MINUTE(D770)</f>
        <v>7</v>
      </c>
      <c r="G770" s="8">
        <f t="shared" ref="G770:G833" si="74">SECOND(D770)</f>
        <v>28</v>
      </c>
      <c r="H770" s="10">
        <f t="shared" ref="H770:H833" si="75">G770+(F770*60)+(E770*60*60)</f>
        <v>448</v>
      </c>
      <c r="I770" s="6" t="s">
        <v>187</v>
      </c>
      <c r="J770" s="6" t="s">
        <v>206</v>
      </c>
      <c r="K770" s="6">
        <v>108939</v>
      </c>
      <c r="L770" s="6">
        <v>4800</v>
      </c>
      <c r="M770" s="10">
        <f t="shared" ref="M770:M833" si="76">10000*L770/K770</f>
        <v>440.61355437446645</v>
      </c>
      <c r="N770" s="6">
        <v>259</v>
      </c>
      <c r="O770" s="6">
        <f t="shared" ref="O770:O833" si="77">ROUND(10000*N770/K770,0)</f>
        <v>24</v>
      </c>
      <c r="P770" s="6">
        <v>5900000</v>
      </c>
      <c r="Q770" s="9">
        <v>44831</v>
      </c>
      <c r="R770" s="9">
        <v>41247</v>
      </c>
      <c r="S770" s="6" t="s">
        <v>206</v>
      </c>
      <c r="T770" s="6" t="s">
        <v>63</v>
      </c>
      <c r="U770" s="10">
        <v>818145582</v>
      </c>
      <c r="V770" s="6">
        <v>8</v>
      </c>
      <c r="W770" s="29">
        <v>8</v>
      </c>
      <c r="X770" s="6" t="s">
        <v>52</v>
      </c>
      <c r="Y770" s="6" t="s">
        <v>52</v>
      </c>
      <c r="Z770" s="6" t="s">
        <v>28</v>
      </c>
      <c r="AA770" s="6" t="s">
        <v>3213</v>
      </c>
    </row>
    <row r="771" spans="1:27" x14ac:dyDescent="0.3">
      <c r="A771" s="6" t="s">
        <v>466</v>
      </c>
      <c r="B771" s="6" t="s">
        <v>467</v>
      </c>
      <c r="C771" s="6" t="s">
        <v>468</v>
      </c>
      <c r="D771" s="7">
        <v>2.4537037037037036E-3</v>
      </c>
      <c r="E771" s="8">
        <f t="shared" si="72"/>
        <v>0</v>
      </c>
      <c r="F771" s="8">
        <f t="shared" si="73"/>
        <v>3</v>
      </c>
      <c r="G771" s="8">
        <f t="shared" si="74"/>
        <v>32</v>
      </c>
      <c r="H771" s="10">
        <f t="shared" si="75"/>
        <v>212</v>
      </c>
      <c r="I771" s="6" t="s">
        <v>23</v>
      </c>
      <c r="J771" s="6" t="s">
        <v>38</v>
      </c>
      <c r="K771" s="10">
        <v>4529040</v>
      </c>
      <c r="L771" s="10">
        <v>166000</v>
      </c>
      <c r="M771" s="10">
        <f t="shared" si="76"/>
        <v>366.52358998816527</v>
      </c>
      <c r="N771" s="10">
        <v>7437</v>
      </c>
      <c r="O771" s="6">
        <f t="shared" si="77"/>
        <v>16</v>
      </c>
      <c r="P771" s="10">
        <v>305000</v>
      </c>
      <c r="Q771" s="9">
        <v>41992</v>
      </c>
      <c r="R771" s="9">
        <v>39291</v>
      </c>
      <c r="S771" s="6" t="s">
        <v>24</v>
      </c>
      <c r="T771" s="6" t="s">
        <v>469</v>
      </c>
      <c r="U771" s="10">
        <v>20956050</v>
      </c>
      <c r="V771" s="6">
        <v>10</v>
      </c>
      <c r="W771" s="29">
        <v>10</v>
      </c>
      <c r="X771" s="6" t="s">
        <v>52</v>
      </c>
      <c r="Y771" s="6" t="s">
        <v>52</v>
      </c>
      <c r="Z771" s="6" t="s">
        <v>28</v>
      </c>
      <c r="AA771" s="6" t="s">
        <v>253</v>
      </c>
    </row>
    <row r="772" spans="1:27" ht="14.4" x14ac:dyDescent="0.3">
      <c r="A772" s="6" t="s">
        <v>1872</v>
      </c>
      <c r="B772" s="6" t="s">
        <v>1873</v>
      </c>
      <c r="C772" s="6" t="s">
        <v>1874</v>
      </c>
      <c r="D772" s="7">
        <v>3.125E-2</v>
      </c>
      <c r="E772" s="8">
        <f t="shared" si="72"/>
        <v>0</v>
      </c>
      <c r="F772" s="8">
        <f t="shared" si="73"/>
        <v>45</v>
      </c>
      <c r="G772" s="8">
        <f t="shared" si="74"/>
        <v>0</v>
      </c>
      <c r="H772" s="10">
        <f t="shared" si="75"/>
        <v>2700</v>
      </c>
      <c r="I772" s="6" t="s">
        <v>23</v>
      </c>
      <c r="J772" s="6" t="s">
        <v>38</v>
      </c>
      <c r="K772" s="5">
        <v>146097</v>
      </c>
      <c r="L772" s="6">
        <v>50</v>
      </c>
      <c r="M772" s="10">
        <f t="shared" si="76"/>
        <v>3.4223837587356347</v>
      </c>
      <c r="N772" s="6">
        <v>6</v>
      </c>
      <c r="O772" s="6">
        <f t="shared" si="77"/>
        <v>0</v>
      </c>
      <c r="P772" s="10">
        <v>7170000</v>
      </c>
      <c r="Q772" s="9">
        <v>44835</v>
      </c>
      <c r="R772" s="9">
        <v>43871</v>
      </c>
      <c r="S772" s="6" t="s">
        <v>38</v>
      </c>
      <c r="T772" s="6" t="s">
        <v>63</v>
      </c>
      <c r="U772" s="10">
        <v>3879723890</v>
      </c>
      <c r="V772" s="6">
        <v>10</v>
      </c>
      <c r="W772" s="29">
        <v>10</v>
      </c>
      <c r="X772" s="6" t="s">
        <v>26</v>
      </c>
      <c r="Y772" s="6" t="s">
        <v>27</v>
      </c>
      <c r="Z772" s="6" t="s">
        <v>28</v>
      </c>
      <c r="AA772" s="6" t="s">
        <v>1875</v>
      </c>
    </row>
    <row r="773" spans="1:27" ht="14.4" x14ac:dyDescent="0.3">
      <c r="A773" t="s">
        <v>3927</v>
      </c>
      <c r="B773" t="s">
        <v>3928</v>
      </c>
      <c r="C773" t="s">
        <v>3929</v>
      </c>
      <c r="D773" s="1">
        <v>1.3125E-2</v>
      </c>
      <c r="E773" s="8">
        <f t="shared" si="72"/>
        <v>0</v>
      </c>
      <c r="F773" s="8">
        <f t="shared" si="73"/>
        <v>18</v>
      </c>
      <c r="G773" s="8">
        <f t="shared" si="74"/>
        <v>54</v>
      </c>
      <c r="H773" s="10">
        <f t="shared" si="75"/>
        <v>1134</v>
      </c>
      <c r="I773" s="6" t="s">
        <v>23</v>
      </c>
      <c r="J773" s="6" t="s">
        <v>38</v>
      </c>
      <c r="K773" s="12">
        <v>818524</v>
      </c>
      <c r="L773" s="12">
        <v>74000</v>
      </c>
      <c r="M773" s="10">
        <f t="shared" si="76"/>
        <v>904.06634380910032</v>
      </c>
      <c r="N773" s="13">
        <v>3104</v>
      </c>
      <c r="O773" s="6">
        <f t="shared" si="77"/>
        <v>38</v>
      </c>
      <c r="P773" s="13">
        <v>9580000</v>
      </c>
      <c r="Q773" s="2">
        <v>44848</v>
      </c>
      <c r="R773" s="2">
        <v>43050</v>
      </c>
      <c r="S773" t="s">
        <v>38</v>
      </c>
      <c r="T773" t="s">
        <v>42</v>
      </c>
      <c r="U773" s="27">
        <v>1764833851</v>
      </c>
      <c r="V773">
        <v>7</v>
      </c>
      <c r="W773" s="29">
        <v>9</v>
      </c>
      <c r="X773" s="6" t="s">
        <v>26</v>
      </c>
      <c r="Y773" s="6" t="s">
        <v>52</v>
      </c>
      <c r="Z773" t="s">
        <v>28</v>
      </c>
      <c r="AA773" s="6" t="s">
        <v>3948</v>
      </c>
    </row>
    <row r="774" spans="1:27" x14ac:dyDescent="0.3">
      <c r="A774" s="6" t="s">
        <v>580</v>
      </c>
      <c r="B774" s="6" t="s">
        <v>581</v>
      </c>
      <c r="C774" s="6" t="s">
        <v>582</v>
      </c>
      <c r="D774" s="7">
        <v>0.12980324074074073</v>
      </c>
      <c r="E774" s="8">
        <f t="shared" si="72"/>
        <v>3</v>
      </c>
      <c r="F774" s="8">
        <f t="shared" si="73"/>
        <v>6</v>
      </c>
      <c r="G774" s="8">
        <f t="shared" si="74"/>
        <v>55</v>
      </c>
      <c r="H774" s="10">
        <f t="shared" si="75"/>
        <v>11215</v>
      </c>
      <c r="I774" s="6" t="s">
        <v>579</v>
      </c>
      <c r="J774" s="6" t="s">
        <v>206</v>
      </c>
      <c r="K774" s="10">
        <v>122121</v>
      </c>
      <c r="L774" s="10">
        <v>29000</v>
      </c>
      <c r="M774" s="10">
        <f t="shared" si="76"/>
        <v>2374.6939510813045</v>
      </c>
      <c r="N774" s="6">
        <v>214</v>
      </c>
      <c r="O774" s="6">
        <f t="shared" si="77"/>
        <v>18</v>
      </c>
      <c r="P774" s="10">
        <v>7910000</v>
      </c>
      <c r="Q774" s="9">
        <v>44639</v>
      </c>
      <c r="R774" s="9">
        <v>43762</v>
      </c>
      <c r="S774" s="6" t="s">
        <v>219</v>
      </c>
      <c r="T774" s="6" t="s">
        <v>231</v>
      </c>
      <c r="U774" s="10">
        <v>4394444</v>
      </c>
      <c r="V774" s="6">
        <v>10</v>
      </c>
      <c r="W774" s="29">
        <v>9</v>
      </c>
      <c r="X774" s="6" t="s">
        <v>26</v>
      </c>
      <c r="Y774" s="6" t="s">
        <v>27</v>
      </c>
      <c r="Z774" s="6" t="s">
        <v>28</v>
      </c>
      <c r="AA774" s="6" t="s">
        <v>575</v>
      </c>
    </row>
    <row r="775" spans="1:27" x14ac:dyDescent="0.3">
      <c r="A775" s="6" t="s">
        <v>2754</v>
      </c>
      <c r="B775" s="6" t="s">
        <v>2755</v>
      </c>
      <c r="C775" s="6" t="s">
        <v>2756</v>
      </c>
      <c r="D775" s="7">
        <v>1.1620370370370371E-2</v>
      </c>
      <c r="E775" s="8">
        <f t="shared" si="72"/>
        <v>0</v>
      </c>
      <c r="F775" s="8">
        <f t="shared" si="73"/>
        <v>16</v>
      </c>
      <c r="G775" s="8">
        <f t="shared" si="74"/>
        <v>44</v>
      </c>
      <c r="H775" s="10">
        <f t="shared" si="75"/>
        <v>1004</v>
      </c>
      <c r="I775" s="6" t="s">
        <v>23</v>
      </c>
      <c r="J775" s="6" t="s">
        <v>206</v>
      </c>
      <c r="K775" s="6">
        <v>98075</v>
      </c>
      <c r="L775" s="6">
        <v>5200</v>
      </c>
      <c r="M775" s="10">
        <f t="shared" si="76"/>
        <v>530.20647463675755</v>
      </c>
      <c r="N775" s="6">
        <v>391</v>
      </c>
      <c r="O775" s="6">
        <f t="shared" si="77"/>
        <v>40</v>
      </c>
      <c r="P775" s="10">
        <v>2250000</v>
      </c>
      <c r="Q775" s="9">
        <v>44818</v>
      </c>
      <c r="R775" s="9">
        <v>41206</v>
      </c>
      <c r="S775" s="6" t="s">
        <v>206</v>
      </c>
      <c r="T775" s="6" t="s">
        <v>63</v>
      </c>
      <c r="U775" s="10">
        <v>9169093</v>
      </c>
      <c r="V775" s="6">
        <v>8</v>
      </c>
      <c r="W775" s="29">
        <v>8</v>
      </c>
      <c r="X775" s="6" t="s">
        <v>52</v>
      </c>
      <c r="Y775" s="6" t="s">
        <v>52</v>
      </c>
      <c r="Z775" s="6" t="s">
        <v>28</v>
      </c>
      <c r="AA775" s="6" t="s">
        <v>2539</v>
      </c>
    </row>
    <row r="776" spans="1:27" x14ac:dyDescent="0.3">
      <c r="A776" s="6" t="s">
        <v>3456</v>
      </c>
      <c r="B776" s="6" t="s">
        <v>3457</v>
      </c>
      <c r="C776" s="6" t="s">
        <v>3458</v>
      </c>
      <c r="D776" s="7">
        <v>0.55138888888888882</v>
      </c>
      <c r="E776" s="8">
        <f t="shared" si="72"/>
        <v>13</v>
      </c>
      <c r="F776" s="8">
        <f t="shared" si="73"/>
        <v>14</v>
      </c>
      <c r="G776" s="8">
        <f t="shared" si="74"/>
        <v>0</v>
      </c>
      <c r="H776" s="10">
        <f t="shared" si="75"/>
        <v>47640</v>
      </c>
      <c r="I776" s="6" t="s">
        <v>23</v>
      </c>
      <c r="J776" s="6" t="s">
        <v>206</v>
      </c>
      <c r="K776" s="6">
        <v>97400</v>
      </c>
      <c r="L776" s="6">
        <v>5966</v>
      </c>
      <c r="M776" s="10">
        <f t="shared" si="76"/>
        <v>612.52566735112941</v>
      </c>
      <c r="N776" s="6">
        <v>322</v>
      </c>
      <c r="O776" s="6">
        <f t="shared" si="77"/>
        <v>33</v>
      </c>
      <c r="P776" s="6">
        <v>461000</v>
      </c>
      <c r="Q776" s="9">
        <v>44773</v>
      </c>
      <c r="R776" s="9">
        <v>42607</v>
      </c>
      <c r="S776" s="6" t="s">
        <v>95</v>
      </c>
      <c r="T776" s="6" t="s">
        <v>482</v>
      </c>
      <c r="U776" s="10">
        <v>31567994</v>
      </c>
      <c r="V776" s="6">
        <v>10</v>
      </c>
      <c r="W776" s="29">
        <v>10</v>
      </c>
      <c r="X776" s="6" t="s">
        <v>26</v>
      </c>
      <c r="Y776" s="6" t="s">
        <v>27</v>
      </c>
      <c r="Z776" s="6" t="s">
        <v>28</v>
      </c>
      <c r="AA776" s="6" t="s">
        <v>3326</v>
      </c>
    </row>
    <row r="777" spans="1:27" x14ac:dyDescent="0.3">
      <c r="A777" s="6" t="s">
        <v>2840</v>
      </c>
      <c r="B777" s="6" t="s">
        <v>2841</v>
      </c>
      <c r="C777" s="6" t="s">
        <v>2842</v>
      </c>
      <c r="D777" s="7">
        <v>8.2407407407407412E-3</v>
      </c>
      <c r="E777" s="8">
        <f t="shared" si="72"/>
        <v>0</v>
      </c>
      <c r="F777" s="8">
        <f t="shared" si="73"/>
        <v>11</v>
      </c>
      <c r="G777" s="8">
        <f t="shared" si="74"/>
        <v>52</v>
      </c>
      <c r="H777" s="10">
        <f t="shared" si="75"/>
        <v>712</v>
      </c>
      <c r="I777" s="6" t="s">
        <v>2843</v>
      </c>
      <c r="J777" s="6" t="s">
        <v>95</v>
      </c>
      <c r="K777" s="10">
        <v>2034161</v>
      </c>
      <c r="L777" s="6">
        <v>113000</v>
      </c>
      <c r="M777" s="10">
        <f t="shared" si="76"/>
        <v>555.51158438294704</v>
      </c>
      <c r="N777" s="6">
        <v>2400</v>
      </c>
      <c r="O777" s="6">
        <f t="shared" si="77"/>
        <v>12</v>
      </c>
      <c r="P777" s="10">
        <v>8240000</v>
      </c>
      <c r="Q777" s="9">
        <v>44703</v>
      </c>
      <c r="R777" s="9">
        <v>42841</v>
      </c>
      <c r="S777" s="6" t="s">
        <v>206</v>
      </c>
      <c r="T777" s="6" t="s">
        <v>2844</v>
      </c>
      <c r="U777" s="10">
        <v>1784960824</v>
      </c>
      <c r="V777" s="6">
        <v>8</v>
      </c>
      <c r="W777" s="29">
        <v>8</v>
      </c>
      <c r="X777" s="6" t="s">
        <v>26</v>
      </c>
      <c r="Y777" s="6" t="s">
        <v>27</v>
      </c>
      <c r="Z777" s="6" t="s">
        <v>28</v>
      </c>
      <c r="AA777" s="6" t="s">
        <v>2778</v>
      </c>
    </row>
    <row r="778" spans="1:27" x14ac:dyDescent="0.3">
      <c r="A778" s="6" t="s">
        <v>755</v>
      </c>
      <c r="B778" s="6" t="s">
        <v>756</v>
      </c>
      <c r="C778" s="6" t="s">
        <v>757</v>
      </c>
      <c r="D778" s="7">
        <v>6.7013888888888887E-3</v>
      </c>
      <c r="E778" s="8">
        <f t="shared" si="72"/>
        <v>0</v>
      </c>
      <c r="F778" s="8">
        <f t="shared" si="73"/>
        <v>9</v>
      </c>
      <c r="G778" s="8">
        <f t="shared" si="74"/>
        <v>39</v>
      </c>
      <c r="H778" s="10">
        <f t="shared" si="75"/>
        <v>579</v>
      </c>
      <c r="I778" s="6" t="s">
        <v>579</v>
      </c>
      <c r="J778" s="6" t="s">
        <v>95</v>
      </c>
      <c r="K778" s="10">
        <v>1130155</v>
      </c>
      <c r="L778" s="10">
        <v>14000</v>
      </c>
      <c r="M778" s="10">
        <f t="shared" si="76"/>
        <v>123.87681335745982</v>
      </c>
      <c r="N778" s="6">
        <v>480</v>
      </c>
      <c r="O778" s="6">
        <f t="shared" si="77"/>
        <v>4</v>
      </c>
      <c r="P778" s="10">
        <v>742000</v>
      </c>
      <c r="Q778" s="9">
        <v>44245</v>
      </c>
      <c r="R778" s="9">
        <v>41889</v>
      </c>
      <c r="S778" s="6" t="s">
        <v>95</v>
      </c>
      <c r="T778" s="6" t="s">
        <v>231</v>
      </c>
      <c r="U778" s="10">
        <v>28441605</v>
      </c>
      <c r="V778" s="6">
        <v>9</v>
      </c>
      <c r="W778" s="29">
        <v>9</v>
      </c>
      <c r="X778" s="6" t="s">
        <v>26</v>
      </c>
      <c r="Y778" s="6" t="s">
        <v>27</v>
      </c>
      <c r="Z778" s="6" t="s">
        <v>28</v>
      </c>
      <c r="AA778" s="6" t="s">
        <v>575</v>
      </c>
    </row>
    <row r="779" spans="1:27" x14ac:dyDescent="0.3">
      <c r="A779" s="6" t="s">
        <v>936</v>
      </c>
      <c r="B779" s="6" t="s">
        <v>937</v>
      </c>
      <c r="C779" s="6" t="s">
        <v>938</v>
      </c>
      <c r="D779" s="7">
        <v>1.7152777777777777E-2</v>
      </c>
      <c r="E779" s="8">
        <f t="shared" si="72"/>
        <v>0</v>
      </c>
      <c r="F779" s="8">
        <f t="shared" si="73"/>
        <v>24</v>
      </c>
      <c r="G779" s="8">
        <f t="shared" si="74"/>
        <v>42</v>
      </c>
      <c r="H779" s="10">
        <f t="shared" si="75"/>
        <v>1482</v>
      </c>
      <c r="I779" s="6" t="s">
        <v>477</v>
      </c>
      <c r="J779" s="6" t="s">
        <v>141</v>
      </c>
      <c r="K779" s="10">
        <v>2773241</v>
      </c>
      <c r="L779" s="10">
        <v>34000</v>
      </c>
      <c r="M779" s="10">
        <f t="shared" si="76"/>
        <v>122.60023560880573</v>
      </c>
      <c r="N779" s="6">
        <v>919</v>
      </c>
      <c r="O779" s="6">
        <f t="shared" si="77"/>
        <v>3</v>
      </c>
      <c r="P779" s="10">
        <v>575000</v>
      </c>
      <c r="Q779" s="9">
        <v>44775</v>
      </c>
      <c r="R779" s="9">
        <v>44043</v>
      </c>
      <c r="S779" s="6" t="s">
        <v>75</v>
      </c>
      <c r="T779" s="6" t="s">
        <v>63</v>
      </c>
      <c r="U779" s="10">
        <v>195984263</v>
      </c>
      <c r="V779" s="6">
        <v>6</v>
      </c>
      <c r="W779" s="29">
        <v>7</v>
      </c>
      <c r="X779" s="6" t="s">
        <v>52</v>
      </c>
      <c r="Y779" s="6" t="s">
        <v>52</v>
      </c>
      <c r="Z779" s="6" t="s">
        <v>28</v>
      </c>
      <c r="AA779" s="6" t="s">
        <v>781</v>
      </c>
    </row>
    <row r="780" spans="1:27" x14ac:dyDescent="0.3">
      <c r="A780" s="6" t="s">
        <v>2440</v>
      </c>
      <c r="B780" s="6" t="s">
        <v>2441</v>
      </c>
      <c r="C780" s="6" t="s">
        <v>2442</v>
      </c>
      <c r="D780" s="7">
        <v>8.9467592592592585E-3</v>
      </c>
      <c r="E780" s="8">
        <f t="shared" si="72"/>
        <v>0</v>
      </c>
      <c r="F780" s="8">
        <f t="shared" si="73"/>
        <v>12</v>
      </c>
      <c r="G780" s="8">
        <f t="shared" si="74"/>
        <v>53</v>
      </c>
      <c r="H780" s="10">
        <f t="shared" si="75"/>
        <v>773</v>
      </c>
      <c r="I780" s="6" t="s">
        <v>579</v>
      </c>
      <c r="J780" s="6" t="s">
        <v>75</v>
      </c>
      <c r="K780" s="6">
        <v>80885</v>
      </c>
      <c r="L780" s="6">
        <v>9600</v>
      </c>
      <c r="M780" s="10">
        <f t="shared" si="76"/>
        <v>1186.8702478827965</v>
      </c>
      <c r="N780" s="6">
        <v>774</v>
      </c>
      <c r="O780" s="6">
        <f t="shared" si="77"/>
        <v>96</v>
      </c>
      <c r="P780" s="10">
        <v>645000000</v>
      </c>
      <c r="Q780" s="9">
        <v>44839</v>
      </c>
      <c r="R780" s="9">
        <v>41613</v>
      </c>
      <c r="S780" s="6" t="s">
        <v>300</v>
      </c>
      <c r="T780" s="6" t="s">
        <v>231</v>
      </c>
      <c r="U780" s="10">
        <v>1371625095</v>
      </c>
      <c r="V780" s="6">
        <v>7</v>
      </c>
      <c r="W780" s="29">
        <v>7</v>
      </c>
      <c r="X780" s="6" t="s">
        <v>52</v>
      </c>
      <c r="Y780" s="6" t="s">
        <v>27</v>
      </c>
      <c r="Z780" s="6" t="s">
        <v>96</v>
      </c>
      <c r="AA780" s="6" t="s">
        <v>2424</v>
      </c>
    </row>
    <row r="781" spans="1:27" x14ac:dyDescent="0.3">
      <c r="A781" s="6" t="s">
        <v>758</v>
      </c>
      <c r="B781" s="6" t="s">
        <v>759</v>
      </c>
      <c r="C781" s="6" t="s">
        <v>760</v>
      </c>
      <c r="D781" s="7">
        <v>1.0023148148148147E-2</v>
      </c>
      <c r="E781" s="8">
        <f t="shared" si="72"/>
        <v>0</v>
      </c>
      <c r="F781" s="8">
        <f t="shared" si="73"/>
        <v>14</v>
      </c>
      <c r="G781" s="8">
        <f t="shared" si="74"/>
        <v>26</v>
      </c>
      <c r="H781" s="10">
        <f t="shared" si="75"/>
        <v>866</v>
      </c>
      <c r="I781" s="6" t="s">
        <v>579</v>
      </c>
      <c r="J781" s="6" t="s">
        <v>95</v>
      </c>
      <c r="K781" s="10">
        <v>19071</v>
      </c>
      <c r="L781" s="6">
        <v>763</v>
      </c>
      <c r="M781" s="10">
        <f t="shared" si="76"/>
        <v>400.08389701641238</v>
      </c>
      <c r="N781" s="6">
        <v>195</v>
      </c>
      <c r="O781" s="6">
        <f t="shared" si="77"/>
        <v>102</v>
      </c>
      <c r="P781" s="10">
        <v>367000</v>
      </c>
      <c r="Q781" s="9">
        <v>44844</v>
      </c>
      <c r="R781" s="9">
        <v>42798</v>
      </c>
      <c r="S781" s="6" t="s">
        <v>95</v>
      </c>
      <c r="T781" s="6" t="s">
        <v>231</v>
      </c>
      <c r="U781" s="10">
        <v>56902094</v>
      </c>
      <c r="V781" s="6">
        <v>9</v>
      </c>
      <c r="W781" s="29">
        <v>9</v>
      </c>
      <c r="X781" s="6" t="s">
        <v>26</v>
      </c>
      <c r="Y781" s="6" t="s">
        <v>27</v>
      </c>
      <c r="Z781" s="6" t="s">
        <v>28</v>
      </c>
      <c r="AA781" s="6" t="s">
        <v>575</v>
      </c>
    </row>
    <row r="782" spans="1:27" x14ac:dyDescent="0.3">
      <c r="A782" s="6" t="s">
        <v>3168</v>
      </c>
      <c r="B782" s="6" t="s">
        <v>3169</v>
      </c>
      <c r="C782" s="6" t="s">
        <v>3170</v>
      </c>
      <c r="D782" s="7">
        <v>5.6365740740740742E-3</v>
      </c>
      <c r="E782" s="8">
        <f t="shared" si="72"/>
        <v>0</v>
      </c>
      <c r="F782" s="8">
        <f t="shared" si="73"/>
        <v>8</v>
      </c>
      <c r="G782" s="8">
        <f t="shared" si="74"/>
        <v>7</v>
      </c>
      <c r="H782" s="10">
        <f t="shared" si="75"/>
        <v>487</v>
      </c>
      <c r="I782" s="6" t="s">
        <v>23</v>
      </c>
      <c r="J782" s="6" t="s">
        <v>24</v>
      </c>
      <c r="K782" s="6">
        <v>67825</v>
      </c>
      <c r="L782" s="6">
        <v>2300</v>
      </c>
      <c r="M782" s="10">
        <f t="shared" si="76"/>
        <v>339.1079985256174</v>
      </c>
      <c r="N782" s="6">
        <v>126</v>
      </c>
      <c r="O782" s="6">
        <f t="shared" si="77"/>
        <v>19</v>
      </c>
      <c r="P782" s="6">
        <v>443000</v>
      </c>
      <c r="Q782" s="9">
        <v>44821</v>
      </c>
      <c r="R782" s="9">
        <v>41429</v>
      </c>
      <c r="S782" s="6" t="s">
        <v>24</v>
      </c>
      <c r="T782" s="6" t="s">
        <v>63</v>
      </c>
      <c r="U782" s="10">
        <v>89972153</v>
      </c>
      <c r="V782" s="6">
        <v>7</v>
      </c>
      <c r="W782" s="29">
        <v>8</v>
      </c>
      <c r="X782" s="6" t="s">
        <v>26</v>
      </c>
      <c r="Y782" s="6" t="s">
        <v>27</v>
      </c>
      <c r="Z782" s="6" t="s">
        <v>28</v>
      </c>
      <c r="AA782" s="6" t="s">
        <v>3139</v>
      </c>
    </row>
    <row r="783" spans="1:27" x14ac:dyDescent="0.3">
      <c r="A783" s="6" t="s">
        <v>649</v>
      </c>
      <c r="B783" s="6" t="s">
        <v>650</v>
      </c>
      <c r="C783" s="6" t="s">
        <v>651</v>
      </c>
      <c r="D783" s="7">
        <v>7.1180555555555554E-3</v>
      </c>
      <c r="E783" s="8">
        <f t="shared" si="72"/>
        <v>0</v>
      </c>
      <c r="F783" s="8">
        <f t="shared" si="73"/>
        <v>10</v>
      </c>
      <c r="G783" s="8">
        <f t="shared" si="74"/>
        <v>15</v>
      </c>
      <c r="H783" s="10">
        <f t="shared" si="75"/>
        <v>615</v>
      </c>
      <c r="I783" s="6" t="s">
        <v>579</v>
      </c>
      <c r="J783" s="6" t="s">
        <v>38</v>
      </c>
      <c r="K783" s="10">
        <v>8718945</v>
      </c>
      <c r="L783" s="10">
        <v>39000</v>
      </c>
      <c r="M783" s="10">
        <f t="shared" si="76"/>
        <v>44.730182378716691</v>
      </c>
      <c r="N783" s="6">
        <v>0</v>
      </c>
      <c r="O783" s="6">
        <f t="shared" si="77"/>
        <v>0</v>
      </c>
      <c r="P783" s="10">
        <v>2290000</v>
      </c>
      <c r="Q783" s="9">
        <v>41017</v>
      </c>
      <c r="R783" s="9">
        <v>40929</v>
      </c>
      <c r="S783" s="6" t="s">
        <v>38</v>
      </c>
      <c r="T783" s="6" t="s">
        <v>231</v>
      </c>
      <c r="U783" s="10">
        <v>783234668</v>
      </c>
      <c r="V783" s="6">
        <v>10</v>
      </c>
      <c r="W783" s="29">
        <v>10</v>
      </c>
      <c r="X783" s="6" t="s">
        <v>26</v>
      </c>
      <c r="Y783" s="6" t="s">
        <v>27</v>
      </c>
      <c r="Z783" s="6" t="s">
        <v>28</v>
      </c>
      <c r="AA783" s="6" t="s">
        <v>575</v>
      </c>
    </row>
    <row r="784" spans="1:27" x14ac:dyDescent="0.3">
      <c r="A784" s="6" t="s">
        <v>873</v>
      </c>
      <c r="B784" s="6" t="s">
        <v>874</v>
      </c>
      <c r="C784" s="6" t="s">
        <v>875</v>
      </c>
      <c r="D784" s="7">
        <v>8.4606481481481494E-3</v>
      </c>
      <c r="E784" s="8">
        <f t="shared" si="72"/>
        <v>0</v>
      </c>
      <c r="F784" s="8">
        <f t="shared" si="73"/>
        <v>12</v>
      </c>
      <c r="G784" s="8">
        <f t="shared" si="74"/>
        <v>11</v>
      </c>
      <c r="H784" s="10">
        <f t="shared" si="75"/>
        <v>731</v>
      </c>
      <c r="I784" s="6" t="s">
        <v>477</v>
      </c>
      <c r="J784" s="6" t="s">
        <v>38</v>
      </c>
      <c r="K784" s="10">
        <v>5900829</v>
      </c>
      <c r="L784" s="10">
        <v>73000</v>
      </c>
      <c r="M784" s="10">
        <f t="shared" si="76"/>
        <v>123.71143105485687</v>
      </c>
      <c r="N784" s="10">
        <v>3400</v>
      </c>
      <c r="O784" s="6">
        <f t="shared" si="77"/>
        <v>6</v>
      </c>
      <c r="P784" s="10">
        <v>1920000</v>
      </c>
      <c r="Q784" s="9">
        <v>43962</v>
      </c>
      <c r="R784" s="9">
        <v>42440</v>
      </c>
      <c r="S784" s="6" t="s">
        <v>38</v>
      </c>
      <c r="T784" s="6" t="s">
        <v>63</v>
      </c>
      <c r="U784" s="10">
        <v>593004862</v>
      </c>
      <c r="V784" s="6">
        <v>8</v>
      </c>
      <c r="W784" s="29">
        <v>9</v>
      </c>
      <c r="X784" s="6" t="s">
        <v>52</v>
      </c>
      <c r="Y784" s="6" t="s">
        <v>52</v>
      </c>
      <c r="Z784" s="6" t="s">
        <v>28</v>
      </c>
      <c r="AA784" s="6" t="s">
        <v>781</v>
      </c>
    </row>
    <row r="785" spans="1:27" x14ac:dyDescent="0.3">
      <c r="A785" s="6" t="s">
        <v>2586</v>
      </c>
      <c r="B785" s="6" t="s">
        <v>2587</v>
      </c>
      <c r="C785" s="6" t="s">
        <v>2588</v>
      </c>
      <c r="D785" s="7">
        <v>1.1562499999999998E-2</v>
      </c>
      <c r="E785" s="8">
        <f t="shared" si="72"/>
        <v>0</v>
      </c>
      <c r="F785" s="8">
        <f t="shared" si="73"/>
        <v>16</v>
      </c>
      <c r="G785" s="8">
        <f t="shared" si="74"/>
        <v>39</v>
      </c>
      <c r="H785" s="10">
        <f t="shared" si="75"/>
        <v>999</v>
      </c>
      <c r="I785" s="6" t="s">
        <v>23</v>
      </c>
      <c r="J785" s="6" t="s">
        <v>206</v>
      </c>
      <c r="K785" s="6">
        <v>445046</v>
      </c>
      <c r="L785" s="6">
        <v>18000</v>
      </c>
      <c r="M785" s="10">
        <f t="shared" si="76"/>
        <v>404.45257344184648</v>
      </c>
      <c r="N785" s="6">
        <v>768</v>
      </c>
      <c r="O785" s="6">
        <f t="shared" si="77"/>
        <v>17</v>
      </c>
      <c r="P785" s="6">
        <v>6690000</v>
      </c>
      <c r="Q785" s="9">
        <v>44350</v>
      </c>
      <c r="R785" s="9">
        <v>42665</v>
      </c>
      <c r="S785" s="6" t="s">
        <v>206</v>
      </c>
      <c r="T785" s="6" t="s">
        <v>63</v>
      </c>
      <c r="U785" s="10">
        <v>396254401</v>
      </c>
      <c r="V785" s="6">
        <v>8</v>
      </c>
      <c r="W785" s="29">
        <v>8</v>
      </c>
      <c r="X785" s="6" t="s">
        <v>52</v>
      </c>
      <c r="Y785" s="6" t="s">
        <v>52</v>
      </c>
      <c r="Z785" s="6" t="s">
        <v>28</v>
      </c>
      <c r="AA785" s="6" t="s">
        <v>2539</v>
      </c>
    </row>
    <row r="786" spans="1:27" x14ac:dyDescent="0.3">
      <c r="A786" s="6" t="s">
        <v>3270</v>
      </c>
      <c r="B786" s="6" t="s">
        <v>3271</v>
      </c>
      <c r="C786" s="6" t="s">
        <v>3272</v>
      </c>
      <c r="D786" s="7">
        <v>7.5520833333333329E-2</v>
      </c>
      <c r="E786" s="8">
        <f t="shared" si="72"/>
        <v>1</v>
      </c>
      <c r="F786" s="8">
        <f t="shared" si="73"/>
        <v>48</v>
      </c>
      <c r="G786" s="8">
        <f t="shared" si="74"/>
        <v>45</v>
      </c>
      <c r="H786" s="10">
        <f t="shared" si="75"/>
        <v>6525</v>
      </c>
      <c r="I786" s="6" t="s">
        <v>23</v>
      </c>
      <c r="J786" s="6" t="s">
        <v>206</v>
      </c>
      <c r="K786" s="6">
        <v>2617</v>
      </c>
      <c r="L786" s="6">
        <v>102</v>
      </c>
      <c r="M786" s="10">
        <f t="shared" si="76"/>
        <v>389.75926633549864</v>
      </c>
      <c r="N786" s="6">
        <v>0</v>
      </c>
      <c r="O786" s="6">
        <f t="shared" si="77"/>
        <v>0</v>
      </c>
      <c r="P786" s="6">
        <v>4270000</v>
      </c>
      <c r="Q786" s="9">
        <v>44850</v>
      </c>
      <c r="R786" s="9">
        <v>41803</v>
      </c>
      <c r="S786" s="6" t="s">
        <v>206</v>
      </c>
      <c r="T786" s="6" t="s">
        <v>63</v>
      </c>
      <c r="U786" s="10">
        <v>476755436</v>
      </c>
      <c r="V786" s="6">
        <v>9</v>
      </c>
      <c r="W786" s="29">
        <v>9</v>
      </c>
      <c r="X786" s="6" t="s">
        <v>52</v>
      </c>
      <c r="Y786" s="6" t="s">
        <v>52</v>
      </c>
      <c r="Z786" s="6" t="s">
        <v>28</v>
      </c>
      <c r="AA786" s="6" t="s">
        <v>3213</v>
      </c>
    </row>
    <row r="787" spans="1:27" x14ac:dyDescent="0.3">
      <c r="A787" s="6" t="s">
        <v>995</v>
      </c>
      <c r="B787" s="6" t="s">
        <v>996</v>
      </c>
      <c r="C787" s="6" t="s">
        <v>997</v>
      </c>
      <c r="D787" s="7">
        <v>2.326388888888889E-2</v>
      </c>
      <c r="E787" s="8">
        <f t="shared" si="72"/>
        <v>0</v>
      </c>
      <c r="F787" s="8">
        <f t="shared" si="73"/>
        <v>33</v>
      </c>
      <c r="G787" s="8">
        <f t="shared" si="74"/>
        <v>30</v>
      </c>
      <c r="H787" s="10">
        <f t="shared" si="75"/>
        <v>2010</v>
      </c>
      <c r="I787" s="6" t="s">
        <v>477</v>
      </c>
      <c r="J787" s="6" t="s">
        <v>206</v>
      </c>
      <c r="K787" s="10">
        <v>25255</v>
      </c>
      <c r="L787" s="6">
        <v>0</v>
      </c>
      <c r="M787" s="10">
        <f t="shared" si="76"/>
        <v>0</v>
      </c>
      <c r="N787" s="6">
        <v>0</v>
      </c>
      <c r="O787" s="6">
        <f t="shared" si="77"/>
        <v>0</v>
      </c>
      <c r="P787" s="10">
        <v>121000</v>
      </c>
      <c r="Q787" s="9">
        <v>44006</v>
      </c>
      <c r="R787" s="9">
        <v>43467</v>
      </c>
      <c r="S787" s="6" t="s">
        <v>206</v>
      </c>
      <c r="T787" s="6" t="s">
        <v>63</v>
      </c>
      <c r="U787" s="10">
        <v>6976766</v>
      </c>
      <c r="V787" s="6">
        <v>5</v>
      </c>
      <c r="W787" s="29">
        <v>5</v>
      </c>
      <c r="X787" s="6" t="s">
        <v>52</v>
      </c>
      <c r="Y787" s="6" t="s">
        <v>52</v>
      </c>
      <c r="Z787" s="6" t="s">
        <v>28</v>
      </c>
      <c r="AA787" s="6" t="s">
        <v>781</v>
      </c>
    </row>
    <row r="788" spans="1:27" x14ac:dyDescent="0.3">
      <c r="A788" s="6" t="s">
        <v>906</v>
      </c>
      <c r="B788" s="6" t="s">
        <v>907</v>
      </c>
      <c r="C788" s="6" t="s">
        <v>908</v>
      </c>
      <c r="D788" s="7">
        <v>1.556712962962963E-2</v>
      </c>
      <c r="E788" s="8">
        <f t="shared" si="72"/>
        <v>0</v>
      </c>
      <c r="F788" s="8">
        <f t="shared" si="73"/>
        <v>22</v>
      </c>
      <c r="G788" s="8">
        <f t="shared" si="74"/>
        <v>25</v>
      </c>
      <c r="H788" s="10">
        <f t="shared" si="75"/>
        <v>1345</v>
      </c>
      <c r="I788" s="6" t="s">
        <v>477</v>
      </c>
      <c r="J788" s="6" t="s">
        <v>38</v>
      </c>
      <c r="K788" s="10">
        <v>891902</v>
      </c>
      <c r="L788" s="10">
        <v>24000</v>
      </c>
      <c r="M788" s="10">
        <f t="shared" si="76"/>
        <v>269.08785942850221</v>
      </c>
      <c r="N788" s="6">
        <v>516</v>
      </c>
      <c r="O788" s="6">
        <f t="shared" si="77"/>
        <v>6</v>
      </c>
      <c r="P788" s="10">
        <v>459000</v>
      </c>
      <c r="Q788" s="9">
        <v>44812</v>
      </c>
      <c r="R788" s="9">
        <v>44403</v>
      </c>
      <c r="S788" s="6" t="s">
        <v>38</v>
      </c>
      <c r="T788" s="6" t="s">
        <v>63</v>
      </c>
      <c r="U788" s="10">
        <v>104515512</v>
      </c>
      <c r="V788" s="6">
        <v>7</v>
      </c>
      <c r="W788" s="29">
        <v>8</v>
      </c>
      <c r="X788" s="6" t="s">
        <v>52</v>
      </c>
      <c r="Y788" s="6" t="s">
        <v>52</v>
      </c>
      <c r="Z788" s="6" t="s">
        <v>28</v>
      </c>
      <c r="AA788" s="6" t="s">
        <v>781</v>
      </c>
    </row>
    <row r="789" spans="1:27" x14ac:dyDescent="0.3">
      <c r="A789" s="6" t="s">
        <v>670</v>
      </c>
      <c r="B789" s="6" t="s">
        <v>671</v>
      </c>
      <c r="C789" s="6" t="s">
        <v>672</v>
      </c>
      <c r="D789" s="7">
        <v>5.1967592592592595E-3</v>
      </c>
      <c r="E789" s="8">
        <f t="shared" si="72"/>
        <v>0</v>
      </c>
      <c r="F789" s="8">
        <f t="shared" si="73"/>
        <v>7</v>
      </c>
      <c r="G789" s="8">
        <f t="shared" si="74"/>
        <v>29</v>
      </c>
      <c r="H789" s="10">
        <f t="shared" si="75"/>
        <v>449</v>
      </c>
      <c r="I789" s="6" t="s">
        <v>612</v>
      </c>
      <c r="J789" s="6" t="s">
        <v>38</v>
      </c>
      <c r="K789" s="10">
        <v>12506</v>
      </c>
      <c r="L789" s="6">
        <v>170</v>
      </c>
      <c r="M789" s="10">
        <f t="shared" si="76"/>
        <v>135.93475131936671</v>
      </c>
      <c r="N789" s="6">
        <v>2</v>
      </c>
      <c r="O789" s="6">
        <f t="shared" si="77"/>
        <v>2</v>
      </c>
      <c r="P789" s="10">
        <v>108000</v>
      </c>
      <c r="Q789" s="9">
        <v>44849</v>
      </c>
      <c r="R789" s="9">
        <v>44404</v>
      </c>
      <c r="S789" s="6" t="s">
        <v>38</v>
      </c>
      <c r="T789" s="6" t="s">
        <v>478</v>
      </c>
      <c r="U789" s="10">
        <v>26815191</v>
      </c>
      <c r="V789" s="6">
        <v>10</v>
      </c>
      <c r="W789" s="29">
        <v>10</v>
      </c>
      <c r="X789" s="6" t="s">
        <v>26</v>
      </c>
      <c r="Y789" s="6" t="s">
        <v>27</v>
      </c>
      <c r="Z789" s="6" t="s">
        <v>28</v>
      </c>
      <c r="AA789" s="6" t="s">
        <v>575</v>
      </c>
    </row>
    <row r="790" spans="1:27" ht="14.4" x14ac:dyDescent="0.3">
      <c r="A790" s="6" t="s">
        <v>3487</v>
      </c>
      <c r="B790" t="s">
        <v>3488</v>
      </c>
      <c r="C790" s="6" t="s">
        <v>3489</v>
      </c>
      <c r="D790" s="7">
        <v>1.8634259259259257E-2</v>
      </c>
      <c r="E790" s="8">
        <f t="shared" si="72"/>
        <v>0</v>
      </c>
      <c r="F790" s="8">
        <f t="shared" si="73"/>
        <v>26</v>
      </c>
      <c r="G790" s="8">
        <f t="shared" si="74"/>
        <v>50</v>
      </c>
      <c r="H790" s="10">
        <f t="shared" si="75"/>
        <v>1610</v>
      </c>
      <c r="I790" s="6" t="s">
        <v>187</v>
      </c>
      <c r="J790" s="6" t="s">
        <v>95</v>
      </c>
      <c r="K790" s="6">
        <v>876616</v>
      </c>
      <c r="L790" s="6">
        <v>24000</v>
      </c>
      <c r="M790" s="10">
        <f t="shared" si="76"/>
        <v>273.78008158646429</v>
      </c>
      <c r="N790" s="6">
        <v>720</v>
      </c>
      <c r="O790" s="6">
        <f t="shared" si="77"/>
        <v>8</v>
      </c>
      <c r="P790" s="6">
        <v>759000</v>
      </c>
      <c r="Q790" s="9">
        <v>44179</v>
      </c>
      <c r="R790" s="9">
        <v>40854</v>
      </c>
      <c r="S790" s="6" t="s">
        <v>95</v>
      </c>
      <c r="T790" s="6" t="s">
        <v>63</v>
      </c>
      <c r="U790" s="10">
        <v>114658222</v>
      </c>
      <c r="V790" s="6">
        <v>8</v>
      </c>
      <c r="W790" s="29">
        <v>7</v>
      </c>
      <c r="X790" s="6" t="s">
        <v>26</v>
      </c>
      <c r="Y790" s="6" t="s">
        <v>27</v>
      </c>
      <c r="Z790" s="6" t="s">
        <v>28</v>
      </c>
      <c r="AA790" s="6" t="s">
        <v>3465</v>
      </c>
    </row>
    <row r="791" spans="1:27" x14ac:dyDescent="0.3">
      <c r="A791" s="6" t="s">
        <v>900</v>
      </c>
      <c r="B791" s="6" t="s">
        <v>901</v>
      </c>
      <c r="C791" s="6" t="s">
        <v>902</v>
      </c>
      <c r="D791" s="7">
        <v>1.2777777777777777E-2</v>
      </c>
      <c r="E791" s="8">
        <f t="shared" si="72"/>
        <v>0</v>
      </c>
      <c r="F791" s="8">
        <f t="shared" si="73"/>
        <v>18</v>
      </c>
      <c r="G791" s="8">
        <f t="shared" si="74"/>
        <v>24</v>
      </c>
      <c r="H791" s="10">
        <f t="shared" si="75"/>
        <v>1104</v>
      </c>
      <c r="I791" s="6" t="s">
        <v>477</v>
      </c>
      <c r="J791" s="6" t="s">
        <v>38</v>
      </c>
      <c r="K791" s="10">
        <v>2667864</v>
      </c>
      <c r="L791" s="10">
        <v>60000</v>
      </c>
      <c r="M791" s="10">
        <f t="shared" si="76"/>
        <v>224.89902033986741</v>
      </c>
      <c r="N791" s="10">
        <v>1000</v>
      </c>
      <c r="O791" s="6">
        <f t="shared" si="77"/>
        <v>4</v>
      </c>
      <c r="P791" s="10">
        <v>206000</v>
      </c>
      <c r="Q791" s="9">
        <v>43877</v>
      </c>
      <c r="R791" s="9">
        <v>43333</v>
      </c>
      <c r="S791" s="6" t="s">
        <v>38</v>
      </c>
      <c r="T791" s="6" t="s">
        <v>63</v>
      </c>
      <c r="U791" s="10">
        <v>25952393</v>
      </c>
      <c r="V791" s="6">
        <v>7</v>
      </c>
      <c r="W791" s="29">
        <v>7</v>
      </c>
      <c r="X791" s="6" t="s">
        <v>52</v>
      </c>
      <c r="Y791" s="6" t="s">
        <v>52</v>
      </c>
      <c r="Z791" s="6" t="s">
        <v>28</v>
      </c>
      <c r="AA791" s="6" t="s">
        <v>781</v>
      </c>
    </row>
    <row r="792" spans="1:27" x14ac:dyDescent="0.3">
      <c r="A792" s="6" t="s">
        <v>444</v>
      </c>
      <c r="B792" s="6" t="s">
        <v>445</v>
      </c>
      <c r="C792" s="6" t="s">
        <v>446</v>
      </c>
      <c r="D792" s="7">
        <v>3.1134259259259257E-3</v>
      </c>
      <c r="E792" s="8">
        <f t="shared" si="72"/>
        <v>0</v>
      </c>
      <c r="F792" s="8">
        <f t="shared" si="73"/>
        <v>4</v>
      </c>
      <c r="G792" s="8">
        <f t="shared" si="74"/>
        <v>29</v>
      </c>
      <c r="H792" s="10">
        <f t="shared" si="75"/>
        <v>269</v>
      </c>
      <c r="I792" s="6" t="s">
        <v>23</v>
      </c>
      <c r="J792" s="6" t="s">
        <v>38</v>
      </c>
      <c r="K792" s="10">
        <v>662295</v>
      </c>
      <c r="L792" s="10">
        <v>50000</v>
      </c>
      <c r="M792" s="10">
        <f t="shared" si="76"/>
        <v>754.95058848398378</v>
      </c>
      <c r="N792" s="6">
        <v>776</v>
      </c>
      <c r="O792" s="6">
        <f t="shared" si="77"/>
        <v>12</v>
      </c>
      <c r="P792" s="10">
        <v>98800</v>
      </c>
      <c r="Q792" s="9">
        <v>44775</v>
      </c>
      <c r="R792" s="9">
        <v>42361</v>
      </c>
      <c r="S792" s="6" t="s">
        <v>38</v>
      </c>
      <c r="T792" s="6" t="s">
        <v>42</v>
      </c>
      <c r="U792" s="10">
        <v>5709546</v>
      </c>
      <c r="V792" s="6">
        <v>10</v>
      </c>
      <c r="W792" s="29">
        <v>10</v>
      </c>
      <c r="X792" s="6" t="s">
        <v>52</v>
      </c>
      <c r="Y792" s="6" t="s">
        <v>52</v>
      </c>
      <c r="Z792" s="6" t="s">
        <v>28</v>
      </c>
      <c r="AA792" s="6" t="s">
        <v>253</v>
      </c>
    </row>
    <row r="793" spans="1:27" x14ac:dyDescent="0.3">
      <c r="A793" s="6" t="s">
        <v>1883</v>
      </c>
      <c r="B793" s="6" t="s">
        <v>1884</v>
      </c>
      <c r="C793" s="6" t="s">
        <v>1885</v>
      </c>
      <c r="D793" s="7">
        <v>8.1828703703703699E-3</v>
      </c>
      <c r="E793" s="8">
        <f t="shared" si="72"/>
        <v>0</v>
      </c>
      <c r="F793" s="8">
        <f t="shared" si="73"/>
        <v>11</v>
      </c>
      <c r="G793" s="8">
        <f t="shared" si="74"/>
        <v>47</v>
      </c>
      <c r="H793" s="10">
        <f t="shared" si="75"/>
        <v>707</v>
      </c>
      <c r="I793" s="6" t="s">
        <v>23</v>
      </c>
      <c r="J793" s="6" t="s">
        <v>95</v>
      </c>
      <c r="K793" s="10">
        <v>167639</v>
      </c>
      <c r="L793" s="10">
        <v>1600</v>
      </c>
      <c r="M793" s="10">
        <f t="shared" si="76"/>
        <v>95.443184461849569</v>
      </c>
      <c r="N793" s="6">
        <v>69</v>
      </c>
      <c r="O793" s="6">
        <f t="shared" si="77"/>
        <v>4</v>
      </c>
      <c r="P793" s="10">
        <v>160000</v>
      </c>
      <c r="Q793" s="9">
        <v>44781</v>
      </c>
      <c r="R793" s="9">
        <v>41458</v>
      </c>
      <c r="S793" s="6" t="s">
        <v>219</v>
      </c>
      <c r="T793" s="6" t="s">
        <v>63</v>
      </c>
      <c r="U793" s="10">
        <v>25905771</v>
      </c>
      <c r="V793" s="6">
        <v>7</v>
      </c>
      <c r="W793" s="29">
        <v>10</v>
      </c>
      <c r="X793" s="6" t="s">
        <v>26</v>
      </c>
      <c r="Y793" s="6" t="s">
        <v>27</v>
      </c>
      <c r="Z793" s="6" t="s">
        <v>28</v>
      </c>
      <c r="AA793" s="6" t="s">
        <v>1875</v>
      </c>
    </row>
    <row r="794" spans="1:27" x14ac:dyDescent="0.3">
      <c r="A794" s="6" t="s">
        <v>3176</v>
      </c>
      <c r="B794" s="6" t="s">
        <v>3177</v>
      </c>
      <c r="C794" s="6" t="s">
        <v>3178</v>
      </c>
      <c r="D794" s="7">
        <v>2.1087962962962961E-2</v>
      </c>
      <c r="E794" s="8">
        <f t="shared" si="72"/>
        <v>0</v>
      </c>
      <c r="F794" s="8">
        <f t="shared" si="73"/>
        <v>30</v>
      </c>
      <c r="G794" s="8">
        <f t="shared" si="74"/>
        <v>22</v>
      </c>
      <c r="H794" s="10">
        <f t="shared" si="75"/>
        <v>1822</v>
      </c>
      <c r="I794" s="6" t="s">
        <v>3155</v>
      </c>
      <c r="J794" s="6" t="s">
        <v>38</v>
      </c>
      <c r="K794" s="6">
        <v>1044945</v>
      </c>
      <c r="L794" s="6">
        <v>55000</v>
      </c>
      <c r="M794" s="10">
        <f t="shared" si="76"/>
        <v>526.3434917627244</v>
      </c>
      <c r="N794" s="6">
        <v>3931</v>
      </c>
      <c r="O794" s="6">
        <f t="shared" si="77"/>
        <v>38</v>
      </c>
      <c r="P794" s="6">
        <v>595000</v>
      </c>
      <c r="Q794" s="9">
        <v>44832</v>
      </c>
      <c r="R794" s="9">
        <v>43533</v>
      </c>
      <c r="S794" s="6" t="s">
        <v>38</v>
      </c>
      <c r="T794" s="6" t="s">
        <v>63</v>
      </c>
      <c r="U794" s="10">
        <v>103127191</v>
      </c>
      <c r="V794" s="6">
        <v>7</v>
      </c>
      <c r="W794" s="29">
        <v>7</v>
      </c>
      <c r="X794" s="6" t="s">
        <v>26</v>
      </c>
      <c r="Y794" s="6" t="s">
        <v>27</v>
      </c>
      <c r="Z794" s="6" t="s">
        <v>28</v>
      </c>
      <c r="AA794" s="6" t="s">
        <v>3139</v>
      </c>
    </row>
    <row r="795" spans="1:27" x14ac:dyDescent="0.3">
      <c r="A795" s="6" t="s">
        <v>1575</v>
      </c>
      <c r="B795" s="6" t="s">
        <v>1576</v>
      </c>
      <c r="C795" s="6" t="s">
        <v>1577</v>
      </c>
      <c r="D795" s="7">
        <v>3.7384259259259263E-3</v>
      </c>
      <c r="E795" s="8">
        <f t="shared" si="72"/>
        <v>0</v>
      </c>
      <c r="F795" s="8">
        <f t="shared" si="73"/>
        <v>5</v>
      </c>
      <c r="G795" s="8">
        <f t="shared" si="74"/>
        <v>23</v>
      </c>
      <c r="H795" s="10">
        <f t="shared" si="75"/>
        <v>323</v>
      </c>
      <c r="I795" s="6" t="s">
        <v>1107</v>
      </c>
      <c r="J795" s="6" t="s">
        <v>38</v>
      </c>
      <c r="K795" s="6">
        <v>1658521</v>
      </c>
      <c r="L795" s="6">
        <v>33000</v>
      </c>
      <c r="M795" s="10">
        <f t="shared" si="76"/>
        <v>198.97245799118613</v>
      </c>
      <c r="N795" s="6">
        <v>398</v>
      </c>
      <c r="O795" s="6">
        <f t="shared" si="77"/>
        <v>2</v>
      </c>
      <c r="P795" s="10">
        <v>12300</v>
      </c>
      <c r="Q795" s="9">
        <v>43677</v>
      </c>
      <c r="R795" s="9">
        <v>43175</v>
      </c>
      <c r="S795" s="6" t="s">
        <v>38</v>
      </c>
      <c r="T795" s="6" t="s">
        <v>586</v>
      </c>
      <c r="U795" s="10">
        <v>3123446</v>
      </c>
      <c r="V795" s="6">
        <v>10</v>
      </c>
      <c r="W795" s="29">
        <v>10</v>
      </c>
      <c r="X795" s="6" t="s">
        <v>26</v>
      </c>
      <c r="Y795" s="6" t="s">
        <v>27</v>
      </c>
      <c r="Z795" s="6" t="s">
        <v>28</v>
      </c>
      <c r="AA795" s="6" t="s">
        <v>1443</v>
      </c>
    </row>
    <row r="796" spans="1:27" x14ac:dyDescent="0.3">
      <c r="A796" s="6" t="s">
        <v>1248</v>
      </c>
      <c r="B796" s="6" t="s">
        <v>1249</v>
      </c>
      <c r="C796" s="6" t="s">
        <v>1250</v>
      </c>
      <c r="D796" s="7">
        <v>3.1365740740740742E-3</v>
      </c>
      <c r="E796" s="8">
        <f t="shared" si="72"/>
        <v>0</v>
      </c>
      <c r="F796" s="8">
        <f t="shared" si="73"/>
        <v>4</v>
      </c>
      <c r="G796" s="8">
        <f t="shared" si="74"/>
        <v>31</v>
      </c>
      <c r="H796" s="10">
        <f t="shared" si="75"/>
        <v>271</v>
      </c>
      <c r="I796" s="6" t="s">
        <v>23</v>
      </c>
      <c r="J796" s="6" t="s">
        <v>206</v>
      </c>
      <c r="K796" s="10">
        <v>10281563</v>
      </c>
      <c r="L796" s="6">
        <v>370000</v>
      </c>
      <c r="M796" s="10">
        <f t="shared" si="76"/>
        <v>359.86746373095218</v>
      </c>
      <c r="N796" s="10">
        <v>19253</v>
      </c>
      <c r="O796" s="6">
        <f t="shared" si="77"/>
        <v>19</v>
      </c>
      <c r="P796" s="10">
        <v>3430000</v>
      </c>
      <c r="Q796" s="9">
        <v>43725</v>
      </c>
      <c r="R796" s="9">
        <v>42698</v>
      </c>
      <c r="S796" s="6" t="s">
        <v>206</v>
      </c>
      <c r="T796" s="6" t="s">
        <v>326</v>
      </c>
      <c r="U796" s="10">
        <v>381713878</v>
      </c>
      <c r="V796" s="6">
        <v>6</v>
      </c>
      <c r="W796" s="29">
        <v>6</v>
      </c>
      <c r="X796" s="6" t="s">
        <v>26</v>
      </c>
      <c r="Y796" s="6" t="s">
        <v>27</v>
      </c>
      <c r="Z796" s="6" t="s">
        <v>28</v>
      </c>
      <c r="AA796" s="6" t="s">
        <v>1180</v>
      </c>
    </row>
    <row r="797" spans="1:27" x14ac:dyDescent="0.3">
      <c r="A797" s="6" t="s">
        <v>1248</v>
      </c>
      <c r="B797" s="6" t="s">
        <v>2877</v>
      </c>
      <c r="C797" s="6" t="s">
        <v>2878</v>
      </c>
      <c r="D797" s="7">
        <v>4.6990740740740743E-3</v>
      </c>
      <c r="E797" s="8">
        <f t="shared" si="72"/>
        <v>0</v>
      </c>
      <c r="F797" s="8">
        <f t="shared" si="73"/>
        <v>6</v>
      </c>
      <c r="G797" s="8">
        <f t="shared" si="74"/>
        <v>46</v>
      </c>
      <c r="H797" s="10">
        <f t="shared" si="75"/>
        <v>406</v>
      </c>
      <c r="I797" s="6" t="s">
        <v>23</v>
      </c>
      <c r="J797" s="6" t="s">
        <v>95</v>
      </c>
      <c r="K797" s="10">
        <v>1170851</v>
      </c>
      <c r="L797" s="6">
        <v>113000</v>
      </c>
      <c r="M797" s="10">
        <f t="shared" si="76"/>
        <v>965.10999264637428</v>
      </c>
      <c r="N797" s="10">
        <v>17656</v>
      </c>
      <c r="O797" s="6">
        <f t="shared" si="77"/>
        <v>151</v>
      </c>
      <c r="P797" s="10">
        <v>3440000</v>
      </c>
      <c r="Q797" s="9">
        <v>44824</v>
      </c>
      <c r="R797" s="9">
        <v>42698</v>
      </c>
      <c r="S797" s="6" t="s">
        <v>95</v>
      </c>
      <c r="T797" s="6" t="s">
        <v>63</v>
      </c>
      <c r="U797" s="10">
        <v>383071593</v>
      </c>
      <c r="V797" s="6">
        <v>9</v>
      </c>
      <c r="W797" s="29">
        <v>9</v>
      </c>
      <c r="X797" s="6" t="s">
        <v>26</v>
      </c>
      <c r="Y797" s="6" t="s">
        <v>27</v>
      </c>
      <c r="Z797" s="6" t="s">
        <v>28</v>
      </c>
      <c r="AA797" s="6" t="s">
        <v>2778</v>
      </c>
    </row>
    <row r="798" spans="1:27" x14ac:dyDescent="0.3">
      <c r="A798" s="6" t="s">
        <v>1199</v>
      </c>
      <c r="B798" s="6" t="s">
        <v>1200</v>
      </c>
      <c r="C798" s="6" t="s">
        <v>1201</v>
      </c>
      <c r="D798" s="7">
        <v>6.8287037037037025E-4</v>
      </c>
      <c r="E798" s="8">
        <f t="shared" si="72"/>
        <v>0</v>
      </c>
      <c r="F798" s="8">
        <f t="shared" si="73"/>
        <v>0</v>
      </c>
      <c r="G798" s="8">
        <f t="shared" si="74"/>
        <v>59</v>
      </c>
      <c r="H798" s="10">
        <f t="shared" si="75"/>
        <v>59</v>
      </c>
      <c r="I798" s="6" t="s">
        <v>23</v>
      </c>
      <c r="J798" s="6" t="s">
        <v>38</v>
      </c>
      <c r="K798" s="10">
        <v>36645999</v>
      </c>
      <c r="L798" s="6">
        <v>2000000</v>
      </c>
      <c r="M798" s="10">
        <f t="shared" si="76"/>
        <v>545.76217174486089</v>
      </c>
      <c r="N798" s="10">
        <v>2817</v>
      </c>
      <c r="O798" s="6">
        <f t="shared" si="77"/>
        <v>1</v>
      </c>
      <c r="P798" s="10">
        <v>4930000</v>
      </c>
      <c r="Q798" s="9">
        <v>44572</v>
      </c>
      <c r="R798" s="9">
        <v>43381</v>
      </c>
      <c r="S798" s="6" t="s">
        <v>206</v>
      </c>
      <c r="T798" s="6" t="s">
        <v>42</v>
      </c>
      <c r="U798" s="10">
        <v>1080416820</v>
      </c>
      <c r="V798" s="6">
        <v>7</v>
      </c>
      <c r="W798" s="29">
        <v>7</v>
      </c>
      <c r="X798" s="6" t="s">
        <v>26</v>
      </c>
      <c r="Y798" s="6" t="s">
        <v>27</v>
      </c>
      <c r="Z798" s="6" t="s">
        <v>96</v>
      </c>
      <c r="AA798" s="6" t="s">
        <v>1180</v>
      </c>
    </row>
    <row r="799" spans="1:27" ht="14.4" x14ac:dyDescent="0.3">
      <c r="A799" s="6" t="s">
        <v>1876</v>
      </c>
      <c r="B799" s="6" t="s">
        <v>1877</v>
      </c>
      <c r="C799" s="6" t="s">
        <v>1878</v>
      </c>
      <c r="D799" s="7">
        <v>8.6574074074074071E-3</v>
      </c>
      <c r="E799" s="8">
        <f t="shared" si="72"/>
        <v>0</v>
      </c>
      <c r="F799" s="8">
        <f t="shared" si="73"/>
        <v>12</v>
      </c>
      <c r="G799" s="8">
        <f t="shared" si="74"/>
        <v>28</v>
      </c>
      <c r="H799" s="10">
        <f t="shared" si="75"/>
        <v>748</v>
      </c>
      <c r="I799" s="6" t="s">
        <v>23</v>
      </c>
      <c r="J799" s="6" t="s">
        <v>141</v>
      </c>
      <c r="K799" s="5">
        <v>568644</v>
      </c>
      <c r="L799" s="6">
        <v>781</v>
      </c>
      <c r="M799" s="10">
        <f t="shared" si="76"/>
        <v>13.734427866995871</v>
      </c>
      <c r="N799" s="6">
        <v>59</v>
      </c>
      <c r="O799" s="6">
        <f t="shared" si="77"/>
        <v>1</v>
      </c>
      <c r="P799" s="10">
        <v>1190000</v>
      </c>
      <c r="Q799" s="9">
        <v>44843</v>
      </c>
      <c r="R799" s="9">
        <v>40668</v>
      </c>
      <c r="S799" s="6" t="s">
        <v>141</v>
      </c>
      <c r="T799" s="6" t="s">
        <v>63</v>
      </c>
      <c r="U799" s="10">
        <v>155042757</v>
      </c>
      <c r="V799" s="6">
        <v>9</v>
      </c>
      <c r="W799" s="29">
        <v>10</v>
      </c>
      <c r="X799" s="6" t="s">
        <v>26</v>
      </c>
      <c r="Y799" s="6" t="s">
        <v>27</v>
      </c>
      <c r="Z799" s="6" t="s">
        <v>28</v>
      </c>
      <c r="AA799" s="6" t="s">
        <v>1875</v>
      </c>
    </row>
    <row r="800" spans="1:27" x14ac:dyDescent="0.3">
      <c r="A800" s="6" t="s">
        <v>1920</v>
      </c>
      <c r="B800" s="6" t="s">
        <v>1921</v>
      </c>
      <c r="C800" s="6" t="s">
        <v>1922</v>
      </c>
      <c r="D800" s="7">
        <v>5.37037037037037E-3</v>
      </c>
      <c r="E800" s="8">
        <f t="shared" si="72"/>
        <v>0</v>
      </c>
      <c r="F800" s="8">
        <f t="shared" si="73"/>
        <v>7</v>
      </c>
      <c r="G800" s="8">
        <f t="shared" si="74"/>
        <v>44</v>
      </c>
      <c r="H800" s="10">
        <f t="shared" si="75"/>
        <v>464</v>
      </c>
      <c r="I800" s="6" t="s">
        <v>23</v>
      </c>
      <c r="J800" s="6" t="s">
        <v>219</v>
      </c>
      <c r="K800" s="10">
        <v>9043</v>
      </c>
      <c r="L800" s="6">
        <v>643</v>
      </c>
      <c r="M800" s="10">
        <f t="shared" si="76"/>
        <v>711.04721884330422</v>
      </c>
      <c r="N800" s="6">
        <v>125</v>
      </c>
      <c r="O800" s="6">
        <f t="shared" si="77"/>
        <v>138</v>
      </c>
      <c r="P800" s="10">
        <v>176000</v>
      </c>
      <c r="Q800" s="9">
        <v>44850</v>
      </c>
      <c r="R800" s="9">
        <v>41255</v>
      </c>
      <c r="S800" s="6" t="s">
        <v>219</v>
      </c>
      <c r="T800" s="6" t="s">
        <v>63</v>
      </c>
      <c r="U800" s="10">
        <v>12489161</v>
      </c>
      <c r="V800" s="6">
        <v>7</v>
      </c>
      <c r="W800" s="29">
        <v>10</v>
      </c>
      <c r="X800" s="6" t="s">
        <v>26</v>
      </c>
      <c r="Y800" s="6" t="s">
        <v>27</v>
      </c>
      <c r="Z800" s="6" t="s">
        <v>28</v>
      </c>
      <c r="AA800" s="6" t="s">
        <v>1875</v>
      </c>
    </row>
    <row r="801" spans="1:27" x14ac:dyDescent="0.3">
      <c r="A801" s="6" t="s">
        <v>3054</v>
      </c>
      <c r="B801" s="6" t="s">
        <v>3055</v>
      </c>
      <c r="C801" s="6" t="s">
        <v>3056</v>
      </c>
      <c r="D801" s="7">
        <v>3.2638888888888891E-3</v>
      </c>
      <c r="E801" s="8">
        <f t="shared" si="72"/>
        <v>0</v>
      </c>
      <c r="F801" s="8">
        <f t="shared" si="73"/>
        <v>4</v>
      </c>
      <c r="G801" s="8">
        <f t="shared" si="74"/>
        <v>42</v>
      </c>
      <c r="H801" s="10">
        <f t="shared" si="75"/>
        <v>282</v>
      </c>
      <c r="I801" s="6" t="s">
        <v>23</v>
      </c>
      <c r="J801" s="6" t="s">
        <v>127</v>
      </c>
      <c r="K801" s="10">
        <v>2187</v>
      </c>
      <c r="L801" s="6">
        <v>33</v>
      </c>
      <c r="M801" s="10">
        <f t="shared" si="76"/>
        <v>150.89163237311385</v>
      </c>
      <c r="N801" s="6">
        <v>11</v>
      </c>
      <c r="O801" s="6">
        <f t="shared" si="77"/>
        <v>50</v>
      </c>
      <c r="P801" s="10">
        <v>2440</v>
      </c>
      <c r="Q801" s="9">
        <v>44848</v>
      </c>
      <c r="R801" s="9">
        <v>44446</v>
      </c>
      <c r="S801" s="6" t="s">
        <v>51</v>
      </c>
      <c r="T801" s="6" t="s">
        <v>63</v>
      </c>
      <c r="U801" s="10">
        <v>221768</v>
      </c>
      <c r="V801" s="6">
        <v>6</v>
      </c>
      <c r="W801" s="29">
        <v>6</v>
      </c>
      <c r="X801" s="6" t="s">
        <v>52</v>
      </c>
      <c r="Y801" s="6" t="s">
        <v>52</v>
      </c>
      <c r="Z801" s="6" t="s">
        <v>96</v>
      </c>
      <c r="AA801" s="6" t="s">
        <v>2884</v>
      </c>
    </row>
    <row r="802" spans="1:27" ht="14.4" x14ac:dyDescent="0.3">
      <c r="A802" s="6" t="s">
        <v>3606</v>
      </c>
      <c r="B802" s="24" t="s">
        <v>3607</v>
      </c>
      <c r="C802" s="6" t="s">
        <v>3608</v>
      </c>
      <c r="D802" s="7">
        <v>5.3541666666666675E-2</v>
      </c>
      <c r="E802" s="8">
        <f t="shared" si="72"/>
        <v>1</v>
      </c>
      <c r="F802" s="8">
        <f t="shared" si="73"/>
        <v>17</v>
      </c>
      <c r="G802" s="8">
        <f t="shared" si="74"/>
        <v>6</v>
      </c>
      <c r="H802" s="10">
        <f t="shared" si="75"/>
        <v>4626</v>
      </c>
      <c r="I802" s="6" t="s">
        <v>23</v>
      </c>
      <c r="J802" s="6" t="s">
        <v>206</v>
      </c>
      <c r="K802" s="6">
        <v>5190</v>
      </c>
      <c r="L802" s="6">
        <v>420</v>
      </c>
      <c r="M802" s="10">
        <f t="shared" si="76"/>
        <v>809.24855491329481</v>
      </c>
      <c r="N802" s="6">
        <v>34</v>
      </c>
      <c r="O802" s="6">
        <f t="shared" si="77"/>
        <v>66</v>
      </c>
      <c r="P802" s="10">
        <v>19000</v>
      </c>
      <c r="Q802" s="9">
        <v>44832</v>
      </c>
      <c r="R802" s="9">
        <v>43130</v>
      </c>
      <c r="S802" s="6" t="s">
        <v>206</v>
      </c>
      <c r="T802" s="6" t="s">
        <v>63</v>
      </c>
      <c r="U802" s="28">
        <v>1250064</v>
      </c>
      <c r="V802" s="6">
        <v>6</v>
      </c>
      <c r="W802" s="29">
        <v>6</v>
      </c>
      <c r="X802" s="6" t="s">
        <v>52</v>
      </c>
      <c r="Y802" s="6" t="s">
        <v>52</v>
      </c>
      <c r="Z802" s="6" t="s">
        <v>28</v>
      </c>
      <c r="AA802" s="6" t="s">
        <v>3465</v>
      </c>
    </row>
    <row r="803" spans="1:27" x14ac:dyDescent="0.3">
      <c r="A803" s="6" t="s">
        <v>3306</v>
      </c>
      <c r="B803" s="6" t="s">
        <v>3307</v>
      </c>
      <c r="C803" s="6" t="s">
        <v>3308</v>
      </c>
      <c r="D803" s="7">
        <v>2.5694444444444445E-3</v>
      </c>
      <c r="E803" s="8">
        <f t="shared" si="72"/>
        <v>0</v>
      </c>
      <c r="F803" s="8">
        <f t="shared" si="73"/>
        <v>3</v>
      </c>
      <c r="G803" s="8">
        <f t="shared" si="74"/>
        <v>42</v>
      </c>
      <c r="H803" s="10">
        <f t="shared" si="75"/>
        <v>222</v>
      </c>
      <c r="I803" s="6" t="s">
        <v>187</v>
      </c>
      <c r="J803" s="6" t="s">
        <v>299</v>
      </c>
      <c r="K803" s="6">
        <v>152</v>
      </c>
      <c r="L803" s="6">
        <v>7</v>
      </c>
      <c r="M803" s="10">
        <f t="shared" si="76"/>
        <v>460.5263157894737</v>
      </c>
      <c r="N803" s="6">
        <v>1</v>
      </c>
      <c r="O803" s="6">
        <f t="shared" si="77"/>
        <v>66</v>
      </c>
      <c r="P803" s="10">
        <v>299000</v>
      </c>
      <c r="Q803" s="9">
        <v>44849</v>
      </c>
      <c r="R803" s="9">
        <v>42849</v>
      </c>
      <c r="S803" s="6" t="s">
        <v>299</v>
      </c>
      <c r="T803" s="6" t="s">
        <v>63</v>
      </c>
      <c r="U803" s="10">
        <v>59362052</v>
      </c>
      <c r="V803" s="6">
        <v>6</v>
      </c>
      <c r="W803" s="29">
        <v>6</v>
      </c>
      <c r="X803" s="6" t="s">
        <v>52</v>
      </c>
      <c r="Y803" s="6" t="s">
        <v>52</v>
      </c>
      <c r="Z803" s="6" t="s">
        <v>28</v>
      </c>
      <c r="AA803" s="6" t="s">
        <v>3213</v>
      </c>
    </row>
    <row r="804" spans="1:27" x14ac:dyDescent="0.3">
      <c r="A804" s="6" t="s">
        <v>3162</v>
      </c>
      <c r="B804" s="6" t="s">
        <v>3163</v>
      </c>
      <c r="C804" s="6" t="s">
        <v>3164</v>
      </c>
      <c r="D804" s="7">
        <v>1.9560185185185184E-3</v>
      </c>
      <c r="E804" s="8">
        <f t="shared" si="72"/>
        <v>0</v>
      </c>
      <c r="F804" s="8">
        <f t="shared" si="73"/>
        <v>2</v>
      </c>
      <c r="G804" s="8">
        <f t="shared" si="74"/>
        <v>49</v>
      </c>
      <c r="H804" s="10">
        <f t="shared" si="75"/>
        <v>169</v>
      </c>
      <c r="I804" s="6" t="s">
        <v>3155</v>
      </c>
      <c r="J804" s="6" t="s">
        <v>38</v>
      </c>
      <c r="K804" s="6">
        <v>29786</v>
      </c>
      <c r="L804" s="6">
        <v>3100</v>
      </c>
      <c r="M804" s="10">
        <f t="shared" si="76"/>
        <v>1040.7574028066877</v>
      </c>
      <c r="N804" s="6">
        <v>83</v>
      </c>
      <c r="O804" s="6">
        <f t="shared" si="77"/>
        <v>28</v>
      </c>
      <c r="P804" s="10">
        <v>197000</v>
      </c>
      <c r="Q804" s="9">
        <v>44850</v>
      </c>
      <c r="R804" s="9">
        <v>43968</v>
      </c>
      <c r="S804" s="6" t="s">
        <v>38</v>
      </c>
      <c r="T804" s="6" t="s">
        <v>63</v>
      </c>
      <c r="U804" s="10">
        <v>41210130</v>
      </c>
      <c r="V804" s="6">
        <v>5</v>
      </c>
      <c r="W804" s="29">
        <v>5</v>
      </c>
      <c r="X804" s="6" t="s">
        <v>52</v>
      </c>
      <c r="Y804" s="6" t="s">
        <v>27</v>
      </c>
      <c r="Z804" s="6" t="s">
        <v>96</v>
      </c>
      <c r="AA804" s="6" t="s">
        <v>3139</v>
      </c>
    </row>
    <row r="805" spans="1:27" x14ac:dyDescent="0.3">
      <c r="A805" s="6" t="s">
        <v>3146</v>
      </c>
      <c r="B805" s="6" t="s">
        <v>3147</v>
      </c>
      <c r="C805" s="6" t="s">
        <v>3148</v>
      </c>
      <c r="D805" s="7">
        <v>8.4953703703703701E-3</v>
      </c>
      <c r="E805" s="8">
        <f t="shared" si="72"/>
        <v>0</v>
      </c>
      <c r="F805" s="8">
        <f t="shared" si="73"/>
        <v>12</v>
      </c>
      <c r="G805" s="8">
        <f t="shared" si="74"/>
        <v>14</v>
      </c>
      <c r="H805" s="10">
        <f t="shared" si="75"/>
        <v>734</v>
      </c>
      <c r="I805" s="6" t="s">
        <v>23</v>
      </c>
      <c r="J805" s="6" t="s">
        <v>95</v>
      </c>
      <c r="K805" s="6">
        <v>12466</v>
      </c>
      <c r="L805" s="6">
        <v>219</v>
      </c>
      <c r="M805" s="10">
        <f t="shared" si="76"/>
        <v>175.67784373495908</v>
      </c>
      <c r="N805" s="6">
        <v>43</v>
      </c>
      <c r="O805" s="6">
        <f t="shared" si="77"/>
        <v>34</v>
      </c>
      <c r="P805" s="6">
        <v>3000</v>
      </c>
      <c r="Q805" s="9">
        <v>44846</v>
      </c>
      <c r="R805" s="9">
        <v>44786</v>
      </c>
      <c r="S805" s="6" t="s">
        <v>300</v>
      </c>
      <c r="T805" s="6" t="s">
        <v>63</v>
      </c>
      <c r="U805" s="10">
        <v>858953</v>
      </c>
      <c r="V805" s="6">
        <v>6</v>
      </c>
      <c r="W805" s="29">
        <v>7</v>
      </c>
      <c r="X805" s="6" t="s">
        <v>26</v>
      </c>
      <c r="Y805" s="6" t="s">
        <v>27</v>
      </c>
      <c r="Z805" s="6" t="s">
        <v>28</v>
      </c>
      <c r="AA805" s="6" t="s">
        <v>3139</v>
      </c>
    </row>
    <row r="806" spans="1:27" x14ac:dyDescent="0.3">
      <c r="A806" s="6" t="s">
        <v>676</v>
      </c>
      <c r="B806" s="6" t="s">
        <v>677</v>
      </c>
      <c r="C806" s="6" t="s">
        <v>678</v>
      </c>
      <c r="D806" s="7">
        <v>2.8495370370370369E-2</v>
      </c>
      <c r="E806" s="8">
        <f t="shared" si="72"/>
        <v>0</v>
      </c>
      <c r="F806" s="8">
        <f t="shared" si="73"/>
        <v>41</v>
      </c>
      <c r="G806" s="8">
        <f t="shared" si="74"/>
        <v>2</v>
      </c>
      <c r="H806" s="10">
        <f t="shared" si="75"/>
        <v>2462</v>
      </c>
      <c r="I806" s="6" t="s">
        <v>612</v>
      </c>
      <c r="J806" s="6" t="s">
        <v>24</v>
      </c>
      <c r="K806" s="10">
        <v>1614266</v>
      </c>
      <c r="L806" s="10">
        <v>17000</v>
      </c>
      <c r="M806" s="10">
        <f t="shared" si="76"/>
        <v>105.31102061246412</v>
      </c>
      <c r="N806" s="6">
        <v>455</v>
      </c>
      <c r="O806" s="6">
        <f t="shared" si="77"/>
        <v>3</v>
      </c>
      <c r="P806" s="10">
        <v>877000</v>
      </c>
      <c r="Q806" s="9">
        <v>44744</v>
      </c>
      <c r="R806" s="9">
        <v>44097</v>
      </c>
      <c r="S806" s="6" t="s">
        <v>24</v>
      </c>
      <c r="T806" s="6" t="s">
        <v>478</v>
      </c>
      <c r="U806" s="10">
        <v>1788625</v>
      </c>
      <c r="V806" s="6">
        <v>10</v>
      </c>
      <c r="W806" s="29">
        <v>10</v>
      </c>
      <c r="X806" s="6" t="s">
        <v>26</v>
      </c>
      <c r="Y806" s="6" t="s">
        <v>27</v>
      </c>
      <c r="Z806" s="6" t="s">
        <v>28</v>
      </c>
      <c r="AA806" s="6" t="s">
        <v>575</v>
      </c>
    </row>
    <row r="807" spans="1:27" ht="14.4" x14ac:dyDescent="0.3">
      <c r="A807" s="6" t="s">
        <v>3472</v>
      </c>
      <c r="B807" t="s">
        <v>3473</v>
      </c>
      <c r="C807" s="6" t="s">
        <v>3474</v>
      </c>
      <c r="D807" s="7">
        <v>0.17430555555555557</v>
      </c>
      <c r="E807" s="8">
        <f t="shared" si="72"/>
        <v>4</v>
      </c>
      <c r="F807" s="8">
        <f t="shared" si="73"/>
        <v>11</v>
      </c>
      <c r="G807" s="8">
        <f t="shared" si="74"/>
        <v>0</v>
      </c>
      <c r="H807" s="10">
        <f t="shared" si="75"/>
        <v>15060</v>
      </c>
      <c r="I807" s="6" t="s">
        <v>23</v>
      </c>
      <c r="J807" s="6" t="s">
        <v>24</v>
      </c>
      <c r="K807" s="6">
        <v>2723323</v>
      </c>
      <c r="L807" s="6">
        <v>136</v>
      </c>
      <c r="M807" s="10">
        <f t="shared" si="76"/>
        <v>0.49938989976583753</v>
      </c>
      <c r="N807" s="6">
        <v>3891</v>
      </c>
      <c r="O807" s="6">
        <f t="shared" si="77"/>
        <v>14</v>
      </c>
      <c r="P807" s="10">
        <v>356000</v>
      </c>
      <c r="Q807" s="9">
        <v>44393</v>
      </c>
      <c r="R807" s="9">
        <v>44467</v>
      </c>
      <c r="S807" s="6" t="s">
        <v>24</v>
      </c>
      <c r="T807" s="6" t="s">
        <v>63</v>
      </c>
      <c r="U807" s="10">
        <v>28985288</v>
      </c>
      <c r="V807" s="6">
        <v>10</v>
      </c>
      <c r="W807" s="29">
        <v>10</v>
      </c>
      <c r="X807" s="6" t="s">
        <v>52</v>
      </c>
      <c r="Y807" s="6" t="s">
        <v>52</v>
      </c>
      <c r="Z807" s="6" t="s">
        <v>96</v>
      </c>
      <c r="AA807" s="6" t="s">
        <v>3465</v>
      </c>
    </row>
    <row r="808" spans="1:27" x14ac:dyDescent="0.3">
      <c r="A808" s="6" t="s">
        <v>3303</v>
      </c>
      <c r="B808" s="6" t="s">
        <v>3304</v>
      </c>
      <c r="C808" s="6" t="s">
        <v>3305</v>
      </c>
      <c r="D808" s="7">
        <v>1.0995370370370371E-3</v>
      </c>
      <c r="E808" s="8">
        <f t="shared" si="72"/>
        <v>0</v>
      </c>
      <c r="F808" s="8">
        <f t="shared" si="73"/>
        <v>1</v>
      </c>
      <c r="G808" s="8">
        <f t="shared" si="74"/>
        <v>35</v>
      </c>
      <c r="H808" s="10">
        <f t="shared" si="75"/>
        <v>95</v>
      </c>
      <c r="I808" s="6" t="s">
        <v>187</v>
      </c>
      <c r="J808" s="6" t="s">
        <v>299</v>
      </c>
      <c r="K808" s="6">
        <v>1084</v>
      </c>
      <c r="L808" s="6">
        <v>61</v>
      </c>
      <c r="M808" s="10">
        <f t="shared" si="76"/>
        <v>562.73062730627305</v>
      </c>
      <c r="N808" s="6">
        <v>4</v>
      </c>
      <c r="O808" s="6">
        <f t="shared" si="77"/>
        <v>37</v>
      </c>
      <c r="P808" s="10">
        <v>458000</v>
      </c>
      <c r="Q808" s="9">
        <v>44690</v>
      </c>
      <c r="R808" s="9">
        <v>42200</v>
      </c>
      <c r="S808" s="6" t="s">
        <v>299</v>
      </c>
      <c r="T808" s="6" t="s">
        <v>63</v>
      </c>
      <c r="U808" s="10">
        <v>47819739</v>
      </c>
      <c r="V808" s="6">
        <v>6</v>
      </c>
      <c r="W808" s="29">
        <v>6</v>
      </c>
      <c r="X808" s="6" t="s">
        <v>52</v>
      </c>
      <c r="Y808" s="6" t="s">
        <v>52</v>
      </c>
      <c r="Z808" s="6" t="s">
        <v>28</v>
      </c>
      <c r="AA808" s="6" t="s">
        <v>3213</v>
      </c>
    </row>
    <row r="809" spans="1:27" x14ac:dyDescent="0.3">
      <c r="A809" s="6" t="s">
        <v>3409</v>
      </c>
      <c r="B809" s="6" t="s">
        <v>3410</v>
      </c>
      <c r="C809" s="6" t="s">
        <v>3411</v>
      </c>
      <c r="D809" s="7">
        <v>0.68055555555555547</v>
      </c>
      <c r="E809" s="8">
        <f t="shared" si="72"/>
        <v>16</v>
      </c>
      <c r="F809" s="8">
        <f t="shared" si="73"/>
        <v>20</v>
      </c>
      <c r="G809" s="8">
        <f t="shared" si="74"/>
        <v>0</v>
      </c>
      <c r="H809" s="10">
        <f t="shared" si="75"/>
        <v>58800</v>
      </c>
      <c r="I809" s="6" t="s">
        <v>23</v>
      </c>
      <c r="J809" s="6" t="s">
        <v>38</v>
      </c>
      <c r="K809" s="6">
        <v>119200</v>
      </c>
      <c r="L809" s="6">
        <v>6211</v>
      </c>
      <c r="M809" s="10">
        <f t="shared" si="76"/>
        <v>521.05704697986573</v>
      </c>
      <c r="N809" s="6">
        <v>424</v>
      </c>
      <c r="O809" s="6">
        <f t="shared" si="77"/>
        <v>36</v>
      </c>
      <c r="P809" s="6">
        <v>1150000</v>
      </c>
      <c r="Q809" s="9">
        <v>44842</v>
      </c>
      <c r="R809" s="9">
        <v>41732</v>
      </c>
      <c r="S809" s="6" t="s">
        <v>38</v>
      </c>
      <c r="T809" s="6" t="s">
        <v>42</v>
      </c>
      <c r="U809" s="10">
        <v>260462471</v>
      </c>
      <c r="V809" s="6">
        <v>10</v>
      </c>
      <c r="W809" s="29">
        <v>10</v>
      </c>
      <c r="X809" s="6" t="s">
        <v>26</v>
      </c>
      <c r="Y809" s="6" t="s">
        <v>27</v>
      </c>
      <c r="Z809" s="6" t="s">
        <v>28</v>
      </c>
      <c r="AA809" s="6" t="s">
        <v>3326</v>
      </c>
    </row>
    <row r="810" spans="1:27" x14ac:dyDescent="0.3">
      <c r="A810" s="6" t="s">
        <v>587</v>
      </c>
      <c r="B810" s="6" t="s">
        <v>588</v>
      </c>
      <c r="C810" s="6" t="s">
        <v>589</v>
      </c>
      <c r="D810" s="7">
        <v>9.1435185185185189E-2</v>
      </c>
      <c r="E810" s="8">
        <f t="shared" si="72"/>
        <v>2</v>
      </c>
      <c r="F810" s="8">
        <f t="shared" si="73"/>
        <v>11</v>
      </c>
      <c r="G810" s="8">
        <f t="shared" si="74"/>
        <v>40</v>
      </c>
      <c r="H810" s="10">
        <f t="shared" si="75"/>
        <v>7900</v>
      </c>
      <c r="I810" s="6" t="s">
        <v>23</v>
      </c>
      <c r="J810" s="6" t="s">
        <v>206</v>
      </c>
      <c r="K810" s="10">
        <v>324296</v>
      </c>
      <c r="L810" s="10">
        <v>9000</v>
      </c>
      <c r="M810" s="10">
        <f t="shared" si="76"/>
        <v>277.52423711670821</v>
      </c>
      <c r="N810" s="6">
        <v>148</v>
      </c>
      <c r="O810" s="6">
        <f t="shared" si="77"/>
        <v>5</v>
      </c>
      <c r="P810" s="10">
        <v>138000</v>
      </c>
      <c r="Q810" s="9">
        <v>44453</v>
      </c>
      <c r="R810" s="9">
        <v>42189</v>
      </c>
      <c r="S810" s="6" t="s">
        <v>219</v>
      </c>
      <c r="T810" s="6" t="s">
        <v>63</v>
      </c>
      <c r="U810" s="10">
        <v>8084380</v>
      </c>
      <c r="V810" s="6">
        <v>8</v>
      </c>
      <c r="W810" s="29">
        <v>8</v>
      </c>
      <c r="X810" s="6" t="s">
        <v>26</v>
      </c>
      <c r="Y810" s="6" t="s">
        <v>27</v>
      </c>
      <c r="Z810" s="6" t="s">
        <v>28</v>
      </c>
      <c r="AA810" s="6" t="s">
        <v>575</v>
      </c>
    </row>
    <row r="811" spans="1:27" x14ac:dyDescent="0.3">
      <c r="A811" s="6" t="s">
        <v>330</v>
      </c>
      <c r="B811" s="6" t="s">
        <v>331</v>
      </c>
      <c r="C811" s="6" t="s">
        <v>332</v>
      </c>
      <c r="D811" s="7">
        <v>1.2037037037037038E-3</v>
      </c>
      <c r="E811" s="8">
        <f t="shared" si="72"/>
        <v>0</v>
      </c>
      <c r="F811" s="8">
        <f t="shared" si="73"/>
        <v>1</v>
      </c>
      <c r="G811" s="8">
        <f t="shared" si="74"/>
        <v>44</v>
      </c>
      <c r="H811" s="10">
        <f t="shared" si="75"/>
        <v>104</v>
      </c>
      <c r="I811" s="6" t="s">
        <v>23</v>
      </c>
      <c r="J811" s="6" t="s">
        <v>24</v>
      </c>
      <c r="K811" s="10">
        <v>10463125</v>
      </c>
      <c r="L811" s="10">
        <v>351000</v>
      </c>
      <c r="M811" s="10">
        <f t="shared" si="76"/>
        <v>335.46383131234694</v>
      </c>
      <c r="N811" s="10">
        <v>6033</v>
      </c>
      <c r="O811" s="6">
        <f t="shared" si="77"/>
        <v>6</v>
      </c>
      <c r="P811" s="10">
        <v>1640000</v>
      </c>
      <c r="Q811" s="9">
        <v>43337</v>
      </c>
      <c r="R811" s="9">
        <v>42816</v>
      </c>
      <c r="S811" s="6" t="s">
        <v>95</v>
      </c>
      <c r="T811" s="6" t="s">
        <v>25</v>
      </c>
      <c r="U811" s="10">
        <v>142102094</v>
      </c>
      <c r="V811" s="6">
        <v>6</v>
      </c>
      <c r="W811" s="29">
        <v>5</v>
      </c>
      <c r="X811" s="6" t="s">
        <v>52</v>
      </c>
      <c r="Y811" s="6" t="s">
        <v>27</v>
      </c>
      <c r="Z811" s="6" t="s">
        <v>96</v>
      </c>
      <c r="AA811" s="6" t="s">
        <v>253</v>
      </c>
    </row>
    <row r="812" spans="1:27" x14ac:dyDescent="0.3">
      <c r="A812" s="6" t="s">
        <v>3133</v>
      </c>
      <c r="B812" s="6" t="s">
        <v>3134</v>
      </c>
      <c r="C812" s="6" t="s">
        <v>3135</v>
      </c>
      <c r="D812" s="7">
        <v>8.5069444444444437E-3</v>
      </c>
      <c r="E812" s="8">
        <f t="shared" si="72"/>
        <v>0</v>
      </c>
      <c r="F812" s="8">
        <f t="shared" si="73"/>
        <v>12</v>
      </c>
      <c r="G812" s="8">
        <f t="shared" si="74"/>
        <v>15</v>
      </c>
      <c r="H812" s="10">
        <f t="shared" si="75"/>
        <v>735</v>
      </c>
      <c r="I812" s="6" t="s">
        <v>23</v>
      </c>
      <c r="J812" s="6" t="s">
        <v>95</v>
      </c>
      <c r="K812" s="10">
        <v>51230088</v>
      </c>
      <c r="L812" s="10">
        <v>1600000</v>
      </c>
      <c r="M812" s="10">
        <f t="shared" si="76"/>
        <v>312.31646527720193</v>
      </c>
      <c r="N812" s="6">
        <v>67000</v>
      </c>
      <c r="O812" s="6">
        <f t="shared" si="77"/>
        <v>13</v>
      </c>
      <c r="P812" s="10">
        <v>38300000</v>
      </c>
      <c r="Q812" s="9">
        <v>44122</v>
      </c>
      <c r="R812" s="9">
        <v>41650</v>
      </c>
      <c r="S812" s="6" t="s">
        <v>95</v>
      </c>
      <c r="T812" s="6" t="s">
        <v>63</v>
      </c>
      <c r="U812" s="10">
        <v>51230088</v>
      </c>
      <c r="V812" s="6">
        <v>7</v>
      </c>
      <c r="W812" s="29">
        <v>6</v>
      </c>
      <c r="X812" s="6" t="s">
        <v>52</v>
      </c>
      <c r="Y812" s="6" t="s">
        <v>52</v>
      </c>
      <c r="Z812" s="6" t="s">
        <v>28</v>
      </c>
      <c r="AA812" s="6" t="s">
        <v>2884</v>
      </c>
    </row>
    <row r="813" spans="1:27" x14ac:dyDescent="0.3">
      <c r="A813" s="6" t="s">
        <v>596</v>
      </c>
      <c r="B813" s="6" t="s">
        <v>597</v>
      </c>
      <c r="C813" s="6" t="s">
        <v>598</v>
      </c>
      <c r="D813" s="7">
        <v>3.7060185185185189E-2</v>
      </c>
      <c r="E813" s="8">
        <f t="shared" si="72"/>
        <v>0</v>
      </c>
      <c r="F813" s="8">
        <f t="shared" si="73"/>
        <v>53</v>
      </c>
      <c r="G813" s="8">
        <f t="shared" si="74"/>
        <v>22</v>
      </c>
      <c r="H813" s="10">
        <f t="shared" si="75"/>
        <v>3202</v>
      </c>
      <c r="I813" s="6" t="s">
        <v>187</v>
      </c>
      <c r="J813" s="6" t="s">
        <v>206</v>
      </c>
      <c r="K813" s="10">
        <v>101506</v>
      </c>
      <c r="L813" s="10">
        <v>18000</v>
      </c>
      <c r="M813" s="10">
        <f t="shared" si="76"/>
        <v>1773.2941895060389</v>
      </c>
      <c r="N813" s="6">
        <v>73</v>
      </c>
      <c r="O813" s="6">
        <f t="shared" si="77"/>
        <v>7</v>
      </c>
      <c r="P813" s="10">
        <v>25000</v>
      </c>
      <c r="Q813" s="9">
        <v>44818</v>
      </c>
      <c r="R813" s="9">
        <v>43980</v>
      </c>
      <c r="S813" s="6" t="s">
        <v>219</v>
      </c>
      <c r="T813" s="6" t="s">
        <v>63</v>
      </c>
      <c r="U813" s="10">
        <v>1879398</v>
      </c>
      <c r="V813" s="6">
        <v>7</v>
      </c>
      <c r="W813" s="29">
        <v>5</v>
      </c>
      <c r="X813" s="6" t="s">
        <v>52</v>
      </c>
      <c r="Y813" s="6" t="s">
        <v>27</v>
      </c>
      <c r="Z813" s="6" t="s">
        <v>96</v>
      </c>
      <c r="AA813" s="6" t="s">
        <v>575</v>
      </c>
    </row>
    <row r="814" spans="1:27" x14ac:dyDescent="0.3">
      <c r="A814" s="6" t="s">
        <v>1004</v>
      </c>
      <c r="B814" s="6" t="s">
        <v>1005</v>
      </c>
      <c r="C814" s="6" t="s">
        <v>1006</v>
      </c>
      <c r="D814" s="7">
        <v>3.3449074074074071E-3</v>
      </c>
      <c r="E814" s="8">
        <f t="shared" si="72"/>
        <v>0</v>
      </c>
      <c r="F814" s="8">
        <f t="shared" si="73"/>
        <v>4</v>
      </c>
      <c r="G814" s="8">
        <f t="shared" si="74"/>
        <v>49</v>
      </c>
      <c r="H814" s="10">
        <f t="shared" si="75"/>
        <v>289</v>
      </c>
      <c r="I814" s="6" t="s">
        <v>187</v>
      </c>
      <c r="J814" s="6" t="s">
        <v>206</v>
      </c>
      <c r="K814" s="10">
        <v>1151249</v>
      </c>
      <c r="L814" s="10">
        <v>5900</v>
      </c>
      <c r="M814" s="10">
        <f t="shared" si="76"/>
        <v>51.248687295276696</v>
      </c>
      <c r="N814" s="6">
        <v>0</v>
      </c>
      <c r="O814" s="6">
        <f t="shared" si="77"/>
        <v>0</v>
      </c>
      <c r="P814" s="10">
        <v>604000</v>
      </c>
      <c r="Q814" s="9">
        <v>41156</v>
      </c>
      <c r="R814" s="9">
        <v>40889</v>
      </c>
      <c r="S814" s="6" t="s">
        <v>206</v>
      </c>
      <c r="T814" s="6" t="s">
        <v>63</v>
      </c>
      <c r="U814" s="10">
        <v>218598371</v>
      </c>
      <c r="V814" s="6">
        <v>6</v>
      </c>
      <c r="W814" s="29">
        <v>7</v>
      </c>
      <c r="X814" s="6" t="s">
        <v>52</v>
      </c>
      <c r="Y814" s="6" t="s">
        <v>52</v>
      </c>
      <c r="Z814" s="6" t="s">
        <v>28</v>
      </c>
      <c r="AA814" s="6" t="s">
        <v>781</v>
      </c>
    </row>
    <row r="815" spans="1:27" x14ac:dyDescent="0.3">
      <c r="A815" s="6" t="s">
        <v>1477</v>
      </c>
      <c r="B815" s="6" t="s">
        <v>1478</v>
      </c>
      <c r="C815" s="6" t="s">
        <v>1479</v>
      </c>
      <c r="D815" s="7">
        <v>4.6064814814814814E-3</v>
      </c>
      <c r="E815" s="8">
        <f t="shared" si="72"/>
        <v>0</v>
      </c>
      <c r="F815" s="8">
        <f t="shared" si="73"/>
        <v>6</v>
      </c>
      <c r="G815" s="8">
        <f t="shared" si="74"/>
        <v>38</v>
      </c>
      <c r="H815" s="10">
        <f t="shared" si="75"/>
        <v>398</v>
      </c>
      <c r="I815" s="6" t="s">
        <v>23</v>
      </c>
      <c r="J815" s="6" t="s">
        <v>75</v>
      </c>
      <c r="K815" s="6">
        <v>5637826</v>
      </c>
      <c r="L815" s="6">
        <v>253000</v>
      </c>
      <c r="M815" s="10">
        <f t="shared" si="76"/>
        <v>448.75453765334368</v>
      </c>
      <c r="N815" s="6">
        <v>3990</v>
      </c>
      <c r="O815" s="6">
        <f t="shared" si="77"/>
        <v>7</v>
      </c>
      <c r="P815" s="10">
        <v>1610000</v>
      </c>
      <c r="Q815" s="9">
        <v>43638</v>
      </c>
      <c r="R815" s="9">
        <v>41358</v>
      </c>
      <c r="S815" s="6" t="s">
        <v>75</v>
      </c>
      <c r="T815" s="6" t="s">
        <v>42</v>
      </c>
      <c r="U815" s="10">
        <v>269172319</v>
      </c>
      <c r="V815" s="6">
        <v>10</v>
      </c>
      <c r="W815" s="29">
        <v>10</v>
      </c>
      <c r="X815" s="6" t="s">
        <v>26</v>
      </c>
      <c r="Y815" s="6" t="s">
        <v>27</v>
      </c>
      <c r="Z815" s="6" t="s">
        <v>28</v>
      </c>
      <c r="AA815" s="6" t="s">
        <v>1443</v>
      </c>
    </row>
    <row r="816" spans="1:27" x14ac:dyDescent="0.3">
      <c r="A816" s="6" t="s">
        <v>2796</v>
      </c>
      <c r="B816" s="6" t="s">
        <v>2797</v>
      </c>
      <c r="C816" s="6" t="s">
        <v>2798</v>
      </c>
      <c r="D816" s="7">
        <v>1.2511574074074073E-2</v>
      </c>
      <c r="E816" s="8">
        <f t="shared" si="72"/>
        <v>0</v>
      </c>
      <c r="F816" s="8">
        <f t="shared" si="73"/>
        <v>18</v>
      </c>
      <c r="G816" s="8">
        <f t="shared" si="74"/>
        <v>1</v>
      </c>
      <c r="H816" s="10">
        <f t="shared" si="75"/>
        <v>1081</v>
      </c>
      <c r="I816" s="6" t="s">
        <v>2777</v>
      </c>
      <c r="J816" s="6" t="s">
        <v>1980</v>
      </c>
      <c r="K816" s="10">
        <v>78437</v>
      </c>
      <c r="L816" s="6">
        <v>2700</v>
      </c>
      <c r="M816" s="10">
        <f t="shared" si="76"/>
        <v>344.22530183459338</v>
      </c>
      <c r="N816" s="6">
        <v>161</v>
      </c>
      <c r="O816" s="6">
        <f t="shared" si="77"/>
        <v>21</v>
      </c>
      <c r="P816" s="10">
        <v>772000</v>
      </c>
      <c r="Q816" s="9">
        <v>44808</v>
      </c>
      <c r="R816" s="9">
        <v>43351</v>
      </c>
      <c r="S816" s="6" t="s">
        <v>1981</v>
      </c>
      <c r="T816" s="6" t="s">
        <v>231</v>
      </c>
      <c r="U816" s="10">
        <v>98630333</v>
      </c>
      <c r="V816" s="6">
        <v>8</v>
      </c>
      <c r="W816" s="29">
        <v>9</v>
      </c>
      <c r="X816" s="6" t="s">
        <v>52</v>
      </c>
      <c r="Y816" s="6" t="s">
        <v>52</v>
      </c>
      <c r="Z816" s="6" t="s">
        <v>28</v>
      </c>
      <c r="AA816" s="6" t="s">
        <v>2778</v>
      </c>
    </row>
    <row r="817" spans="1:27" x14ac:dyDescent="0.3">
      <c r="A817" s="6" t="s">
        <v>3356</v>
      </c>
      <c r="B817" s="6" t="s">
        <v>3357</v>
      </c>
      <c r="C817" s="6" t="s">
        <v>3358</v>
      </c>
      <c r="D817" s="7">
        <v>0.3923611111111111</v>
      </c>
      <c r="E817" s="8">
        <f t="shared" si="72"/>
        <v>9</v>
      </c>
      <c r="F817" s="8">
        <f t="shared" si="73"/>
        <v>25</v>
      </c>
      <c r="G817" s="8">
        <f t="shared" si="74"/>
        <v>0</v>
      </c>
      <c r="H817" s="10">
        <f t="shared" si="75"/>
        <v>33900</v>
      </c>
      <c r="I817" s="6" t="s">
        <v>477</v>
      </c>
      <c r="J817" s="6" t="s">
        <v>1980</v>
      </c>
      <c r="K817" s="6">
        <v>198400</v>
      </c>
      <c r="L817" s="6">
        <v>16300</v>
      </c>
      <c r="M817" s="10">
        <f t="shared" si="76"/>
        <v>821.57258064516134</v>
      </c>
      <c r="N817" s="6">
        <v>498</v>
      </c>
      <c r="O817" s="6">
        <f t="shared" si="77"/>
        <v>25</v>
      </c>
      <c r="P817" s="10">
        <v>51900</v>
      </c>
      <c r="Q817" s="9">
        <v>44841</v>
      </c>
      <c r="R817" s="9">
        <v>44380</v>
      </c>
      <c r="S817" s="6" t="s">
        <v>1981</v>
      </c>
      <c r="T817" s="6" t="s">
        <v>482</v>
      </c>
      <c r="U817" s="10">
        <v>1241820</v>
      </c>
      <c r="V817" s="6">
        <v>10</v>
      </c>
      <c r="W817" s="29">
        <v>10</v>
      </c>
      <c r="X817" s="6" t="s">
        <v>52</v>
      </c>
      <c r="Y817" s="6" t="s">
        <v>52</v>
      </c>
      <c r="Z817" s="6" t="s">
        <v>28</v>
      </c>
      <c r="AA817" s="6" t="s">
        <v>3326</v>
      </c>
    </row>
    <row r="818" spans="1:27" x14ac:dyDescent="0.3">
      <c r="A818" s="6" t="s">
        <v>1982</v>
      </c>
      <c r="B818" s="6" t="s">
        <v>1983</v>
      </c>
      <c r="C818" s="6" t="s">
        <v>1984</v>
      </c>
      <c r="D818" s="7">
        <v>4.0509259259259257E-3</v>
      </c>
      <c r="E818" s="8">
        <f t="shared" si="72"/>
        <v>0</v>
      </c>
      <c r="F818" s="8">
        <f t="shared" si="73"/>
        <v>5</v>
      </c>
      <c r="G818" s="8">
        <f t="shared" si="74"/>
        <v>50</v>
      </c>
      <c r="H818" s="10">
        <f t="shared" si="75"/>
        <v>350</v>
      </c>
      <c r="I818" s="6" t="s">
        <v>23</v>
      </c>
      <c r="J818" s="6" t="s">
        <v>1980</v>
      </c>
      <c r="K818" s="10">
        <v>7512</v>
      </c>
      <c r="L818" s="6">
        <v>9</v>
      </c>
      <c r="M818" s="10">
        <f t="shared" si="76"/>
        <v>11.980830670926517</v>
      </c>
      <c r="N818" s="6">
        <v>9</v>
      </c>
      <c r="O818" s="6">
        <f t="shared" si="77"/>
        <v>12</v>
      </c>
      <c r="P818" s="10">
        <v>599000</v>
      </c>
      <c r="Q818" s="9">
        <v>44851</v>
      </c>
      <c r="R818" s="9">
        <v>38999</v>
      </c>
      <c r="S818" s="6" t="s">
        <v>1981</v>
      </c>
      <c r="T818" s="6" t="s">
        <v>63</v>
      </c>
      <c r="U818" s="10">
        <v>86868729</v>
      </c>
      <c r="V818" s="6">
        <v>8</v>
      </c>
      <c r="W818" s="29">
        <v>10</v>
      </c>
      <c r="X818" s="6" t="s">
        <v>26</v>
      </c>
      <c r="Y818" s="6" t="s">
        <v>27</v>
      </c>
      <c r="Z818" s="6" t="s">
        <v>28</v>
      </c>
      <c r="AA818" s="6" t="s">
        <v>1875</v>
      </c>
    </row>
    <row r="819" spans="1:27" x14ac:dyDescent="0.3">
      <c r="A819" s="6" t="s">
        <v>3173</v>
      </c>
      <c r="B819" s="6" t="s">
        <v>3174</v>
      </c>
      <c r="C819" s="6" t="s">
        <v>3175</v>
      </c>
      <c r="D819" s="7">
        <v>1.8935185185185183E-2</v>
      </c>
      <c r="E819" s="8">
        <f t="shared" si="72"/>
        <v>0</v>
      </c>
      <c r="F819" s="8">
        <f t="shared" si="73"/>
        <v>27</v>
      </c>
      <c r="G819" s="8">
        <f t="shared" si="74"/>
        <v>16</v>
      </c>
      <c r="H819" s="10">
        <f t="shared" si="75"/>
        <v>1636</v>
      </c>
      <c r="I819" s="6" t="s">
        <v>532</v>
      </c>
      <c r="J819" s="6" t="s">
        <v>95</v>
      </c>
      <c r="K819" s="6">
        <v>27072</v>
      </c>
      <c r="L819" s="6">
        <v>571</v>
      </c>
      <c r="M819" s="10">
        <f t="shared" si="76"/>
        <v>210.91903073286053</v>
      </c>
      <c r="N819" s="6">
        <v>46</v>
      </c>
      <c r="O819" s="6">
        <f t="shared" si="77"/>
        <v>17</v>
      </c>
      <c r="P819" s="10">
        <v>275000</v>
      </c>
      <c r="Q819" s="9">
        <v>44850</v>
      </c>
      <c r="R819" s="9">
        <v>42144</v>
      </c>
      <c r="S819" s="6" t="s">
        <v>95</v>
      </c>
      <c r="T819" s="6" t="s">
        <v>63</v>
      </c>
      <c r="U819" s="10">
        <v>87480629</v>
      </c>
      <c r="V819" s="6">
        <v>6</v>
      </c>
      <c r="W819" s="29">
        <v>7</v>
      </c>
      <c r="X819" s="6" t="s">
        <v>52</v>
      </c>
      <c r="Y819" s="6" t="s">
        <v>27</v>
      </c>
      <c r="Z819" s="6" t="s">
        <v>96</v>
      </c>
      <c r="AA819" s="6" t="s">
        <v>3139</v>
      </c>
    </row>
    <row r="820" spans="1:27" x14ac:dyDescent="0.3">
      <c r="A820" s="6" t="s">
        <v>3459</v>
      </c>
      <c r="B820" s="6" t="s">
        <v>3460</v>
      </c>
      <c r="C820" s="6" t="s">
        <v>3461</v>
      </c>
      <c r="D820" s="7">
        <v>0.65833333333333333</v>
      </c>
      <c r="E820" s="8">
        <f t="shared" si="72"/>
        <v>15</v>
      </c>
      <c r="F820" s="8">
        <f t="shared" si="73"/>
        <v>48</v>
      </c>
      <c r="G820" s="8">
        <f t="shared" si="74"/>
        <v>0</v>
      </c>
      <c r="H820" s="10">
        <f t="shared" si="75"/>
        <v>56880</v>
      </c>
      <c r="I820" s="6" t="s">
        <v>23</v>
      </c>
      <c r="J820" s="6" t="s">
        <v>95</v>
      </c>
      <c r="K820" s="6">
        <v>827000</v>
      </c>
      <c r="L820" s="6">
        <v>559000</v>
      </c>
      <c r="M820" s="10">
        <f t="shared" si="76"/>
        <v>6759.3712212817409</v>
      </c>
      <c r="N820" s="6">
        <v>1579</v>
      </c>
      <c r="O820" s="6">
        <f t="shared" si="77"/>
        <v>19</v>
      </c>
      <c r="P820" s="6">
        <v>1360000</v>
      </c>
      <c r="Q820" s="9">
        <v>44832</v>
      </c>
      <c r="R820" s="9">
        <v>42214</v>
      </c>
      <c r="S820" s="6" t="s">
        <v>75</v>
      </c>
      <c r="T820" s="6" t="s">
        <v>42</v>
      </c>
      <c r="U820" s="10">
        <v>349899800</v>
      </c>
      <c r="V820" s="6">
        <v>10</v>
      </c>
      <c r="W820" s="29">
        <v>10</v>
      </c>
      <c r="X820" s="6" t="s">
        <v>26</v>
      </c>
      <c r="Y820" s="6" t="s">
        <v>27</v>
      </c>
      <c r="Z820" s="6" t="s">
        <v>28</v>
      </c>
      <c r="AA820" s="6" t="s">
        <v>3326</v>
      </c>
    </row>
    <row r="821" spans="1:27" x14ac:dyDescent="0.3">
      <c r="A821" s="6" t="s">
        <v>1533</v>
      </c>
      <c r="B821" s="6" t="s">
        <v>1534</v>
      </c>
      <c r="C821" s="6" t="s">
        <v>1535</v>
      </c>
      <c r="D821" s="7">
        <v>2.2337962962962967E-3</v>
      </c>
      <c r="E821" s="8">
        <f t="shared" si="72"/>
        <v>0</v>
      </c>
      <c r="F821" s="8">
        <f t="shared" si="73"/>
        <v>3</v>
      </c>
      <c r="G821" s="8">
        <f t="shared" si="74"/>
        <v>13</v>
      </c>
      <c r="H821" s="10">
        <f t="shared" si="75"/>
        <v>193</v>
      </c>
      <c r="I821" s="6" t="s">
        <v>23</v>
      </c>
      <c r="J821" s="6" t="s">
        <v>38</v>
      </c>
      <c r="K821" s="6">
        <v>19222588</v>
      </c>
      <c r="L821" s="6">
        <v>1100000</v>
      </c>
      <c r="M821" s="10">
        <f t="shared" si="76"/>
        <v>572.24344609581192</v>
      </c>
      <c r="N821" s="6">
        <v>26505</v>
      </c>
      <c r="O821" s="6">
        <f t="shared" si="77"/>
        <v>14</v>
      </c>
      <c r="P821" s="10">
        <v>7010000</v>
      </c>
      <c r="Q821" s="9">
        <v>43394</v>
      </c>
      <c r="R821" s="9">
        <v>41541</v>
      </c>
      <c r="S821" s="6" t="s">
        <v>38</v>
      </c>
      <c r="T821" s="6" t="s">
        <v>25</v>
      </c>
      <c r="U821" s="10">
        <v>1177390977</v>
      </c>
      <c r="V821" s="6">
        <v>10</v>
      </c>
      <c r="W821" s="29">
        <v>10</v>
      </c>
      <c r="X821" s="6" t="s">
        <v>26</v>
      </c>
      <c r="Y821" s="6" t="s">
        <v>27</v>
      </c>
      <c r="Z821" s="6" t="s">
        <v>28</v>
      </c>
      <c r="AA821" s="6" t="s">
        <v>1443</v>
      </c>
    </row>
    <row r="822" spans="1:27" ht="14.4" x14ac:dyDescent="0.3">
      <c r="A822" s="6" t="s">
        <v>1533</v>
      </c>
      <c r="B822" t="s">
        <v>4017</v>
      </c>
      <c r="C822" s="20" t="s">
        <v>4018</v>
      </c>
      <c r="D822" s="1">
        <v>6.6203703703703702E-3</v>
      </c>
      <c r="E822" s="8">
        <f t="shared" si="72"/>
        <v>0</v>
      </c>
      <c r="F822" s="8">
        <f t="shared" si="73"/>
        <v>9</v>
      </c>
      <c r="G822" s="8">
        <f t="shared" si="74"/>
        <v>32</v>
      </c>
      <c r="H822" s="10">
        <f t="shared" si="75"/>
        <v>572</v>
      </c>
      <c r="I822" s="6" t="s">
        <v>23</v>
      </c>
      <c r="J822" s="6" t="s">
        <v>38</v>
      </c>
      <c r="K822" s="3">
        <v>413453</v>
      </c>
      <c r="L822" s="3">
        <v>56000</v>
      </c>
      <c r="M822" s="10">
        <f t="shared" si="76"/>
        <v>1354.4465755478857</v>
      </c>
      <c r="N822" s="3">
        <v>422</v>
      </c>
      <c r="O822" s="6">
        <f t="shared" si="77"/>
        <v>10</v>
      </c>
      <c r="P822" s="3">
        <v>7010000</v>
      </c>
      <c r="Q822" s="2">
        <v>44532</v>
      </c>
      <c r="R822" s="2">
        <v>41541</v>
      </c>
      <c r="S822" t="s">
        <v>38</v>
      </c>
      <c r="T822" t="s">
        <v>63</v>
      </c>
      <c r="U822" s="3">
        <v>1177390977</v>
      </c>
      <c r="V822">
        <v>6</v>
      </c>
      <c r="W822" s="29">
        <v>6</v>
      </c>
      <c r="X822" s="6" t="s">
        <v>26</v>
      </c>
      <c r="Y822" s="6" t="s">
        <v>27</v>
      </c>
      <c r="Z822" t="s">
        <v>28</v>
      </c>
      <c r="AA822" s="6" t="s">
        <v>4101</v>
      </c>
    </row>
    <row r="823" spans="1:27" ht="14.4" x14ac:dyDescent="0.3">
      <c r="A823" s="6" t="s">
        <v>1533</v>
      </c>
      <c r="B823" t="s">
        <v>3920</v>
      </c>
      <c r="C823" t="s">
        <v>3921</v>
      </c>
      <c r="D823" s="1">
        <v>0.16863425925925926</v>
      </c>
      <c r="E823" s="8">
        <f t="shared" si="72"/>
        <v>4</v>
      </c>
      <c r="F823" s="8">
        <f t="shared" si="73"/>
        <v>2</v>
      </c>
      <c r="G823" s="8">
        <f t="shared" si="74"/>
        <v>50</v>
      </c>
      <c r="H823" s="10">
        <f t="shared" si="75"/>
        <v>14570</v>
      </c>
      <c r="I823" s="6" t="s">
        <v>23</v>
      </c>
      <c r="J823" s="6" t="s">
        <v>38</v>
      </c>
      <c r="K823" s="12">
        <v>376382</v>
      </c>
      <c r="L823" s="12">
        <v>33000</v>
      </c>
      <c r="M823" s="10">
        <f t="shared" si="76"/>
        <v>876.76881466170005</v>
      </c>
      <c r="N823" s="13">
        <v>122</v>
      </c>
      <c r="O823" s="6">
        <f t="shared" si="77"/>
        <v>3</v>
      </c>
      <c r="P823" s="13">
        <v>7010000</v>
      </c>
      <c r="Q823" s="2">
        <v>44850</v>
      </c>
      <c r="R823" s="2">
        <v>41541</v>
      </c>
      <c r="S823" t="s">
        <v>38</v>
      </c>
      <c r="T823" t="s">
        <v>25</v>
      </c>
      <c r="U823" s="27">
        <v>1177871988</v>
      </c>
      <c r="V823">
        <v>7</v>
      </c>
      <c r="W823" s="29">
        <v>9</v>
      </c>
      <c r="X823" s="6" t="s">
        <v>26</v>
      </c>
      <c r="Y823" s="6" t="s">
        <v>52</v>
      </c>
      <c r="Z823" t="s">
        <v>28</v>
      </c>
      <c r="AA823" s="6" t="s">
        <v>3948</v>
      </c>
    </row>
    <row r="824" spans="1:27" x14ac:dyDescent="0.3">
      <c r="A824" s="6" t="s">
        <v>814</v>
      </c>
      <c r="B824" s="6" t="s">
        <v>815</v>
      </c>
      <c r="C824" s="6" t="s">
        <v>816</v>
      </c>
      <c r="D824" s="7">
        <v>8.3796296296296292E-3</v>
      </c>
      <c r="E824" s="8">
        <f t="shared" si="72"/>
        <v>0</v>
      </c>
      <c r="F824" s="8">
        <f t="shared" si="73"/>
        <v>12</v>
      </c>
      <c r="G824" s="8">
        <f t="shared" si="74"/>
        <v>4</v>
      </c>
      <c r="H824" s="10">
        <f t="shared" si="75"/>
        <v>724</v>
      </c>
      <c r="I824" s="6" t="s">
        <v>23</v>
      </c>
      <c r="J824" s="6" t="s">
        <v>38</v>
      </c>
      <c r="K824" s="10">
        <v>377042</v>
      </c>
      <c r="L824" s="10">
        <v>29000</v>
      </c>
      <c r="M824" s="10">
        <f t="shared" si="76"/>
        <v>769.1450819802568</v>
      </c>
      <c r="N824" s="6">
        <v>640</v>
      </c>
      <c r="O824" s="6">
        <f t="shared" si="77"/>
        <v>17</v>
      </c>
      <c r="P824" s="10">
        <v>1780000</v>
      </c>
      <c r="Q824" s="9">
        <v>44847</v>
      </c>
      <c r="R824" s="9">
        <v>43365</v>
      </c>
      <c r="S824" s="6" t="s">
        <v>38</v>
      </c>
      <c r="T824" s="6" t="s">
        <v>63</v>
      </c>
      <c r="U824" s="10">
        <v>199168017</v>
      </c>
      <c r="V824" s="6">
        <v>5</v>
      </c>
      <c r="W824" s="29">
        <v>5</v>
      </c>
      <c r="X824" s="6" t="s">
        <v>52</v>
      </c>
      <c r="Y824" s="6" t="s">
        <v>52</v>
      </c>
      <c r="Z824" s="6" t="s">
        <v>28</v>
      </c>
      <c r="AA824" s="6" t="s">
        <v>781</v>
      </c>
    </row>
    <row r="825" spans="1:27" x14ac:dyDescent="0.3">
      <c r="A825" s="6" t="s">
        <v>1466</v>
      </c>
      <c r="B825" s="6" t="s">
        <v>1467</v>
      </c>
      <c r="C825" s="6" t="s">
        <v>1468</v>
      </c>
      <c r="D825" s="7">
        <v>1.6331018518518519E-2</v>
      </c>
      <c r="E825" s="8">
        <f t="shared" si="72"/>
        <v>0</v>
      </c>
      <c r="F825" s="8">
        <f t="shared" si="73"/>
        <v>23</v>
      </c>
      <c r="G825" s="8">
        <f t="shared" si="74"/>
        <v>31</v>
      </c>
      <c r="H825" s="10">
        <f t="shared" si="75"/>
        <v>1411</v>
      </c>
      <c r="I825" s="6" t="s">
        <v>23</v>
      </c>
      <c r="J825" s="6" t="s">
        <v>38</v>
      </c>
      <c r="K825" s="6">
        <v>58859432</v>
      </c>
      <c r="L825" s="6">
        <v>662000</v>
      </c>
      <c r="M825" s="10">
        <f t="shared" si="76"/>
        <v>112.47135378404603</v>
      </c>
      <c r="N825" s="6">
        <v>16756</v>
      </c>
      <c r="O825" s="6">
        <f t="shared" si="77"/>
        <v>3</v>
      </c>
      <c r="P825" s="10">
        <v>6750000</v>
      </c>
      <c r="Q825" s="9">
        <v>43851</v>
      </c>
      <c r="R825" s="9">
        <v>42045</v>
      </c>
      <c r="S825" s="6" t="s">
        <v>38</v>
      </c>
      <c r="T825" s="6" t="s">
        <v>25</v>
      </c>
      <c r="U825" s="10">
        <v>1138043844</v>
      </c>
      <c r="V825" s="6">
        <v>10</v>
      </c>
      <c r="W825" s="29">
        <v>10</v>
      </c>
      <c r="X825" s="6" t="s">
        <v>26</v>
      </c>
      <c r="Y825" s="6" t="s">
        <v>27</v>
      </c>
      <c r="Z825" s="6" t="s">
        <v>28</v>
      </c>
      <c r="AA825" s="6" t="s">
        <v>1443</v>
      </c>
    </row>
    <row r="826" spans="1:27" x14ac:dyDescent="0.3">
      <c r="A826" s="6" t="s">
        <v>1466</v>
      </c>
      <c r="B826" s="6" t="s">
        <v>3216</v>
      </c>
      <c r="C826" s="6" t="s">
        <v>3217</v>
      </c>
      <c r="D826" s="7">
        <v>3.7037037037037034E-3</v>
      </c>
      <c r="E826" s="8">
        <f t="shared" si="72"/>
        <v>0</v>
      </c>
      <c r="F826" s="8">
        <f t="shared" si="73"/>
        <v>5</v>
      </c>
      <c r="G826" s="8">
        <f t="shared" si="74"/>
        <v>20</v>
      </c>
      <c r="H826" s="10">
        <f t="shared" si="75"/>
        <v>320</v>
      </c>
      <c r="I826" s="6" t="s">
        <v>23</v>
      </c>
      <c r="J826" s="6" t="s">
        <v>38</v>
      </c>
      <c r="K826" s="6">
        <v>2213010</v>
      </c>
      <c r="L826" s="6">
        <v>55000</v>
      </c>
      <c r="M826" s="10">
        <f t="shared" si="76"/>
        <v>248.53028228521336</v>
      </c>
      <c r="N826" s="6">
        <v>1366</v>
      </c>
      <c r="O826" s="6">
        <f t="shared" si="77"/>
        <v>6</v>
      </c>
      <c r="P826" s="6">
        <v>6750000</v>
      </c>
      <c r="Q826" s="9">
        <v>44707</v>
      </c>
      <c r="R826" s="9">
        <v>42045</v>
      </c>
      <c r="S826" s="6" t="s">
        <v>95</v>
      </c>
      <c r="T826" s="6" t="s">
        <v>63</v>
      </c>
      <c r="U826" s="10">
        <v>1138043844</v>
      </c>
      <c r="V826" s="6">
        <v>8</v>
      </c>
      <c r="W826" s="29">
        <v>7</v>
      </c>
      <c r="X826" s="6" t="s">
        <v>26</v>
      </c>
      <c r="Y826" s="6" t="s">
        <v>27</v>
      </c>
      <c r="Z826" s="6" t="s">
        <v>28</v>
      </c>
      <c r="AA826" s="6" t="s">
        <v>3213</v>
      </c>
    </row>
    <row r="827" spans="1:27" ht="14.4" x14ac:dyDescent="0.3">
      <c r="A827" s="6" t="s">
        <v>1466</v>
      </c>
      <c r="B827" s="24" t="s">
        <v>3609</v>
      </c>
      <c r="C827" s="6" t="s">
        <v>3610</v>
      </c>
      <c r="D827" s="7">
        <v>0.61388888888888882</v>
      </c>
      <c r="E827" s="8">
        <f t="shared" si="72"/>
        <v>14</v>
      </c>
      <c r="F827" s="8">
        <f t="shared" si="73"/>
        <v>44</v>
      </c>
      <c r="G827" s="8">
        <f t="shared" si="74"/>
        <v>0</v>
      </c>
      <c r="H827" s="10">
        <f t="shared" si="75"/>
        <v>53040</v>
      </c>
      <c r="I827" s="6" t="s">
        <v>187</v>
      </c>
      <c r="J827" s="6" t="s">
        <v>38</v>
      </c>
      <c r="K827" s="6">
        <v>1490974</v>
      </c>
      <c r="L827" s="6">
        <v>82000</v>
      </c>
      <c r="M827" s="10">
        <f t="shared" si="76"/>
        <v>549.97605592049229</v>
      </c>
      <c r="N827" s="6">
        <v>2905</v>
      </c>
      <c r="O827" s="6">
        <f t="shared" si="77"/>
        <v>19</v>
      </c>
      <c r="P827" s="6">
        <v>6760000</v>
      </c>
      <c r="Q827" s="9">
        <v>44471</v>
      </c>
      <c r="R827" s="9">
        <v>42045</v>
      </c>
      <c r="S827" s="6" t="s">
        <v>38</v>
      </c>
      <c r="T827" s="6" t="s">
        <v>63</v>
      </c>
      <c r="U827" s="10">
        <v>1140148002</v>
      </c>
      <c r="V827" s="6">
        <v>5</v>
      </c>
      <c r="W827" s="29">
        <v>6</v>
      </c>
      <c r="X827" s="6" t="s">
        <v>52</v>
      </c>
      <c r="Y827" s="6" t="s">
        <v>52</v>
      </c>
      <c r="Z827" s="6" t="s">
        <v>28</v>
      </c>
      <c r="AA827" s="6" t="s">
        <v>3465</v>
      </c>
    </row>
    <row r="828" spans="1:27" ht="14.4" x14ac:dyDescent="0.3">
      <c r="A828" s="6" t="s">
        <v>1466</v>
      </c>
      <c r="B828" s="24" t="s">
        <v>3611</v>
      </c>
      <c r="C828" s="6" t="s">
        <v>3612</v>
      </c>
      <c r="D828" s="7">
        <v>0.36249999999999999</v>
      </c>
      <c r="E828" s="8">
        <f t="shared" si="72"/>
        <v>8</v>
      </c>
      <c r="F828" s="8">
        <f t="shared" si="73"/>
        <v>42</v>
      </c>
      <c r="G828" s="8">
        <f t="shared" si="74"/>
        <v>0</v>
      </c>
      <c r="H828" s="10">
        <f t="shared" si="75"/>
        <v>31320</v>
      </c>
      <c r="I828" s="6" t="s">
        <v>187</v>
      </c>
      <c r="J828" s="6" t="s">
        <v>38</v>
      </c>
      <c r="K828" s="6">
        <v>85187</v>
      </c>
      <c r="L828" s="6">
        <v>3700</v>
      </c>
      <c r="M828" s="10">
        <f t="shared" si="76"/>
        <v>434.33857278692756</v>
      </c>
      <c r="N828" s="6">
        <v>177</v>
      </c>
      <c r="O828" s="6">
        <f t="shared" si="77"/>
        <v>21</v>
      </c>
      <c r="P828" s="6">
        <v>6760000</v>
      </c>
      <c r="Q828" s="9">
        <v>44838</v>
      </c>
      <c r="R828" s="9">
        <v>42045</v>
      </c>
      <c r="S828" s="6" t="s">
        <v>38</v>
      </c>
      <c r="T828" s="6" t="s">
        <v>63</v>
      </c>
      <c r="U828" s="10">
        <v>1140148002</v>
      </c>
      <c r="V828" s="6">
        <v>5</v>
      </c>
      <c r="W828" s="29">
        <v>6</v>
      </c>
      <c r="X828" s="6" t="s">
        <v>52</v>
      </c>
      <c r="Y828" s="6" t="s">
        <v>52</v>
      </c>
      <c r="Z828" s="6" t="s">
        <v>28</v>
      </c>
      <c r="AA828" s="6" t="s">
        <v>3465</v>
      </c>
    </row>
    <row r="829" spans="1:27" ht="14.4" x14ac:dyDescent="0.3">
      <c r="A829" s="6" t="s">
        <v>1466</v>
      </c>
      <c r="B829" t="s">
        <v>3916</v>
      </c>
      <c r="C829" t="s">
        <v>3917</v>
      </c>
      <c r="D829" s="1">
        <v>7.8240740740740753E-3</v>
      </c>
      <c r="E829" s="8">
        <f t="shared" si="72"/>
        <v>0</v>
      </c>
      <c r="F829" s="8">
        <f t="shared" si="73"/>
        <v>11</v>
      </c>
      <c r="G829" s="8">
        <f t="shared" si="74"/>
        <v>16</v>
      </c>
      <c r="H829" s="10">
        <f t="shared" si="75"/>
        <v>676</v>
      </c>
      <c r="I829" s="6" t="s">
        <v>23</v>
      </c>
      <c r="J829" s="6" t="s">
        <v>38</v>
      </c>
      <c r="K829" s="12">
        <v>9854</v>
      </c>
      <c r="L829" s="12">
        <v>1700</v>
      </c>
      <c r="M829" s="10">
        <f t="shared" si="76"/>
        <v>1725.1877410188756</v>
      </c>
      <c r="N829" s="13">
        <v>127</v>
      </c>
      <c r="O829" s="6">
        <f t="shared" si="77"/>
        <v>129</v>
      </c>
      <c r="P829" s="13">
        <v>6750000</v>
      </c>
      <c r="Q829" s="2">
        <v>44846</v>
      </c>
      <c r="R829" s="2">
        <v>42045</v>
      </c>
      <c r="S829" t="s">
        <v>38</v>
      </c>
      <c r="T829" t="s">
        <v>25</v>
      </c>
      <c r="U829" s="27">
        <v>1138206801</v>
      </c>
      <c r="V829">
        <v>5</v>
      </c>
      <c r="W829" s="29">
        <v>8</v>
      </c>
      <c r="X829" s="6" t="s">
        <v>26</v>
      </c>
      <c r="Y829" s="6" t="s">
        <v>52</v>
      </c>
      <c r="Z829" t="s">
        <v>28</v>
      </c>
      <c r="AA829" s="6" t="s">
        <v>3948</v>
      </c>
    </row>
    <row r="830" spans="1:27" x14ac:dyDescent="0.3">
      <c r="A830" s="6" t="s">
        <v>3482</v>
      </c>
      <c r="B830" s="6" t="s">
        <v>3483</v>
      </c>
      <c r="C830" s="6" t="s">
        <v>3484</v>
      </c>
      <c r="D830" s="7">
        <v>0.93958333333333333</v>
      </c>
      <c r="E830" s="8">
        <f t="shared" si="72"/>
        <v>22</v>
      </c>
      <c r="F830" s="8">
        <f t="shared" si="73"/>
        <v>33</v>
      </c>
      <c r="G830" s="8">
        <f t="shared" si="74"/>
        <v>0</v>
      </c>
      <c r="H830" s="10">
        <f t="shared" si="75"/>
        <v>81180</v>
      </c>
      <c r="I830" s="6" t="s">
        <v>23</v>
      </c>
      <c r="J830" s="6" t="s">
        <v>95</v>
      </c>
      <c r="K830" s="6">
        <v>2619931</v>
      </c>
      <c r="L830" s="6">
        <v>157</v>
      </c>
      <c r="M830" s="10">
        <f t="shared" si="76"/>
        <v>0.5992524230599966</v>
      </c>
      <c r="N830" s="6">
        <v>4501</v>
      </c>
      <c r="O830" s="6">
        <f t="shared" si="77"/>
        <v>17</v>
      </c>
      <c r="P830" s="6">
        <v>304000</v>
      </c>
      <c r="Q830" s="9">
        <v>44809</v>
      </c>
      <c r="R830" s="9">
        <v>44538</v>
      </c>
      <c r="S830" s="6" t="s">
        <v>95</v>
      </c>
      <c r="T830" s="6" t="s">
        <v>63</v>
      </c>
      <c r="U830" s="10">
        <v>65772606</v>
      </c>
      <c r="V830" s="6">
        <v>8</v>
      </c>
      <c r="W830" s="29">
        <v>10</v>
      </c>
      <c r="X830" s="6" t="s">
        <v>26</v>
      </c>
      <c r="Y830" s="6" t="s">
        <v>27</v>
      </c>
      <c r="Z830" s="6" t="s">
        <v>28</v>
      </c>
      <c r="AA830" s="6" t="s">
        <v>3465</v>
      </c>
    </row>
    <row r="831" spans="1:27" x14ac:dyDescent="0.3">
      <c r="A831" s="6" t="s">
        <v>2712</v>
      </c>
      <c r="B831" s="6" t="s">
        <v>2713</v>
      </c>
      <c r="C831" s="6" t="s">
        <v>2714</v>
      </c>
      <c r="D831" s="7">
        <v>6.9907407407407409E-3</v>
      </c>
      <c r="E831" s="8">
        <f t="shared" si="72"/>
        <v>0</v>
      </c>
      <c r="F831" s="8">
        <f t="shared" si="73"/>
        <v>10</v>
      </c>
      <c r="G831" s="8">
        <f t="shared" si="74"/>
        <v>4</v>
      </c>
      <c r="H831" s="10">
        <f t="shared" si="75"/>
        <v>604</v>
      </c>
      <c r="I831" s="6" t="s">
        <v>23</v>
      </c>
      <c r="J831" s="6" t="s">
        <v>38</v>
      </c>
      <c r="K831" s="6">
        <v>651</v>
      </c>
      <c r="L831" s="6">
        <v>306</v>
      </c>
      <c r="M831" s="10">
        <f t="shared" si="76"/>
        <v>4700.4608294930877</v>
      </c>
      <c r="N831" s="6">
        <v>26</v>
      </c>
      <c r="O831" s="6">
        <f t="shared" si="77"/>
        <v>399</v>
      </c>
      <c r="P831" s="10">
        <v>2610000</v>
      </c>
      <c r="Q831" s="9">
        <v>44815</v>
      </c>
      <c r="R831" s="9">
        <v>42175</v>
      </c>
      <c r="S831" s="6" t="s">
        <v>38</v>
      </c>
      <c r="T831" s="6" t="s">
        <v>63</v>
      </c>
      <c r="U831" s="10">
        <v>203171516</v>
      </c>
      <c r="V831" s="6">
        <v>6</v>
      </c>
      <c r="W831" s="29">
        <v>6</v>
      </c>
      <c r="X831" s="6" t="s">
        <v>26</v>
      </c>
      <c r="Y831" s="6" t="s">
        <v>27</v>
      </c>
      <c r="Z831" s="6" t="s">
        <v>28</v>
      </c>
      <c r="AA831" s="6" t="s">
        <v>2539</v>
      </c>
    </row>
    <row r="832" spans="1:27" x14ac:dyDescent="0.3">
      <c r="A832" s="6" t="s">
        <v>2715</v>
      </c>
      <c r="B832" s="6" t="s">
        <v>2716</v>
      </c>
      <c r="C832" s="6" t="s">
        <v>2717</v>
      </c>
      <c r="D832" s="7">
        <v>6.4930555555555549E-3</v>
      </c>
      <c r="E832" s="8">
        <f t="shared" si="72"/>
        <v>0</v>
      </c>
      <c r="F832" s="8">
        <f t="shared" si="73"/>
        <v>9</v>
      </c>
      <c r="G832" s="8">
        <f t="shared" si="74"/>
        <v>21</v>
      </c>
      <c r="H832" s="10">
        <f t="shared" si="75"/>
        <v>561</v>
      </c>
      <c r="I832" s="6" t="s">
        <v>23</v>
      </c>
      <c r="J832" s="6" t="s">
        <v>38</v>
      </c>
      <c r="K832" s="6">
        <v>23456</v>
      </c>
      <c r="L832" s="6">
        <v>4400</v>
      </c>
      <c r="M832" s="10">
        <f t="shared" si="76"/>
        <v>1875.8526603001364</v>
      </c>
      <c r="N832" s="6">
        <v>286</v>
      </c>
      <c r="O832" s="6">
        <f t="shared" si="77"/>
        <v>122</v>
      </c>
      <c r="P832" s="10">
        <v>2800000</v>
      </c>
      <c r="Q832" s="9">
        <v>44818</v>
      </c>
      <c r="R832" s="9">
        <v>43387</v>
      </c>
      <c r="S832" s="6" t="s">
        <v>38</v>
      </c>
      <c r="T832" s="6" t="s">
        <v>63</v>
      </c>
      <c r="U832" s="10">
        <v>680990231</v>
      </c>
      <c r="V832" s="6">
        <v>6</v>
      </c>
      <c r="W832" s="29">
        <v>6</v>
      </c>
      <c r="X832" s="6" t="s">
        <v>26</v>
      </c>
      <c r="Y832" s="6" t="s">
        <v>27</v>
      </c>
      <c r="Z832" s="6" t="s">
        <v>28</v>
      </c>
      <c r="AA832" s="6" t="s">
        <v>2539</v>
      </c>
    </row>
    <row r="833" spans="1:27" x14ac:dyDescent="0.3">
      <c r="A833" s="6" t="s">
        <v>2010</v>
      </c>
      <c r="B833" s="6" t="s">
        <v>1960</v>
      </c>
      <c r="C833" s="6" t="s">
        <v>1961</v>
      </c>
      <c r="D833" s="7">
        <v>3.1157407407407408E-2</v>
      </c>
      <c r="E833" s="8">
        <f t="shared" si="72"/>
        <v>0</v>
      </c>
      <c r="F833" s="8">
        <f t="shared" si="73"/>
        <v>44</v>
      </c>
      <c r="G833" s="8">
        <f t="shared" si="74"/>
        <v>52</v>
      </c>
      <c r="H833" s="10">
        <f t="shared" si="75"/>
        <v>2692</v>
      </c>
      <c r="I833" s="6" t="s">
        <v>23</v>
      </c>
      <c r="J833" s="6" t="s">
        <v>127</v>
      </c>
      <c r="K833" s="10">
        <v>25689</v>
      </c>
      <c r="L833" s="10">
        <v>1100</v>
      </c>
      <c r="M833" s="10">
        <f t="shared" si="76"/>
        <v>428.19883997041535</v>
      </c>
      <c r="N833" s="6">
        <v>116</v>
      </c>
      <c r="O833" s="6">
        <f t="shared" si="77"/>
        <v>45</v>
      </c>
      <c r="P833" s="10">
        <v>2840000</v>
      </c>
      <c r="Q833" s="9">
        <v>44843</v>
      </c>
      <c r="R833" s="9">
        <v>41273</v>
      </c>
      <c r="S833" s="6" t="s">
        <v>127</v>
      </c>
      <c r="T833" s="6" t="s">
        <v>63</v>
      </c>
      <c r="U833" s="10">
        <v>701566102</v>
      </c>
      <c r="V833" s="6">
        <v>9</v>
      </c>
      <c r="W833" s="29">
        <v>10</v>
      </c>
      <c r="X833" s="6" t="s">
        <v>26</v>
      </c>
      <c r="Y833" s="6" t="s">
        <v>27</v>
      </c>
      <c r="Z833" s="6" t="s">
        <v>28</v>
      </c>
      <c r="AA833" s="6" t="s">
        <v>1875</v>
      </c>
    </row>
    <row r="834" spans="1:27" x14ac:dyDescent="0.3">
      <c r="A834" s="6" t="s">
        <v>2718</v>
      </c>
      <c r="B834" s="6" t="s">
        <v>2719</v>
      </c>
      <c r="C834" s="6" t="s">
        <v>2720</v>
      </c>
      <c r="D834" s="7">
        <v>7.3032407407407412E-3</v>
      </c>
      <c r="E834" s="8">
        <f t="shared" ref="E834:E897" si="78">HOUR(D834)</f>
        <v>0</v>
      </c>
      <c r="F834" s="8">
        <f t="shared" ref="F834:F897" si="79">MINUTE(D834)</f>
        <v>10</v>
      </c>
      <c r="G834" s="8">
        <f t="shared" ref="G834:G897" si="80">SECOND(D834)</f>
        <v>31</v>
      </c>
      <c r="H834" s="10">
        <f t="shared" ref="H834:H897" si="81">G834+(F834*60)+(E834*60*60)</f>
        <v>631</v>
      </c>
      <c r="I834" s="6" t="s">
        <v>23</v>
      </c>
      <c r="J834" s="6" t="s">
        <v>38</v>
      </c>
      <c r="K834" s="6">
        <v>6543178</v>
      </c>
      <c r="L834" s="6">
        <v>30000</v>
      </c>
      <c r="M834" s="10">
        <f t="shared" ref="M834:M897" si="82">10000*L834/K834</f>
        <v>45.849279967624298</v>
      </c>
      <c r="N834" s="6">
        <v>749</v>
      </c>
      <c r="O834" s="6">
        <f t="shared" ref="O834:O897" si="83">ROUND(10000*N834/K834,0)</f>
        <v>1</v>
      </c>
      <c r="P834" s="10">
        <v>558000</v>
      </c>
      <c r="Q834" s="9">
        <v>44819</v>
      </c>
      <c r="R834" s="9">
        <v>42220</v>
      </c>
      <c r="S834" s="6" t="s">
        <v>38</v>
      </c>
      <c r="T834" s="6" t="s">
        <v>63</v>
      </c>
      <c r="U834" s="10">
        <v>45304891</v>
      </c>
      <c r="V834" s="6">
        <v>5</v>
      </c>
      <c r="W834" s="29">
        <v>5</v>
      </c>
      <c r="X834" s="6" t="s">
        <v>26</v>
      </c>
      <c r="Y834" s="6" t="s">
        <v>27</v>
      </c>
      <c r="Z834" s="6" t="s">
        <v>28</v>
      </c>
      <c r="AA834" s="6" t="s">
        <v>2539</v>
      </c>
    </row>
    <row r="835" spans="1:27" x14ac:dyDescent="0.3">
      <c r="A835" s="6" t="s">
        <v>1346</v>
      </c>
      <c r="B835" s="6" t="s">
        <v>1347</v>
      </c>
      <c r="C835" s="6" t="s">
        <v>1348</v>
      </c>
      <c r="D835" s="7">
        <v>8.0324074074074065E-3</v>
      </c>
      <c r="E835" s="8">
        <f t="shared" si="78"/>
        <v>0</v>
      </c>
      <c r="F835" s="8">
        <f t="shared" si="79"/>
        <v>11</v>
      </c>
      <c r="G835" s="8">
        <f t="shared" si="80"/>
        <v>34</v>
      </c>
      <c r="H835" s="10">
        <f t="shared" si="81"/>
        <v>694</v>
      </c>
      <c r="I835" s="6" t="s">
        <v>23</v>
      </c>
      <c r="J835" s="6" t="s">
        <v>75</v>
      </c>
      <c r="K835" s="10">
        <v>3069730</v>
      </c>
      <c r="L835" s="6">
        <v>35000</v>
      </c>
      <c r="M835" s="10">
        <f t="shared" si="82"/>
        <v>114.01654217146134</v>
      </c>
      <c r="N835" s="10">
        <v>3476</v>
      </c>
      <c r="O835" s="6">
        <f t="shared" si="83"/>
        <v>11</v>
      </c>
      <c r="P835" s="10">
        <v>1570000</v>
      </c>
      <c r="Q835" s="9">
        <v>42814</v>
      </c>
      <c r="R835" s="9">
        <v>39315</v>
      </c>
      <c r="S835" s="6" t="s">
        <v>75</v>
      </c>
      <c r="T835" s="6" t="s">
        <v>42</v>
      </c>
      <c r="U835" s="10">
        <v>220028983</v>
      </c>
      <c r="V835" s="6">
        <v>9</v>
      </c>
      <c r="W835" s="29">
        <v>9</v>
      </c>
      <c r="X835" s="6" t="s">
        <v>26</v>
      </c>
      <c r="Y835" s="6" t="s">
        <v>27</v>
      </c>
      <c r="Z835" s="6" t="s">
        <v>96</v>
      </c>
      <c r="AA835" s="6" t="s">
        <v>1180</v>
      </c>
    </row>
    <row r="836" spans="1:27" x14ac:dyDescent="0.3">
      <c r="A836" s="6" t="s">
        <v>345</v>
      </c>
      <c r="B836" s="6" t="s">
        <v>346</v>
      </c>
      <c r="C836" s="6" t="s">
        <v>347</v>
      </c>
      <c r="D836" s="7">
        <v>1.6412037037037037E-2</v>
      </c>
      <c r="E836" s="8">
        <f t="shared" si="78"/>
        <v>0</v>
      </c>
      <c r="F836" s="8">
        <f t="shared" si="79"/>
        <v>23</v>
      </c>
      <c r="G836" s="8">
        <f t="shared" si="80"/>
        <v>38</v>
      </c>
      <c r="H836" s="10">
        <f t="shared" si="81"/>
        <v>1418</v>
      </c>
      <c r="I836" s="6" t="s">
        <v>23</v>
      </c>
      <c r="J836" s="6" t="s">
        <v>206</v>
      </c>
      <c r="K836" s="10">
        <v>39431292</v>
      </c>
      <c r="L836" s="10">
        <v>1100000</v>
      </c>
      <c r="M836" s="10">
        <f t="shared" si="82"/>
        <v>278.96625857453517</v>
      </c>
      <c r="N836" s="10">
        <v>9293</v>
      </c>
      <c r="O836" s="6">
        <f t="shared" si="83"/>
        <v>2</v>
      </c>
      <c r="P836" s="10">
        <v>4880000</v>
      </c>
      <c r="Q836" s="9">
        <v>44476</v>
      </c>
      <c r="R836" s="9">
        <v>43870</v>
      </c>
      <c r="S836" s="6" t="s">
        <v>38</v>
      </c>
      <c r="T836" s="6" t="s">
        <v>63</v>
      </c>
      <c r="U836" s="10">
        <v>1805643605</v>
      </c>
      <c r="V836" s="6">
        <v>9</v>
      </c>
      <c r="W836" s="29">
        <v>9</v>
      </c>
      <c r="X836" s="6" t="s">
        <v>52</v>
      </c>
      <c r="Y836" s="6" t="s">
        <v>27</v>
      </c>
      <c r="Z836" s="6" t="s">
        <v>96</v>
      </c>
      <c r="AA836" s="6" t="s">
        <v>253</v>
      </c>
    </row>
    <row r="837" spans="1:27" x14ac:dyDescent="0.3">
      <c r="A837" s="6" t="s">
        <v>1559</v>
      </c>
      <c r="B837" s="6" t="s">
        <v>1560</v>
      </c>
      <c r="C837" s="6" t="s">
        <v>1561</v>
      </c>
      <c r="D837" s="7">
        <v>1.3182870370370371E-2</v>
      </c>
      <c r="E837" s="8">
        <f t="shared" si="78"/>
        <v>0</v>
      </c>
      <c r="F837" s="8">
        <f t="shared" si="79"/>
        <v>18</v>
      </c>
      <c r="G837" s="8">
        <f t="shared" si="80"/>
        <v>59</v>
      </c>
      <c r="H837" s="10">
        <f t="shared" si="81"/>
        <v>1139</v>
      </c>
      <c r="I837" s="6" t="s">
        <v>23</v>
      </c>
      <c r="J837" s="6" t="s">
        <v>75</v>
      </c>
      <c r="K837" s="6">
        <v>12779594</v>
      </c>
      <c r="L837" s="6">
        <v>561000</v>
      </c>
      <c r="M837" s="10">
        <f t="shared" si="82"/>
        <v>438.981081871615</v>
      </c>
      <c r="N837" s="6">
        <v>50663</v>
      </c>
      <c r="O837" s="6">
        <f t="shared" si="83"/>
        <v>40</v>
      </c>
      <c r="P837" s="10">
        <v>4320000</v>
      </c>
      <c r="Q837" s="9">
        <v>44051</v>
      </c>
      <c r="R837" s="9">
        <v>41620</v>
      </c>
      <c r="S837" s="6" t="s">
        <v>75</v>
      </c>
      <c r="T837" s="6" t="s">
        <v>241</v>
      </c>
      <c r="U837" s="10">
        <v>1191815866</v>
      </c>
      <c r="V837" s="6">
        <v>10</v>
      </c>
      <c r="W837" s="29">
        <v>10</v>
      </c>
      <c r="X837" s="6" t="s">
        <v>26</v>
      </c>
      <c r="Y837" s="6" t="s">
        <v>27</v>
      </c>
      <c r="Z837" s="6" t="s">
        <v>28</v>
      </c>
      <c r="AA837" s="6" t="s">
        <v>1443</v>
      </c>
    </row>
    <row r="838" spans="1:27" x14ac:dyDescent="0.3">
      <c r="A838" s="6" t="s">
        <v>1584</v>
      </c>
      <c r="B838" s="6" t="s">
        <v>1585</v>
      </c>
      <c r="C838" s="6" t="s">
        <v>1586</v>
      </c>
      <c r="D838" s="7">
        <v>1.1793981481481482E-2</v>
      </c>
      <c r="E838" s="8">
        <f t="shared" si="78"/>
        <v>0</v>
      </c>
      <c r="F838" s="8">
        <f t="shared" si="79"/>
        <v>16</v>
      </c>
      <c r="G838" s="8">
        <f t="shared" si="80"/>
        <v>59</v>
      </c>
      <c r="H838" s="10">
        <f t="shared" si="81"/>
        <v>1019</v>
      </c>
      <c r="I838" s="6" t="s">
        <v>23</v>
      </c>
      <c r="J838" s="6" t="s">
        <v>75</v>
      </c>
      <c r="K838" s="6">
        <v>3017202</v>
      </c>
      <c r="L838" s="6">
        <v>116000</v>
      </c>
      <c r="M838" s="10">
        <f t="shared" si="82"/>
        <v>384.46216063757083</v>
      </c>
      <c r="N838" s="6">
        <v>5435</v>
      </c>
      <c r="O838" s="6">
        <f t="shared" si="83"/>
        <v>18</v>
      </c>
      <c r="P838" s="10">
        <v>529000</v>
      </c>
      <c r="Q838" s="9">
        <v>43960</v>
      </c>
      <c r="R838" s="9">
        <v>42045</v>
      </c>
      <c r="S838" s="6" t="s">
        <v>75</v>
      </c>
      <c r="T838" s="6" t="s">
        <v>241</v>
      </c>
      <c r="U838" s="10">
        <v>154413236</v>
      </c>
      <c r="V838" s="6">
        <v>10</v>
      </c>
      <c r="W838" s="29">
        <v>10</v>
      </c>
      <c r="X838" s="6" t="s">
        <v>26</v>
      </c>
      <c r="Y838" s="6" t="s">
        <v>27</v>
      </c>
      <c r="Z838" s="6" t="s">
        <v>28</v>
      </c>
      <c r="AA838" s="6" t="s">
        <v>1443</v>
      </c>
    </row>
    <row r="839" spans="1:27" x14ac:dyDescent="0.3">
      <c r="A839" s="6" t="s">
        <v>1578</v>
      </c>
      <c r="B839" s="6" t="s">
        <v>1579</v>
      </c>
      <c r="C839" s="6" t="s">
        <v>1580</v>
      </c>
      <c r="D839" s="7">
        <v>2.0601851851851853E-3</v>
      </c>
      <c r="E839" s="8">
        <f t="shared" si="78"/>
        <v>0</v>
      </c>
      <c r="F839" s="8">
        <f t="shared" si="79"/>
        <v>2</v>
      </c>
      <c r="G839" s="8">
        <f t="shared" si="80"/>
        <v>58</v>
      </c>
      <c r="H839" s="10">
        <f t="shared" si="81"/>
        <v>178</v>
      </c>
      <c r="I839" s="6" t="s">
        <v>1107</v>
      </c>
      <c r="J839" s="6" t="s">
        <v>24</v>
      </c>
      <c r="K839" s="6">
        <v>12278296</v>
      </c>
      <c r="L839" s="6">
        <v>357000</v>
      </c>
      <c r="M839" s="10">
        <f t="shared" si="82"/>
        <v>290.75695845742763</v>
      </c>
      <c r="N839" s="6">
        <v>9132</v>
      </c>
      <c r="O839" s="6">
        <f t="shared" si="83"/>
        <v>7</v>
      </c>
      <c r="P839" s="10">
        <v>1560000</v>
      </c>
      <c r="Q839" s="9">
        <v>44087</v>
      </c>
      <c r="R839" s="9">
        <v>43005</v>
      </c>
      <c r="S839" s="6" t="s">
        <v>75</v>
      </c>
      <c r="T839" s="6" t="s">
        <v>586</v>
      </c>
      <c r="U839" s="10">
        <v>267924001</v>
      </c>
      <c r="V839" s="6">
        <v>10</v>
      </c>
      <c r="W839" s="29">
        <v>10</v>
      </c>
      <c r="X839" s="6" t="s">
        <v>26</v>
      </c>
      <c r="Y839" s="6" t="s">
        <v>27</v>
      </c>
      <c r="Z839" s="6" t="s">
        <v>28</v>
      </c>
      <c r="AA839" s="6" t="s">
        <v>1443</v>
      </c>
    </row>
    <row r="840" spans="1:27" ht="14.4" x14ac:dyDescent="0.3">
      <c r="A840" s="6" t="s">
        <v>1242</v>
      </c>
      <c r="B840" s="6" t="s">
        <v>1243</v>
      </c>
      <c r="C840" s="6" t="s">
        <v>1244</v>
      </c>
      <c r="D840" s="7">
        <v>6.9560185185185185E-3</v>
      </c>
      <c r="E840" s="8">
        <f t="shared" si="78"/>
        <v>0</v>
      </c>
      <c r="F840" s="8">
        <f t="shared" si="79"/>
        <v>10</v>
      </c>
      <c r="G840" s="8">
        <f t="shared" si="80"/>
        <v>1</v>
      </c>
      <c r="H840" s="10">
        <f t="shared" si="81"/>
        <v>601</v>
      </c>
      <c r="I840" s="6" t="s">
        <v>23</v>
      </c>
      <c r="J840" s="6" t="s">
        <v>206</v>
      </c>
      <c r="K840" s="10">
        <v>70358186</v>
      </c>
      <c r="L840" s="6">
        <v>1300000</v>
      </c>
      <c r="M840" s="10">
        <f t="shared" si="82"/>
        <v>184.76883414816862</v>
      </c>
      <c r="N840" s="10">
        <v>44221</v>
      </c>
      <c r="O840" s="6">
        <f t="shared" si="83"/>
        <v>6</v>
      </c>
      <c r="P840" s="6">
        <v>28300000</v>
      </c>
      <c r="Q840" s="9">
        <v>43816</v>
      </c>
      <c r="R840" s="9">
        <v>41081</v>
      </c>
      <c r="S840" s="6" t="s">
        <v>206</v>
      </c>
      <c r="T840" s="3" t="s">
        <v>3873</v>
      </c>
      <c r="U840" s="10">
        <v>4897036790</v>
      </c>
      <c r="V840" s="6">
        <v>4</v>
      </c>
      <c r="W840" s="29">
        <v>4</v>
      </c>
      <c r="X840" s="6" t="s">
        <v>52</v>
      </c>
      <c r="Y840" s="6" t="s">
        <v>27</v>
      </c>
      <c r="Z840" s="6" t="s">
        <v>96</v>
      </c>
      <c r="AA840" s="6" t="s">
        <v>1180</v>
      </c>
    </row>
    <row r="841" spans="1:27" x14ac:dyDescent="0.3">
      <c r="A841" s="6" t="s">
        <v>1242</v>
      </c>
      <c r="B841" s="6" t="s">
        <v>3273</v>
      </c>
      <c r="C841" s="6" t="s">
        <v>3274</v>
      </c>
      <c r="D841" s="7">
        <v>7.0254629629629634E-3</v>
      </c>
      <c r="E841" s="8">
        <f t="shared" si="78"/>
        <v>0</v>
      </c>
      <c r="F841" s="8">
        <f t="shared" si="79"/>
        <v>10</v>
      </c>
      <c r="G841" s="8">
        <f t="shared" si="80"/>
        <v>7</v>
      </c>
      <c r="H841" s="10">
        <f t="shared" si="81"/>
        <v>607</v>
      </c>
      <c r="I841" s="6" t="s">
        <v>23</v>
      </c>
      <c r="J841" s="6" t="s">
        <v>206</v>
      </c>
      <c r="K841" s="6">
        <v>1951759</v>
      </c>
      <c r="L841" s="6">
        <v>222000</v>
      </c>
      <c r="M841" s="10">
        <f t="shared" si="82"/>
        <v>1137.435513298517</v>
      </c>
      <c r="N841" s="6">
        <v>8087</v>
      </c>
      <c r="O841" s="6">
        <f t="shared" si="83"/>
        <v>41</v>
      </c>
      <c r="P841" s="6">
        <v>28800000</v>
      </c>
      <c r="Q841" s="9">
        <v>44848</v>
      </c>
      <c r="R841" s="9">
        <v>44368</v>
      </c>
      <c r="S841" s="6" t="s">
        <v>206</v>
      </c>
      <c r="T841" s="6" t="s">
        <v>63</v>
      </c>
      <c r="U841" s="10">
        <v>4912164112</v>
      </c>
      <c r="V841" s="6">
        <v>8</v>
      </c>
      <c r="W841" s="29">
        <v>8</v>
      </c>
      <c r="X841" s="6" t="s">
        <v>52</v>
      </c>
      <c r="Y841" s="6" t="s">
        <v>52</v>
      </c>
      <c r="Z841" s="6" t="s">
        <v>28</v>
      </c>
      <c r="AA841" s="6" t="s">
        <v>3213</v>
      </c>
    </row>
    <row r="842" spans="1:27" x14ac:dyDescent="0.3">
      <c r="A842" s="6" t="s">
        <v>1598</v>
      </c>
      <c r="B842" s="6" t="s">
        <v>1599</v>
      </c>
      <c r="C842" s="6" t="s">
        <v>1600</v>
      </c>
      <c r="D842" s="7">
        <v>1.3657407407407409E-3</v>
      </c>
      <c r="E842" s="8">
        <f t="shared" si="78"/>
        <v>0</v>
      </c>
      <c r="F842" s="8">
        <f t="shared" si="79"/>
        <v>1</v>
      </c>
      <c r="G842" s="8">
        <f t="shared" si="80"/>
        <v>58</v>
      </c>
      <c r="H842" s="10">
        <f t="shared" si="81"/>
        <v>118</v>
      </c>
      <c r="I842" s="6" t="s">
        <v>1107</v>
      </c>
      <c r="J842" s="6" t="s">
        <v>38</v>
      </c>
      <c r="K842" s="6">
        <v>4656935</v>
      </c>
      <c r="L842" s="6">
        <v>122000</v>
      </c>
      <c r="M842" s="10">
        <f t="shared" si="82"/>
        <v>261.97488262129491</v>
      </c>
      <c r="N842" s="6">
        <v>2344</v>
      </c>
      <c r="O842" s="6">
        <f t="shared" si="83"/>
        <v>5</v>
      </c>
      <c r="P842" s="10">
        <v>869000</v>
      </c>
      <c r="Q842" s="9">
        <v>43109</v>
      </c>
      <c r="R842" s="9">
        <v>43374</v>
      </c>
      <c r="S842" s="6" t="s">
        <v>75</v>
      </c>
      <c r="T842" s="6" t="s">
        <v>586</v>
      </c>
      <c r="U842" s="10">
        <v>265672830</v>
      </c>
      <c r="V842" s="6">
        <v>10</v>
      </c>
      <c r="W842" s="29">
        <v>10</v>
      </c>
      <c r="X842" s="6" t="s">
        <v>26</v>
      </c>
      <c r="Y842" s="6" t="s">
        <v>27</v>
      </c>
      <c r="Z842" s="6" t="s">
        <v>28</v>
      </c>
      <c r="AA842" s="6" t="s">
        <v>1443</v>
      </c>
    </row>
    <row r="843" spans="1:27" x14ac:dyDescent="0.3">
      <c r="A843" s="6" t="s">
        <v>808</v>
      </c>
      <c r="B843" s="6" t="s">
        <v>809</v>
      </c>
      <c r="C843" s="6" t="s">
        <v>810</v>
      </c>
      <c r="D843" s="7">
        <v>7.106481481481481E-3</v>
      </c>
      <c r="E843" s="8">
        <f t="shared" si="78"/>
        <v>0</v>
      </c>
      <c r="F843" s="8">
        <f t="shared" si="79"/>
        <v>10</v>
      </c>
      <c r="G843" s="8">
        <f t="shared" si="80"/>
        <v>14</v>
      </c>
      <c r="H843" s="10">
        <f t="shared" si="81"/>
        <v>614</v>
      </c>
      <c r="I843" s="6" t="s">
        <v>23</v>
      </c>
      <c r="J843" s="6" t="s">
        <v>38</v>
      </c>
      <c r="K843" s="10">
        <v>853164</v>
      </c>
      <c r="L843" s="10">
        <v>43000</v>
      </c>
      <c r="M843" s="10">
        <f t="shared" si="82"/>
        <v>504.00626374296149</v>
      </c>
      <c r="N843" s="10">
        <v>1200</v>
      </c>
      <c r="O843" s="6">
        <f t="shared" si="83"/>
        <v>14</v>
      </c>
      <c r="P843" s="10">
        <v>1410000</v>
      </c>
      <c r="Q843" s="9">
        <v>44843</v>
      </c>
      <c r="R843" s="9">
        <v>43661</v>
      </c>
      <c r="S843" s="6" t="s">
        <v>38</v>
      </c>
      <c r="T843" s="6" t="s">
        <v>63</v>
      </c>
      <c r="U843" s="10">
        <v>198782119</v>
      </c>
      <c r="V843" s="6">
        <v>6</v>
      </c>
      <c r="W843" s="29">
        <v>7</v>
      </c>
      <c r="X843" s="6" t="s">
        <v>52</v>
      </c>
      <c r="Y843" s="6" t="s">
        <v>52</v>
      </c>
      <c r="Z843" s="6" t="s">
        <v>28</v>
      </c>
      <c r="AA843" s="6" t="s">
        <v>781</v>
      </c>
    </row>
    <row r="844" spans="1:27" x14ac:dyDescent="0.3">
      <c r="A844" s="6" t="s">
        <v>2721</v>
      </c>
      <c r="B844" s="6" t="s">
        <v>2722</v>
      </c>
      <c r="C844" s="6" t="s">
        <v>2723</v>
      </c>
      <c r="D844" s="7">
        <v>7.9745370370370369E-3</v>
      </c>
      <c r="E844" s="8">
        <f t="shared" si="78"/>
        <v>0</v>
      </c>
      <c r="F844" s="8">
        <f t="shared" si="79"/>
        <v>11</v>
      </c>
      <c r="G844" s="8">
        <f t="shared" si="80"/>
        <v>29</v>
      </c>
      <c r="H844" s="10">
        <f t="shared" si="81"/>
        <v>689</v>
      </c>
      <c r="I844" s="6" t="s">
        <v>23</v>
      </c>
      <c r="J844" s="6" t="s">
        <v>38</v>
      </c>
      <c r="K844" s="6">
        <v>345628</v>
      </c>
      <c r="L844" s="6">
        <v>21000</v>
      </c>
      <c r="M844" s="10">
        <f t="shared" si="82"/>
        <v>607.58966287453563</v>
      </c>
      <c r="N844" s="6">
        <v>401</v>
      </c>
      <c r="O844" s="6">
        <f t="shared" si="83"/>
        <v>12</v>
      </c>
      <c r="P844" s="10">
        <v>1680000</v>
      </c>
      <c r="Q844" s="9">
        <v>44819</v>
      </c>
      <c r="R844" s="9">
        <v>40921</v>
      </c>
      <c r="S844" s="6" t="s">
        <v>38</v>
      </c>
      <c r="T844" s="6" t="s">
        <v>63</v>
      </c>
      <c r="U844" s="10">
        <v>335344995</v>
      </c>
      <c r="V844" s="6">
        <v>6</v>
      </c>
      <c r="W844" s="29">
        <v>6</v>
      </c>
      <c r="X844" s="6" t="s">
        <v>26</v>
      </c>
      <c r="Y844" s="6" t="s">
        <v>27</v>
      </c>
      <c r="Z844" s="6" t="s">
        <v>28</v>
      </c>
      <c r="AA844" s="6" t="s">
        <v>2539</v>
      </c>
    </row>
    <row r="845" spans="1:27" x14ac:dyDescent="0.3">
      <c r="A845" s="6" t="s">
        <v>1652</v>
      </c>
      <c r="B845" s="6" t="s">
        <v>1653</v>
      </c>
      <c r="C845" s="6" t="s">
        <v>1654</v>
      </c>
      <c r="D845" s="7">
        <v>2.0416666666666666E-2</v>
      </c>
      <c r="E845" s="8">
        <f t="shared" si="78"/>
        <v>0</v>
      </c>
      <c r="F845" s="8">
        <f t="shared" si="79"/>
        <v>29</v>
      </c>
      <c r="G845" s="8">
        <f t="shared" si="80"/>
        <v>24</v>
      </c>
      <c r="H845" s="10">
        <f t="shared" si="81"/>
        <v>1764</v>
      </c>
      <c r="I845" s="6" t="s">
        <v>23</v>
      </c>
      <c r="J845" s="6" t="s">
        <v>75</v>
      </c>
      <c r="K845" s="6">
        <v>5225328</v>
      </c>
      <c r="L845" s="6">
        <v>142000</v>
      </c>
      <c r="M845" s="10">
        <f t="shared" si="82"/>
        <v>271.75327558384851</v>
      </c>
      <c r="N845" s="6">
        <v>4201</v>
      </c>
      <c r="O845" s="6">
        <f t="shared" si="83"/>
        <v>8</v>
      </c>
      <c r="P845" s="10">
        <v>1700000</v>
      </c>
      <c r="Q845" s="9">
        <v>42965</v>
      </c>
      <c r="R845" s="9">
        <v>41899</v>
      </c>
      <c r="S845" s="6" t="s">
        <v>75</v>
      </c>
      <c r="T845" s="6" t="s">
        <v>25</v>
      </c>
      <c r="U845" s="10">
        <v>343054542</v>
      </c>
      <c r="V845" s="6">
        <v>10</v>
      </c>
      <c r="W845" s="29">
        <v>10</v>
      </c>
      <c r="X845" s="6" t="s">
        <v>26</v>
      </c>
      <c r="Y845" s="6" t="s">
        <v>27</v>
      </c>
      <c r="Z845" s="6" t="s">
        <v>28</v>
      </c>
      <c r="AA845" s="6" t="s">
        <v>1443</v>
      </c>
    </row>
    <row r="846" spans="1:27" x14ac:dyDescent="0.3">
      <c r="A846" s="6" t="s">
        <v>1401</v>
      </c>
      <c r="B846" s="6" t="s">
        <v>1402</v>
      </c>
      <c r="C846" s="6" t="s">
        <v>1403</v>
      </c>
      <c r="D846" s="7">
        <v>1.0671296296296297E-2</v>
      </c>
      <c r="E846" s="8">
        <f t="shared" si="78"/>
        <v>0</v>
      </c>
      <c r="F846" s="8">
        <f t="shared" si="79"/>
        <v>15</v>
      </c>
      <c r="G846" s="8">
        <f t="shared" si="80"/>
        <v>22</v>
      </c>
      <c r="H846" s="10">
        <f t="shared" si="81"/>
        <v>922</v>
      </c>
      <c r="I846" s="6" t="s">
        <v>23</v>
      </c>
      <c r="J846" s="6" t="s">
        <v>95</v>
      </c>
      <c r="K846" s="10">
        <v>9994723</v>
      </c>
      <c r="L846" s="6">
        <v>136000</v>
      </c>
      <c r="M846" s="10">
        <f t="shared" si="82"/>
        <v>136.07180509154682</v>
      </c>
      <c r="N846" s="10">
        <v>2271</v>
      </c>
      <c r="O846" s="6">
        <f t="shared" si="83"/>
        <v>2</v>
      </c>
      <c r="P846" s="10">
        <v>1040000</v>
      </c>
      <c r="Q846" s="9">
        <v>43663</v>
      </c>
      <c r="R846" s="9">
        <v>42883</v>
      </c>
      <c r="S846" s="6" t="s">
        <v>95</v>
      </c>
      <c r="T846" s="6" t="s">
        <v>586</v>
      </c>
      <c r="U846" s="10">
        <v>97444242</v>
      </c>
      <c r="V846" s="6">
        <v>9</v>
      </c>
      <c r="W846" s="29">
        <v>9</v>
      </c>
      <c r="X846" s="6" t="s">
        <v>26</v>
      </c>
      <c r="Y846" s="6" t="s">
        <v>27</v>
      </c>
      <c r="Z846" s="6" t="s">
        <v>96</v>
      </c>
      <c r="AA846" s="6" t="s">
        <v>1180</v>
      </c>
    </row>
    <row r="847" spans="1:27" x14ac:dyDescent="0.3">
      <c r="A847" s="6" t="s">
        <v>3669</v>
      </c>
      <c r="B847" s="6" t="s">
        <v>3670</v>
      </c>
      <c r="C847" s="6" t="s">
        <v>3671</v>
      </c>
      <c r="D847" s="7">
        <v>1.1851851851851851E-2</v>
      </c>
      <c r="E847" s="8">
        <f t="shared" si="78"/>
        <v>0</v>
      </c>
      <c r="F847" s="8">
        <f t="shared" si="79"/>
        <v>17</v>
      </c>
      <c r="G847" s="8">
        <f t="shared" si="80"/>
        <v>4</v>
      </c>
      <c r="H847" s="10">
        <f t="shared" si="81"/>
        <v>1024</v>
      </c>
      <c r="I847" s="6" t="s">
        <v>23</v>
      </c>
      <c r="J847" s="6" t="s">
        <v>95</v>
      </c>
      <c r="K847" s="6">
        <v>544831</v>
      </c>
      <c r="L847" s="6">
        <v>42000</v>
      </c>
      <c r="M847" s="10">
        <f t="shared" si="82"/>
        <v>770.88124574409312</v>
      </c>
      <c r="N847" s="6">
        <v>878</v>
      </c>
      <c r="O847" s="6">
        <f t="shared" si="83"/>
        <v>16</v>
      </c>
      <c r="P847" s="6">
        <v>393000</v>
      </c>
      <c r="Q847" s="9">
        <v>44801</v>
      </c>
      <c r="R847" s="9">
        <v>41458</v>
      </c>
      <c r="S847" s="6" t="s">
        <v>75</v>
      </c>
      <c r="T847" s="6" t="s">
        <v>25</v>
      </c>
      <c r="U847" s="10">
        <v>1457042541</v>
      </c>
      <c r="V847" s="6">
        <v>8</v>
      </c>
      <c r="W847" s="29">
        <v>8</v>
      </c>
      <c r="X847" s="6" t="s">
        <v>26</v>
      </c>
      <c r="Y847" s="6" t="s">
        <v>52</v>
      </c>
      <c r="Z847" s="6" t="s">
        <v>28</v>
      </c>
      <c r="AA847" s="6" t="s">
        <v>3621</v>
      </c>
    </row>
    <row r="848" spans="1:27" x14ac:dyDescent="0.3">
      <c r="A848" s="6" t="s">
        <v>3669</v>
      </c>
      <c r="B848" s="6" t="s">
        <v>1482</v>
      </c>
      <c r="C848" s="6" t="s">
        <v>1483</v>
      </c>
      <c r="D848" s="7">
        <v>7.2453703703703708E-3</v>
      </c>
      <c r="E848" s="8">
        <f t="shared" si="78"/>
        <v>0</v>
      </c>
      <c r="F848" s="8">
        <f t="shared" si="79"/>
        <v>10</v>
      </c>
      <c r="G848" s="8">
        <f t="shared" si="80"/>
        <v>26</v>
      </c>
      <c r="H848" s="10">
        <f t="shared" si="81"/>
        <v>626</v>
      </c>
      <c r="I848" s="6" t="s">
        <v>23</v>
      </c>
      <c r="J848" s="6" t="s">
        <v>75</v>
      </c>
      <c r="K848" s="6">
        <v>8779876</v>
      </c>
      <c r="L848" s="6">
        <v>434000</v>
      </c>
      <c r="M848" s="10">
        <f t="shared" si="82"/>
        <v>494.31222035482051</v>
      </c>
      <c r="N848" s="6">
        <v>9553</v>
      </c>
      <c r="O848" s="6">
        <f t="shared" si="83"/>
        <v>11</v>
      </c>
      <c r="P848" s="10">
        <v>3930000</v>
      </c>
      <c r="Q848" s="9">
        <v>43422</v>
      </c>
      <c r="R848" s="9">
        <v>41340</v>
      </c>
      <c r="S848" s="6" t="s">
        <v>75</v>
      </c>
      <c r="T848" s="6" t="s">
        <v>25</v>
      </c>
      <c r="U848" s="10">
        <v>1452279421</v>
      </c>
      <c r="V848" s="6">
        <v>10</v>
      </c>
      <c r="W848" s="29">
        <v>10</v>
      </c>
      <c r="X848" s="6" t="s">
        <v>26</v>
      </c>
      <c r="Y848" s="6" t="s">
        <v>27</v>
      </c>
      <c r="Z848" s="6" t="s">
        <v>28</v>
      </c>
      <c r="AA848" s="6" t="s">
        <v>1443</v>
      </c>
    </row>
    <row r="849" spans="1:27" x14ac:dyDescent="0.3">
      <c r="A849" s="6" t="s">
        <v>3669</v>
      </c>
      <c r="B849" s="6" t="s">
        <v>2109</v>
      </c>
      <c r="C849" s="6" t="s">
        <v>2110</v>
      </c>
      <c r="D849" s="7">
        <v>1.2662037037037039E-2</v>
      </c>
      <c r="E849" s="8">
        <f t="shared" si="78"/>
        <v>0</v>
      </c>
      <c r="F849" s="8">
        <f t="shared" si="79"/>
        <v>18</v>
      </c>
      <c r="G849" s="8">
        <f t="shared" si="80"/>
        <v>14</v>
      </c>
      <c r="H849" s="10">
        <f t="shared" si="81"/>
        <v>1094</v>
      </c>
      <c r="I849" s="6" t="s">
        <v>23</v>
      </c>
      <c r="J849" s="6" t="s">
        <v>75</v>
      </c>
      <c r="K849" s="10">
        <v>1082139</v>
      </c>
      <c r="L849" s="10">
        <v>79000</v>
      </c>
      <c r="M849" s="10">
        <f t="shared" si="82"/>
        <v>730.03560540743842</v>
      </c>
      <c r="N849" s="10">
        <v>3063</v>
      </c>
      <c r="O849" s="6">
        <f t="shared" si="83"/>
        <v>28</v>
      </c>
      <c r="P849" s="10">
        <v>3930000</v>
      </c>
      <c r="Q849" s="9">
        <v>43827</v>
      </c>
      <c r="R849" s="9">
        <v>41458</v>
      </c>
      <c r="S849" s="6" t="s">
        <v>75</v>
      </c>
      <c r="T849" s="6" t="s">
        <v>25</v>
      </c>
      <c r="U849" s="10">
        <v>1451530886</v>
      </c>
      <c r="V849" s="6">
        <v>8</v>
      </c>
      <c r="W849" s="29">
        <v>8</v>
      </c>
      <c r="X849" s="6" t="s">
        <v>26</v>
      </c>
      <c r="Y849" s="6" t="s">
        <v>27</v>
      </c>
      <c r="Z849" s="6" t="s">
        <v>28</v>
      </c>
      <c r="AA849" s="6" t="s">
        <v>2016</v>
      </c>
    </row>
    <row r="850" spans="1:27" x14ac:dyDescent="0.3">
      <c r="A850" s="6" t="s">
        <v>3669</v>
      </c>
      <c r="B850" s="6" t="s">
        <v>2107</v>
      </c>
      <c r="C850" s="6" t="s">
        <v>2108</v>
      </c>
      <c r="D850" s="7">
        <v>1.4814814814814814E-2</v>
      </c>
      <c r="E850" s="8">
        <f t="shared" si="78"/>
        <v>0</v>
      </c>
      <c r="F850" s="8">
        <f t="shared" si="79"/>
        <v>21</v>
      </c>
      <c r="G850" s="8">
        <f t="shared" si="80"/>
        <v>20</v>
      </c>
      <c r="H850" s="10">
        <f t="shared" si="81"/>
        <v>1280</v>
      </c>
      <c r="I850" s="6" t="s">
        <v>23</v>
      </c>
      <c r="J850" s="6" t="s">
        <v>75</v>
      </c>
      <c r="K850" s="10">
        <v>1269689</v>
      </c>
      <c r="L850" s="10">
        <v>138000</v>
      </c>
      <c r="M850" s="10">
        <f t="shared" si="82"/>
        <v>1086.8803305376357</v>
      </c>
      <c r="N850" s="10">
        <v>3907</v>
      </c>
      <c r="O850" s="6">
        <f t="shared" si="83"/>
        <v>31</v>
      </c>
      <c r="P850" s="10">
        <v>3930000</v>
      </c>
      <c r="Q850" s="9">
        <v>44373</v>
      </c>
      <c r="R850" s="9">
        <v>41458</v>
      </c>
      <c r="S850" s="6" t="s">
        <v>75</v>
      </c>
      <c r="T850" s="6" t="s">
        <v>25</v>
      </c>
      <c r="U850" s="10">
        <v>1451530886</v>
      </c>
      <c r="V850" s="6">
        <v>8</v>
      </c>
      <c r="W850" s="29">
        <v>8</v>
      </c>
      <c r="X850" s="6" t="s">
        <v>26</v>
      </c>
      <c r="Y850" s="6" t="s">
        <v>27</v>
      </c>
      <c r="Z850" s="6" t="s">
        <v>28</v>
      </c>
      <c r="AA850" s="6" t="s">
        <v>2016</v>
      </c>
    </row>
    <row r="851" spans="1:27" x14ac:dyDescent="0.3">
      <c r="A851" s="6" t="s">
        <v>3669</v>
      </c>
      <c r="B851" s="6" t="s">
        <v>2105</v>
      </c>
      <c r="C851" s="6" t="s">
        <v>2106</v>
      </c>
      <c r="D851" s="7">
        <v>1.2152777777777778E-2</v>
      </c>
      <c r="E851" s="8">
        <f t="shared" si="78"/>
        <v>0</v>
      </c>
      <c r="F851" s="8">
        <f t="shared" si="79"/>
        <v>17</v>
      </c>
      <c r="G851" s="8">
        <f t="shared" si="80"/>
        <v>30</v>
      </c>
      <c r="H851" s="10">
        <f t="shared" si="81"/>
        <v>1050</v>
      </c>
      <c r="I851" s="6" t="s">
        <v>23</v>
      </c>
      <c r="J851" s="6" t="s">
        <v>75</v>
      </c>
      <c r="K851" s="10">
        <v>1277247</v>
      </c>
      <c r="L851" s="10">
        <v>110000</v>
      </c>
      <c r="M851" s="10">
        <f t="shared" si="82"/>
        <v>861.22731155367751</v>
      </c>
      <c r="N851" s="10">
        <v>2677</v>
      </c>
      <c r="O851" s="6">
        <f t="shared" si="83"/>
        <v>21</v>
      </c>
      <c r="P851" s="10">
        <v>3930000</v>
      </c>
      <c r="Q851" s="9">
        <v>44466</v>
      </c>
      <c r="R851" s="9">
        <v>41458</v>
      </c>
      <c r="S851" s="6" t="s">
        <v>75</v>
      </c>
      <c r="T851" s="6" t="s">
        <v>25</v>
      </c>
      <c r="U851" s="10">
        <v>1451530886</v>
      </c>
      <c r="V851" s="6">
        <v>8</v>
      </c>
      <c r="W851" s="29">
        <v>8</v>
      </c>
      <c r="X851" s="6" t="s">
        <v>26</v>
      </c>
      <c r="Y851" s="6" t="s">
        <v>27</v>
      </c>
      <c r="Z851" s="6" t="s">
        <v>28</v>
      </c>
      <c r="AA851" s="6" t="s">
        <v>2016</v>
      </c>
    </row>
    <row r="852" spans="1:27" x14ac:dyDescent="0.3">
      <c r="A852" s="6" t="s">
        <v>3669</v>
      </c>
      <c r="B852" s="6" t="s">
        <v>2111</v>
      </c>
      <c r="C852" s="6" t="s">
        <v>2112</v>
      </c>
      <c r="D852" s="7">
        <v>8.5532407407407415E-3</v>
      </c>
      <c r="E852" s="8">
        <f t="shared" si="78"/>
        <v>0</v>
      </c>
      <c r="F852" s="8">
        <f t="shared" si="79"/>
        <v>12</v>
      </c>
      <c r="G852" s="8">
        <f t="shared" si="80"/>
        <v>19</v>
      </c>
      <c r="H852" s="10">
        <f t="shared" si="81"/>
        <v>739</v>
      </c>
      <c r="I852" s="6" t="s">
        <v>23</v>
      </c>
      <c r="J852" s="6" t="s">
        <v>75</v>
      </c>
      <c r="K852" s="10">
        <v>500483</v>
      </c>
      <c r="L852" s="10">
        <v>42000</v>
      </c>
      <c r="M852" s="10">
        <f t="shared" si="82"/>
        <v>839.18934309457063</v>
      </c>
      <c r="N852" s="6">
        <v>716</v>
      </c>
      <c r="O852" s="6">
        <f t="shared" si="83"/>
        <v>14</v>
      </c>
      <c r="P852" s="10">
        <v>3930000</v>
      </c>
      <c r="Q852" s="9">
        <v>44817</v>
      </c>
      <c r="R852" s="9">
        <v>41458</v>
      </c>
      <c r="S852" s="6" t="s">
        <v>75</v>
      </c>
      <c r="T852" s="6" t="s">
        <v>25</v>
      </c>
      <c r="U852" s="10">
        <v>1451530886</v>
      </c>
      <c r="V852" s="6">
        <v>8</v>
      </c>
      <c r="W852" s="29">
        <v>8</v>
      </c>
      <c r="X852" s="6" t="s">
        <v>26</v>
      </c>
      <c r="Y852" s="6" t="s">
        <v>27</v>
      </c>
      <c r="Z852" s="6" t="s">
        <v>28</v>
      </c>
      <c r="AA852" s="6" t="s">
        <v>2016</v>
      </c>
    </row>
    <row r="853" spans="1:27" ht="14.4" x14ac:dyDescent="0.3">
      <c r="A853" s="6" t="s">
        <v>3669</v>
      </c>
      <c r="B853" t="s">
        <v>3895</v>
      </c>
      <c r="C853" t="s">
        <v>3896</v>
      </c>
      <c r="D853" s="1">
        <v>7.1759259259259259E-3</v>
      </c>
      <c r="E853" s="8">
        <f t="shared" si="78"/>
        <v>0</v>
      </c>
      <c r="F853" s="8">
        <f t="shared" si="79"/>
        <v>10</v>
      </c>
      <c r="G853" s="8">
        <f t="shared" si="80"/>
        <v>20</v>
      </c>
      <c r="H853" s="10">
        <f t="shared" si="81"/>
        <v>620</v>
      </c>
      <c r="I853" s="6" t="s">
        <v>23</v>
      </c>
      <c r="J853" s="6" t="s">
        <v>38</v>
      </c>
      <c r="K853" s="12">
        <v>134527</v>
      </c>
      <c r="L853" s="12">
        <v>18000</v>
      </c>
      <c r="M853" s="10">
        <f t="shared" si="82"/>
        <v>1338.0213637411077</v>
      </c>
      <c r="N853" s="13">
        <v>238</v>
      </c>
      <c r="O853" s="6">
        <f t="shared" si="83"/>
        <v>18</v>
      </c>
      <c r="P853" s="13">
        <v>3930000</v>
      </c>
      <c r="Q853" s="2">
        <v>44846</v>
      </c>
      <c r="R853" s="2">
        <v>41458</v>
      </c>
      <c r="S853" s="6" t="s">
        <v>75</v>
      </c>
      <c r="T853" t="s">
        <v>25</v>
      </c>
      <c r="U853" s="27">
        <v>1452625953</v>
      </c>
      <c r="V853">
        <v>6</v>
      </c>
      <c r="W853" s="29">
        <v>6</v>
      </c>
      <c r="X853" s="6" t="s">
        <v>26</v>
      </c>
      <c r="Y853" s="6" t="s">
        <v>52</v>
      </c>
      <c r="Z853" t="s">
        <v>28</v>
      </c>
      <c r="AA853" s="6" t="s">
        <v>3948</v>
      </c>
    </row>
    <row r="854" spans="1:27" x14ac:dyDescent="0.3">
      <c r="A854" s="6" t="s">
        <v>3669</v>
      </c>
      <c r="B854" s="6" t="s">
        <v>2103</v>
      </c>
      <c r="C854" s="6" t="s">
        <v>2104</v>
      </c>
      <c r="D854" s="7">
        <v>7.6736111111111111E-3</v>
      </c>
      <c r="E854" s="8">
        <f t="shared" si="78"/>
        <v>0</v>
      </c>
      <c r="F854" s="8">
        <f t="shared" si="79"/>
        <v>11</v>
      </c>
      <c r="G854" s="8">
        <f t="shared" si="80"/>
        <v>3</v>
      </c>
      <c r="H854" s="10">
        <f t="shared" si="81"/>
        <v>663</v>
      </c>
      <c r="I854" s="6" t="s">
        <v>23</v>
      </c>
      <c r="J854" s="6" t="s">
        <v>75</v>
      </c>
      <c r="K854" s="10">
        <v>272920</v>
      </c>
      <c r="L854" s="10">
        <v>26000</v>
      </c>
      <c r="M854" s="10">
        <f t="shared" si="82"/>
        <v>952.66012018173819</v>
      </c>
      <c r="N854" s="6">
        <v>584</v>
      </c>
      <c r="O854" s="6">
        <f t="shared" si="83"/>
        <v>21</v>
      </c>
      <c r="P854" s="10">
        <v>3930000</v>
      </c>
      <c r="Q854" s="9">
        <v>44847</v>
      </c>
      <c r="R854" s="9">
        <v>41458</v>
      </c>
      <c r="S854" s="6" t="s">
        <v>75</v>
      </c>
      <c r="T854" s="6" t="s">
        <v>25</v>
      </c>
      <c r="U854" s="10">
        <v>1451530886</v>
      </c>
      <c r="V854" s="6">
        <v>8</v>
      </c>
      <c r="W854" s="29">
        <v>8</v>
      </c>
      <c r="X854" s="6" t="s">
        <v>26</v>
      </c>
      <c r="Y854" s="6" t="s">
        <v>27</v>
      </c>
      <c r="Z854" s="6" t="s">
        <v>28</v>
      </c>
      <c r="AA854" s="6" t="s">
        <v>2016</v>
      </c>
    </row>
    <row r="855" spans="1:27" x14ac:dyDescent="0.3">
      <c r="A855" s="6" t="s">
        <v>980</v>
      </c>
      <c r="B855" s="6" t="s">
        <v>981</v>
      </c>
      <c r="C855" s="6" t="s">
        <v>982</v>
      </c>
      <c r="D855" s="7">
        <v>6.076388888888889E-3</v>
      </c>
      <c r="E855" s="8">
        <f t="shared" si="78"/>
        <v>0</v>
      </c>
      <c r="F855" s="8">
        <f t="shared" si="79"/>
        <v>8</v>
      </c>
      <c r="G855" s="8">
        <f t="shared" si="80"/>
        <v>45</v>
      </c>
      <c r="H855" s="10">
        <f t="shared" si="81"/>
        <v>525</v>
      </c>
      <c r="I855" s="6" t="s">
        <v>23</v>
      </c>
      <c r="J855" s="6" t="s">
        <v>206</v>
      </c>
      <c r="K855" s="10">
        <v>73982</v>
      </c>
      <c r="L855" s="6">
        <v>639</v>
      </c>
      <c r="M855" s="10">
        <f t="shared" si="82"/>
        <v>86.372360844529751</v>
      </c>
      <c r="N855" s="6">
        <v>72</v>
      </c>
      <c r="O855" s="6">
        <f t="shared" si="83"/>
        <v>10</v>
      </c>
      <c r="P855" s="10">
        <v>731</v>
      </c>
      <c r="Q855" s="9">
        <v>43046</v>
      </c>
      <c r="R855" s="9">
        <v>42988</v>
      </c>
      <c r="S855" s="6" t="s">
        <v>206</v>
      </c>
      <c r="T855" s="6" t="s">
        <v>63</v>
      </c>
      <c r="U855" s="10">
        <v>164498</v>
      </c>
      <c r="V855" s="6">
        <v>4</v>
      </c>
      <c r="W855" s="29">
        <v>6</v>
      </c>
      <c r="X855" s="6" t="s">
        <v>52</v>
      </c>
      <c r="Y855" s="6" t="s">
        <v>52</v>
      </c>
      <c r="Z855" s="6" t="s">
        <v>28</v>
      </c>
      <c r="AA855" s="6" t="s">
        <v>781</v>
      </c>
    </row>
    <row r="856" spans="1:27" x14ac:dyDescent="0.3">
      <c r="A856" s="6" t="s">
        <v>2680</v>
      </c>
      <c r="B856" s="6" t="s">
        <v>2681</v>
      </c>
      <c r="C856" s="6" t="s">
        <v>2682</v>
      </c>
      <c r="D856" s="7">
        <v>3.8541666666666668E-3</v>
      </c>
      <c r="E856" s="8">
        <f t="shared" si="78"/>
        <v>0</v>
      </c>
      <c r="F856" s="8">
        <f t="shared" si="79"/>
        <v>5</v>
      </c>
      <c r="G856" s="8">
        <f t="shared" si="80"/>
        <v>33</v>
      </c>
      <c r="H856" s="10">
        <f t="shared" si="81"/>
        <v>333</v>
      </c>
      <c r="I856" s="6" t="s">
        <v>23</v>
      </c>
      <c r="J856" s="6" t="s">
        <v>38</v>
      </c>
      <c r="K856" s="6">
        <v>131551</v>
      </c>
      <c r="L856" s="6">
        <v>3200</v>
      </c>
      <c r="M856" s="10">
        <f t="shared" si="82"/>
        <v>243.25166665399732</v>
      </c>
      <c r="N856" s="6">
        <v>63</v>
      </c>
      <c r="O856" s="6">
        <f t="shared" si="83"/>
        <v>5</v>
      </c>
      <c r="P856" s="10">
        <v>332000</v>
      </c>
      <c r="Q856" s="9">
        <v>44812</v>
      </c>
      <c r="R856" s="9">
        <v>44360</v>
      </c>
      <c r="S856" s="6" t="s">
        <v>38</v>
      </c>
      <c r="T856" s="6" t="s">
        <v>63</v>
      </c>
      <c r="U856" s="10">
        <v>11151330</v>
      </c>
      <c r="V856" s="6">
        <v>7</v>
      </c>
      <c r="W856" s="29">
        <v>7</v>
      </c>
      <c r="X856" s="6" t="s">
        <v>26</v>
      </c>
      <c r="Y856" s="6" t="s">
        <v>27</v>
      </c>
      <c r="Z856" s="6" t="s">
        <v>28</v>
      </c>
      <c r="AA856" s="6" t="s">
        <v>2539</v>
      </c>
    </row>
    <row r="857" spans="1:27" x14ac:dyDescent="0.3">
      <c r="A857" s="6" t="s">
        <v>703</v>
      </c>
      <c r="B857" s="6" t="s">
        <v>704</v>
      </c>
      <c r="C857" s="6" t="s">
        <v>705</v>
      </c>
      <c r="D857" s="7">
        <v>2.6331018518518517E-2</v>
      </c>
      <c r="E857" s="8">
        <f t="shared" si="78"/>
        <v>0</v>
      </c>
      <c r="F857" s="8">
        <f t="shared" si="79"/>
        <v>37</v>
      </c>
      <c r="G857" s="8">
        <f t="shared" si="80"/>
        <v>55</v>
      </c>
      <c r="H857" s="10">
        <f t="shared" si="81"/>
        <v>2275</v>
      </c>
      <c r="I857" s="6" t="s">
        <v>23</v>
      </c>
      <c r="J857" s="6" t="s">
        <v>24</v>
      </c>
      <c r="K857" s="10">
        <v>1141341</v>
      </c>
      <c r="L857" s="10">
        <v>5300</v>
      </c>
      <c r="M857" s="10">
        <f t="shared" si="82"/>
        <v>46.436603959728075</v>
      </c>
      <c r="N857" s="6">
        <v>33</v>
      </c>
      <c r="O857" s="6">
        <f t="shared" si="83"/>
        <v>0</v>
      </c>
      <c r="P857" s="10">
        <v>819000</v>
      </c>
      <c r="Q857" s="9">
        <v>44849</v>
      </c>
      <c r="R857" s="9">
        <v>44839</v>
      </c>
      <c r="S857" s="6" t="s">
        <v>24</v>
      </c>
      <c r="T857" s="6" t="s">
        <v>63</v>
      </c>
      <c r="U857" s="10">
        <v>50737074</v>
      </c>
      <c r="V857" s="6">
        <v>8</v>
      </c>
      <c r="W857" s="29">
        <v>10</v>
      </c>
      <c r="X857" s="6" t="s">
        <v>26</v>
      </c>
      <c r="Y857" s="6" t="s">
        <v>27</v>
      </c>
      <c r="Z857" s="6" t="s">
        <v>28</v>
      </c>
      <c r="AA857" s="6" t="s">
        <v>575</v>
      </c>
    </row>
    <row r="858" spans="1:27" x14ac:dyDescent="0.3">
      <c r="A858" s="6" t="s">
        <v>685</v>
      </c>
      <c r="B858" s="6" t="s">
        <v>686</v>
      </c>
      <c r="C858" s="6" t="s">
        <v>687</v>
      </c>
      <c r="D858" s="7">
        <v>3.6793981481481483E-2</v>
      </c>
      <c r="E858" s="8">
        <f t="shared" si="78"/>
        <v>0</v>
      </c>
      <c r="F858" s="8">
        <f t="shared" si="79"/>
        <v>52</v>
      </c>
      <c r="G858" s="8">
        <f t="shared" si="80"/>
        <v>59</v>
      </c>
      <c r="H858" s="10">
        <f t="shared" si="81"/>
        <v>3179</v>
      </c>
      <c r="I858" s="6" t="s">
        <v>579</v>
      </c>
      <c r="J858" s="6" t="s">
        <v>24</v>
      </c>
      <c r="K858" s="10">
        <v>50737047</v>
      </c>
      <c r="L858" s="10">
        <v>197000</v>
      </c>
      <c r="M858" s="10">
        <f t="shared" si="82"/>
        <v>38.827644029026757</v>
      </c>
      <c r="N858" s="10">
        <v>6458</v>
      </c>
      <c r="O858" s="6">
        <f t="shared" si="83"/>
        <v>1</v>
      </c>
      <c r="P858" s="10">
        <v>2160000</v>
      </c>
      <c r="Q858" s="9">
        <v>43078</v>
      </c>
      <c r="R858" s="9">
        <v>42564</v>
      </c>
      <c r="S858" s="6" t="s">
        <v>24</v>
      </c>
      <c r="T858" s="6" t="s">
        <v>231</v>
      </c>
      <c r="U858" s="10">
        <v>1215836664</v>
      </c>
      <c r="V858" s="6">
        <v>10</v>
      </c>
      <c r="W858" s="29">
        <v>10</v>
      </c>
      <c r="X858" s="6" t="s">
        <v>26</v>
      </c>
      <c r="Y858" s="6" t="s">
        <v>27</v>
      </c>
      <c r="Z858" s="6" t="s">
        <v>28</v>
      </c>
      <c r="AA858" s="6" t="s">
        <v>575</v>
      </c>
    </row>
    <row r="859" spans="1:27" x14ac:dyDescent="0.3">
      <c r="A859" s="6" t="s">
        <v>679</v>
      </c>
      <c r="B859" s="6" t="s">
        <v>680</v>
      </c>
      <c r="C859" s="6" t="s">
        <v>681</v>
      </c>
      <c r="D859" s="7">
        <v>4.2858796296296298E-2</v>
      </c>
      <c r="E859" s="8">
        <f t="shared" si="78"/>
        <v>1</v>
      </c>
      <c r="F859" s="8">
        <f t="shared" si="79"/>
        <v>1</v>
      </c>
      <c r="G859" s="8">
        <f t="shared" si="80"/>
        <v>43</v>
      </c>
      <c r="H859" s="10">
        <f t="shared" si="81"/>
        <v>3703</v>
      </c>
      <c r="I859" s="6" t="s">
        <v>612</v>
      </c>
      <c r="J859" s="6" t="s">
        <v>24</v>
      </c>
      <c r="K859" s="6">
        <v>586</v>
      </c>
      <c r="L859" s="6">
        <v>11</v>
      </c>
      <c r="M859" s="10">
        <f t="shared" si="82"/>
        <v>187.71331058020479</v>
      </c>
      <c r="N859" s="6">
        <v>3</v>
      </c>
      <c r="O859" s="6">
        <f t="shared" si="83"/>
        <v>51</v>
      </c>
      <c r="P859" s="10">
        <v>146</v>
      </c>
      <c r="Q859" s="9">
        <v>44905</v>
      </c>
      <c r="R859" s="9">
        <v>44831</v>
      </c>
      <c r="S859" s="6" t="s">
        <v>24</v>
      </c>
      <c r="T859" s="6" t="s">
        <v>478</v>
      </c>
      <c r="U859" s="10">
        <v>21253</v>
      </c>
      <c r="V859" s="6">
        <v>9</v>
      </c>
      <c r="W859" s="29">
        <v>8</v>
      </c>
      <c r="X859" s="6" t="s">
        <v>26</v>
      </c>
      <c r="Y859" s="6" t="s">
        <v>27</v>
      </c>
      <c r="Z859" s="6" t="s">
        <v>28</v>
      </c>
      <c r="AA859" s="6" t="s">
        <v>575</v>
      </c>
    </row>
    <row r="860" spans="1:27" x14ac:dyDescent="0.3">
      <c r="A860" s="6" t="s">
        <v>2235</v>
      </c>
      <c r="B860" s="6" t="s">
        <v>2236</v>
      </c>
      <c r="C860" s="6" t="s">
        <v>2237</v>
      </c>
      <c r="D860" s="7">
        <v>5.0462962962962961E-3</v>
      </c>
      <c r="E860" s="8">
        <f t="shared" si="78"/>
        <v>0</v>
      </c>
      <c r="F860" s="8">
        <f t="shared" si="79"/>
        <v>7</v>
      </c>
      <c r="G860" s="8">
        <f t="shared" si="80"/>
        <v>16</v>
      </c>
      <c r="H860" s="10">
        <f t="shared" si="81"/>
        <v>436</v>
      </c>
      <c r="I860" s="6" t="s">
        <v>23</v>
      </c>
      <c r="J860" s="6" t="s">
        <v>95</v>
      </c>
      <c r="K860" s="10">
        <v>2192872</v>
      </c>
      <c r="L860" s="10">
        <v>49000</v>
      </c>
      <c r="M860" s="10">
        <f t="shared" si="82"/>
        <v>223.45125479280139</v>
      </c>
      <c r="N860" s="10">
        <v>1216</v>
      </c>
      <c r="O860" s="6">
        <f t="shared" si="83"/>
        <v>6</v>
      </c>
      <c r="P860" s="10">
        <v>198000</v>
      </c>
      <c r="Q860" s="9">
        <v>43574</v>
      </c>
      <c r="R860" s="9">
        <v>43517</v>
      </c>
      <c r="S860" s="6" t="s">
        <v>95</v>
      </c>
      <c r="T860" s="6" t="s">
        <v>63</v>
      </c>
      <c r="U860" s="10">
        <v>21451173</v>
      </c>
      <c r="V860" s="6">
        <v>8</v>
      </c>
      <c r="W860" s="29">
        <v>9</v>
      </c>
      <c r="X860" s="6" t="s">
        <v>52</v>
      </c>
      <c r="Y860" s="6" t="s">
        <v>52</v>
      </c>
      <c r="Z860" s="6" t="s">
        <v>28</v>
      </c>
      <c r="AA860" s="6" t="s">
        <v>2215</v>
      </c>
    </row>
    <row r="861" spans="1:27" x14ac:dyDescent="0.3">
      <c r="A861" s="6" t="s">
        <v>2235</v>
      </c>
      <c r="B861" s="6" t="s">
        <v>2244</v>
      </c>
      <c r="C861" s="6" t="s">
        <v>2245</v>
      </c>
      <c r="D861" s="7">
        <v>4.4791666666666669E-3</v>
      </c>
      <c r="E861" s="8">
        <f t="shared" si="78"/>
        <v>0</v>
      </c>
      <c r="F861" s="8">
        <f t="shared" si="79"/>
        <v>6</v>
      </c>
      <c r="G861" s="8">
        <f t="shared" si="80"/>
        <v>27</v>
      </c>
      <c r="H861" s="10">
        <f t="shared" si="81"/>
        <v>387</v>
      </c>
      <c r="I861" s="6" t="s">
        <v>23</v>
      </c>
      <c r="J861" s="6" t="s">
        <v>95</v>
      </c>
      <c r="K861" s="10">
        <v>76485</v>
      </c>
      <c r="L861" s="10">
        <v>1500</v>
      </c>
      <c r="M861" s="10">
        <f t="shared" si="82"/>
        <v>196.11688566385567</v>
      </c>
      <c r="N861" s="6">
        <v>315</v>
      </c>
      <c r="O861" s="6">
        <f t="shared" si="83"/>
        <v>41</v>
      </c>
      <c r="P861" s="10">
        <v>198000</v>
      </c>
      <c r="Q861" s="9">
        <v>44248</v>
      </c>
      <c r="R861" s="9">
        <v>43517</v>
      </c>
      <c r="S861" s="6" t="s">
        <v>95</v>
      </c>
      <c r="T861" s="6" t="s">
        <v>63</v>
      </c>
      <c r="U861" s="10">
        <v>21451173</v>
      </c>
      <c r="V861" s="6">
        <v>9</v>
      </c>
      <c r="W861" s="29">
        <v>9</v>
      </c>
      <c r="X861" s="6" t="s">
        <v>52</v>
      </c>
      <c r="Y861" s="6" t="s">
        <v>52</v>
      </c>
      <c r="Z861" s="6" t="s">
        <v>28</v>
      </c>
      <c r="AA861" s="6" t="s">
        <v>2215</v>
      </c>
    </row>
    <row r="862" spans="1:27" x14ac:dyDescent="0.3">
      <c r="A862" s="6" t="s">
        <v>2235</v>
      </c>
      <c r="B862" s="6" t="s">
        <v>2240</v>
      </c>
      <c r="C862" s="6" t="s">
        <v>2241</v>
      </c>
      <c r="D862" s="7">
        <v>3.4027777777777784E-3</v>
      </c>
      <c r="E862" s="8">
        <f t="shared" si="78"/>
        <v>0</v>
      </c>
      <c r="F862" s="8">
        <f t="shared" si="79"/>
        <v>4</v>
      </c>
      <c r="G862" s="8">
        <f t="shared" si="80"/>
        <v>54</v>
      </c>
      <c r="H862" s="10">
        <f t="shared" si="81"/>
        <v>294</v>
      </c>
      <c r="I862" s="6" t="s">
        <v>23</v>
      </c>
      <c r="J862" s="6" t="s">
        <v>95</v>
      </c>
      <c r="K862" s="6">
        <v>847</v>
      </c>
      <c r="L862" s="6">
        <v>24</v>
      </c>
      <c r="M862" s="10">
        <f t="shared" si="82"/>
        <v>283.35301062573791</v>
      </c>
      <c r="N862" s="6">
        <v>4</v>
      </c>
      <c r="O862" s="6">
        <f t="shared" si="83"/>
        <v>47</v>
      </c>
      <c r="P862" s="10">
        <v>198000</v>
      </c>
      <c r="Q862" s="9">
        <v>44702</v>
      </c>
      <c r="R862" s="9">
        <v>43517</v>
      </c>
      <c r="S862" s="6" t="s">
        <v>95</v>
      </c>
      <c r="T862" s="6" t="s">
        <v>63</v>
      </c>
      <c r="U862" s="10">
        <v>21451173</v>
      </c>
      <c r="V862" s="6">
        <v>8</v>
      </c>
      <c r="W862" s="29">
        <v>8</v>
      </c>
      <c r="X862" s="6" t="s">
        <v>52</v>
      </c>
      <c r="Y862" s="6" t="s">
        <v>27</v>
      </c>
      <c r="Z862" s="6" t="s">
        <v>96</v>
      </c>
      <c r="AA862" s="6" t="s">
        <v>2215</v>
      </c>
    </row>
    <row r="863" spans="1:27" x14ac:dyDescent="0.3">
      <c r="A863" s="6" t="s">
        <v>2235</v>
      </c>
      <c r="B863" s="6" t="s">
        <v>2238</v>
      </c>
      <c r="C863" s="6" t="s">
        <v>2239</v>
      </c>
      <c r="D863" s="7">
        <v>3.8888888888888883E-3</v>
      </c>
      <c r="E863" s="8">
        <f t="shared" si="78"/>
        <v>0</v>
      </c>
      <c r="F863" s="8">
        <f t="shared" si="79"/>
        <v>5</v>
      </c>
      <c r="G863" s="8">
        <f t="shared" si="80"/>
        <v>36</v>
      </c>
      <c r="H863" s="10">
        <f t="shared" si="81"/>
        <v>336</v>
      </c>
      <c r="I863" s="6" t="s">
        <v>23</v>
      </c>
      <c r="J863" s="6" t="s">
        <v>95</v>
      </c>
      <c r="K863" s="6">
        <v>509</v>
      </c>
      <c r="L863" s="6">
        <v>22</v>
      </c>
      <c r="M863" s="10">
        <f t="shared" si="82"/>
        <v>432.22003929273086</v>
      </c>
      <c r="N863" s="6">
        <v>1</v>
      </c>
      <c r="O863" s="6">
        <f t="shared" si="83"/>
        <v>20</v>
      </c>
      <c r="P863" s="10">
        <v>198000</v>
      </c>
      <c r="Q863" s="9">
        <v>44773</v>
      </c>
      <c r="R863" s="9">
        <v>43517</v>
      </c>
      <c r="S863" s="6" t="s">
        <v>95</v>
      </c>
      <c r="T863" s="6" t="s">
        <v>63</v>
      </c>
      <c r="U863" s="10">
        <v>21451173</v>
      </c>
      <c r="V863" s="6">
        <v>7</v>
      </c>
      <c r="W863" s="29">
        <v>7</v>
      </c>
      <c r="X863" s="6" t="s">
        <v>52</v>
      </c>
      <c r="Y863" s="6" t="s">
        <v>27</v>
      </c>
      <c r="Z863" s="6" t="s">
        <v>96</v>
      </c>
      <c r="AA863" s="6" t="s">
        <v>2215</v>
      </c>
    </row>
    <row r="864" spans="1:27" x14ac:dyDescent="0.3">
      <c r="A864" s="6" t="s">
        <v>2235</v>
      </c>
      <c r="B864" s="6" t="s">
        <v>2242</v>
      </c>
      <c r="C864" s="6" t="s">
        <v>2243</v>
      </c>
      <c r="D864" s="7">
        <v>4.108796296296297E-3</v>
      </c>
      <c r="E864" s="8">
        <f t="shared" si="78"/>
        <v>0</v>
      </c>
      <c r="F864" s="8">
        <f t="shared" si="79"/>
        <v>5</v>
      </c>
      <c r="G864" s="8">
        <f t="shared" si="80"/>
        <v>55</v>
      </c>
      <c r="H864" s="10">
        <f t="shared" si="81"/>
        <v>355</v>
      </c>
      <c r="I864" s="6" t="s">
        <v>23</v>
      </c>
      <c r="J864" s="6" t="s">
        <v>95</v>
      </c>
      <c r="K864" s="10">
        <v>1163</v>
      </c>
      <c r="L864" s="6">
        <v>28</v>
      </c>
      <c r="M864" s="10">
        <f t="shared" si="82"/>
        <v>240.75666380051589</v>
      </c>
      <c r="N864" s="6">
        <v>6</v>
      </c>
      <c r="O864" s="6">
        <f t="shared" si="83"/>
        <v>52</v>
      </c>
      <c r="P864" s="10">
        <v>198000</v>
      </c>
      <c r="Q864" s="9">
        <v>44787</v>
      </c>
      <c r="R864" s="9">
        <v>43517</v>
      </c>
      <c r="S864" s="6" t="s">
        <v>95</v>
      </c>
      <c r="T864" s="6" t="s">
        <v>63</v>
      </c>
      <c r="U864" s="10">
        <v>21451173</v>
      </c>
      <c r="V864" s="6">
        <v>8</v>
      </c>
      <c r="W864" s="29">
        <v>8</v>
      </c>
      <c r="X864" s="6" t="s">
        <v>52</v>
      </c>
      <c r="Y864" s="6" t="s">
        <v>52</v>
      </c>
      <c r="Z864" s="6" t="s">
        <v>28</v>
      </c>
      <c r="AA864" s="6" t="s">
        <v>2215</v>
      </c>
    </row>
    <row r="865" spans="1:27" x14ac:dyDescent="0.3">
      <c r="A865" s="6" t="s">
        <v>2724</v>
      </c>
      <c r="B865" s="6" t="s">
        <v>2725</v>
      </c>
      <c r="C865" s="6" t="s">
        <v>2726</v>
      </c>
      <c r="D865" s="7">
        <v>8.5069444444444437E-3</v>
      </c>
      <c r="E865" s="8">
        <f t="shared" si="78"/>
        <v>0</v>
      </c>
      <c r="F865" s="8">
        <f t="shared" si="79"/>
        <v>12</v>
      </c>
      <c r="G865" s="8">
        <f t="shared" si="80"/>
        <v>15</v>
      </c>
      <c r="H865" s="10">
        <f t="shared" si="81"/>
        <v>735</v>
      </c>
      <c r="I865" s="6" t="s">
        <v>23</v>
      </c>
      <c r="J865" s="6" t="s">
        <v>38</v>
      </c>
      <c r="K865" s="6">
        <v>4567</v>
      </c>
      <c r="L865" s="6">
        <v>3600</v>
      </c>
      <c r="M865" s="10">
        <f t="shared" si="82"/>
        <v>7882.6363039194221</v>
      </c>
      <c r="N865" s="6">
        <v>147</v>
      </c>
      <c r="O865" s="6">
        <f t="shared" si="83"/>
        <v>322</v>
      </c>
      <c r="P865" s="10">
        <v>4690000</v>
      </c>
      <c r="Q865" s="9">
        <v>44817</v>
      </c>
      <c r="R865" s="9">
        <v>37171</v>
      </c>
      <c r="S865" s="6" t="s">
        <v>38</v>
      </c>
      <c r="T865" s="6" t="s">
        <v>63</v>
      </c>
      <c r="U865" s="10">
        <v>461899439</v>
      </c>
      <c r="V865" s="6">
        <v>6</v>
      </c>
      <c r="W865" s="29">
        <v>6</v>
      </c>
      <c r="X865" s="6" t="s">
        <v>26</v>
      </c>
      <c r="Y865" s="6" t="s">
        <v>27</v>
      </c>
      <c r="Z865" s="6" t="s">
        <v>28</v>
      </c>
      <c r="AA865" s="6" t="s">
        <v>2539</v>
      </c>
    </row>
    <row r="866" spans="1:27" x14ac:dyDescent="0.3">
      <c r="A866" s="6" t="s">
        <v>2554</v>
      </c>
      <c r="B866" s="6" t="s">
        <v>2555</v>
      </c>
      <c r="C866" s="6" t="s">
        <v>2556</v>
      </c>
      <c r="D866" s="7">
        <v>0.42258101851851854</v>
      </c>
      <c r="E866" s="8">
        <f t="shared" si="78"/>
        <v>10</v>
      </c>
      <c r="F866" s="8">
        <f t="shared" si="79"/>
        <v>8</v>
      </c>
      <c r="G866" s="8">
        <f t="shared" si="80"/>
        <v>31</v>
      </c>
      <c r="H866" s="10">
        <f t="shared" si="81"/>
        <v>36511</v>
      </c>
      <c r="I866" s="6" t="s">
        <v>23</v>
      </c>
      <c r="J866" s="6" t="s">
        <v>206</v>
      </c>
      <c r="K866" s="6">
        <v>1952946</v>
      </c>
      <c r="L866" s="6">
        <v>26000</v>
      </c>
      <c r="M866" s="10">
        <f t="shared" si="82"/>
        <v>133.13220129998473</v>
      </c>
      <c r="N866" s="6">
        <v>976</v>
      </c>
      <c r="O866" s="6">
        <f t="shared" si="83"/>
        <v>5</v>
      </c>
      <c r="P866" s="10">
        <v>353000</v>
      </c>
      <c r="Q866" s="9">
        <v>44424</v>
      </c>
      <c r="R866" s="9">
        <v>42760</v>
      </c>
      <c r="S866" s="6" t="s">
        <v>206</v>
      </c>
      <c r="T866" s="6" t="s">
        <v>63</v>
      </c>
      <c r="U866" s="10">
        <v>27000314</v>
      </c>
      <c r="V866" s="6">
        <v>7</v>
      </c>
      <c r="W866" s="29">
        <v>7</v>
      </c>
      <c r="X866" s="6" t="s">
        <v>52</v>
      </c>
      <c r="Y866" s="6" t="s">
        <v>52</v>
      </c>
      <c r="Z866" s="6" t="s">
        <v>28</v>
      </c>
      <c r="AA866" s="6" t="s">
        <v>2539</v>
      </c>
    </row>
    <row r="867" spans="1:27" x14ac:dyDescent="0.3">
      <c r="A867" s="6" t="s">
        <v>888</v>
      </c>
      <c r="B867" s="6" t="s">
        <v>889</v>
      </c>
      <c r="C867" s="6" t="s">
        <v>890</v>
      </c>
      <c r="D867" s="7">
        <v>1.1712962962962965E-2</v>
      </c>
      <c r="E867" s="8">
        <f t="shared" si="78"/>
        <v>0</v>
      </c>
      <c r="F867" s="8">
        <f t="shared" si="79"/>
        <v>16</v>
      </c>
      <c r="G867" s="8">
        <f t="shared" si="80"/>
        <v>52</v>
      </c>
      <c r="H867" s="10">
        <f t="shared" si="81"/>
        <v>1012</v>
      </c>
      <c r="I867" s="6" t="s">
        <v>477</v>
      </c>
      <c r="J867" s="6" t="s">
        <v>38</v>
      </c>
      <c r="K867" s="10">
        <v>16383896</v>
      </c>
      <c r="L867" s="10">
        <v>148000</v>
      </c>
      <c r="M867" s="10">
        <f t="shared" si="82"/>
        <v>90.332604650322494</v>
      </c>
      <c r="N867" s="10">
        <v>4300</v>
      </c>
      <c r="O867" s="6">
        <f t="shared" si="83"/>
        <v>3</v>
      </c>
      <c r="P867" s="10">
        <v>2500000</v>
      </c>
      <c r="Q867" s="9">
        <v>43675</v>
      </c>
      <c r="R867" s="9">
        <v>41216</v>
      </c>
      <c r="S867" s="6" t="s">
        <v>38</v>
      </c>
      <c r="T867" s="6" t="s">
        <v>63</v>
      </c>
      <c r="U867" s="10">
        <v>694844503</v>
      </c>
      <c r="V867" s="6">
        <v>8</v>
      </c>
      <c r="W867" s="29">
        <v>9</v>
      </c>
      <c r="X867" s="6" t="s">
        <v>52</v>
      </c>
      <c r="Y867" s="6" t="s">
        <v>52</v>
      </c>
      <c r="Z867" s="6" t="s">
        <v>28</v>
      </c>
      <c r="AA867" s="6" t="s">
        <v>781</v>
      </c>
    </row>
    <row r="868" spans="1:27" x14ac:dyDescent="0.3">
      <c r="A868" s="6" t="s">
        <v>2540</v>
      </c>
      <c r="B868" s="6" t="s">
        <v>2541</v>
      </c>
      <c r="C868" s="6" t="s">
        <v>2542</v>
      </c>
      <c r="D868" s="7">
        <v>4.0949074074074075E-2</v>
      </c>
      <c r="E868" s="8">
        <f t="shared" si="78"/>
        <v>0</v>
      </c>
      <c r="F868" s="8">
        <f t="shared" si="79"/>
        <v>58</v>
      </c>
      <c r="G868" s="8">
        <f t="shared" si="80"/>
        <v>58</v>
      </c>
      <c r="H868" s="10">
        <f t="shared" si="81"/>
        <v>3538</v>
      </c>
      <c r="I868" s="6" t="s">
        <v>23</v>
      </c>
      <c r="J868" s="6" t="s">
        <v>206</v>
      </c>
      <c r="K868" s="6">
        <v>10039335</v>
      </c>
      <c r="L868" s="6">
        <v>277000</v>
      </c>
      <c r="M868" s="10">
        <f t="shared" si="82"/>
        <v>275.91468956858199</v>
      </c>
      <c r="N868" s="6">
        <v>4886</v>
      </c>
      <c r="O868" s="6">
        <f t="shared" si="83"/>
        <v>5</v>
      </c>
      <c r="P868" s="10">
        <v>2990000</v>
      </c>
      <c r="Q868" s="9">
        <v>43474</v>
      </c>
      <c r="R868" s="9">
        <v>41784</v>
      </c>
      <c r="S868" s="6" t="s">
        <v>206</v>
      </c>
      <c r="T868" s="6" t="s">
        <v>63</v>
      </c>
      <c r="U868" s="10">
        <v>220356097</v>
      </c>
      <c r="V868" s="6">
        <v>9</v>
      </c>
      <c r="W868" s="29">
        <v>9</v>
      </c>
      <c r="X868" s="6" t="s">
        <v>52</v>
      </c>
      <c r="Y868" s="6" t="s">
        <v>52</v>
      </c>
      <c r="Z868" s="6" t="s">
        <v>28</v>
      </c>
      <c r="AA868" s="6" t="s">
        <v>2539</v>
      </c>
    </row>
    <row r="869" spans="1:27" ht="14.4" x14ac:dyDescent="0.3">
      <c r="A869" t="s">
        <v>3739</v>
      </c>
      <c r="B869" t="s">
        <v>3752</v>
      </c>
      <c r="C869" t="s">
        <v>3753</v>
      </c>
      <c r="D869" s="1">
        <v>6.7361111111111103E-3</v>
      </c>
      <c r="E869" s="8">
        <f t="shared" si="78"/>
        <v>0</v>
      </c>
      <c r="F869" s="8">
        <f t="shared" si="79"/>
        <v>9</v>
      </c>
      <c r="G869" s="8">
        <f t="shared" si="80"/>
        <v>42</v>
      </c>
      <c r="H869" s="10">
        <f t="shared" si="81"/>
        <v>582</v>
      </c>
      <c r="I869" s="6" t="s">
        <v>187</v>
      </c>
      <c r="J869" t="s">
        <v>206</v>
      </c>
      <c r="K869" s="12">
        <v>621315</v>
      </c>
      <c r="L869" s="12">
        <v>5500</v>
      </c>
      <c r="M869" s="10">
        <f t="shared" si="82"/>
        <v>88.521925271400178</v>
      </c>
      <c r="N869" s="13">
        <v>220</v>
      </c>
      <c r="O869" s="6">
        <f t="shared" si="83"/>
        <v>4</v>
      </c>
      <c r="P869" s="3">
        <v>690000</v>
      </c>
      <c r="Q869" s="2">
        <v>41163</v>
      </c>
      <c r="R869" s="2">
        <v>41161</v>
      </c>
      <c r="S869" t="s">
        <v>206</v>
      </c>
      <c r="T869" s="6" t="s">
        <v>257</v>
      </c>
      <c r="U869" s="27">
        <v>61129386</v>
      </c>
      <c r="V869" s="3">
        <v>8</v>
      </c>
      <c r="W869" s="29">
        <v>7</v>
      </c>
      <c r="X869" s="6" t="s">
        <v>52</v>
      </c>
      <c r="Y869" s="6" t="s">
        <v>52</v>
      </c>
      <c r="Z869" t="s">
        <v>28</v>
      </c>
      <c r="AA869" s="6" t="s">
        <v>3889</v>
      </c>
    </row>
    <row r="870" spans="1:27" ht="14.4" x14ac:dyDescent="0.3">
      <c r="A870" t="s">
        <v>3739</v>
      </c>
      <c r="B870" t="s">
        <v>3750</v>
      </c>
      <c r="C870" t="s">
        <v>3751</v>
      </c>
      <c r="D870" s="1">
        <v>9.6990740740740735E-3</v>
      </c>
      <c r="E870" s="8">
        <f t="shared" si="78"/>
        <v>0</v>
      </c>
      <c r="F870" s="8">
        <f t="shared" si="79"/>
        <v>13</v>
      </c>
      <c r="G870" s="8">
        <f t="shared" si="80"/>
        <v>58</v>
      </c>
      <c r="H870" s="10">
        <f t="shared" si="81"/>
        <v>838</v>
      </c>
      <c r="I870" s="6" t="s">
        <v>187</v>
      </c>
      <c r="J870" t="s">
        <v>206</v>
      </c>
      <c r="K870" s="12">
        <v>1532027</v>
      </c>
      <c r="L870" s="12">
        <v>12000</v>
      </c>
      <c r="M870" s="10">
        <f t="shared" si="82"/>
        <v>78.327601275956624</v>
      </c>
      <c r="N870" s="13">
        <v>568</v>
      </c>
      <c r="O870" s="6">
        <f t="shared" si="83"/>
        <v>4</v>
      </c>
      <c r="P870" s="3">
        <v>690000</v>
      </c>
      <c r="Q870" s="2">
        <v>41368</v>
      </c>
      <c r="R870" s="2">
        <v>41161</v>
      </c>
      <c r="S870" t="s">
        <v>206</v>
      </c>
      <c r="T870" s="6" t="s">
        <v>257</v>
      </c>
      <c r="U870" s="27">
        <v>61129386</v>
      </c>
      <c r="V870" s="3">
        <v>7</v>
      </c>
      <c r="W870" s="29">
        <v>7</v>
      </c>
      <c r="X870" s="6" t="s">
        <v>52</v>
      </c>
      <c r="Y870" s="6" t="s">
        <v>52</v>
      </c>
      <c r="Z870" t="s">
        <v>28</v>
      </c>
      <c r="AA870" s="6" t="s">
        <v>3889</v>
      </c>
    </row>
    <row r="871" spans="1:27" ht="14.4" x14ac:dyDescent="0.3">
      <c r="A871" t="s">
        <v>3739</v>
      </c>
      <c r="B871" t="s">
        <v>3748</v>
      </c>
      <c r="C871" t="s">
        <v>3749</v>
      </c>
      <c r="D871" s="1">
        <v>1.4340277777777776E-2</v>
      </c>
      <c r="E871" s="8">
        <f t="shared" si="78"/>
        <v>0</v>
      </c>
      <c r="F871" s="8">
        <f t="shared" si="79"/>
        <v>20</v>
      </c>
      <c r="G871" s="8">
        <f t="shared" si="80"/>
        <v>39</v>
      </c>
      <c r="H871" s="10">
        <f t="shared" si="81"/>
        <v>1239</v>
      </c>
      <c r="I871" s="6" t="s">
        <v>187</v>
      </c>
      <c r="J871" t="s">
        <v>206</v>
      </c>
      <c r="K871" s="12">
        <v>1755460</v>
      </c>
      <c r="L871" s="12">
        <v>16000</v>
      </c>
      <c r="M871" s="10">
        <f t="shared" si="82"/>
        <v>91.144201519829565</v>
      </c>
      <c r="N871" s="13">
        <v>975</v>
      </c>
      <c r="O871" s="6">
        <f t="shared" si="83"/>
        <v>6</v>
      </c>
      <c r="P871" s="3">
        <v>690000</v>
      </c>
      <c r="Q871" s="2">
        <v>41478</v>
      </c>
      <c r="R871" s="2">
        <v>41161</v>
      </c>
      <c r="S871" t="s">
        <v>206</v>
      </c>
      <c r="T871" s="6" t="s">
        <v>257</v>
      </c>
      <c r="U871" s="27">
        <v>61129386</v>
      </c>
      <c r="V871">
        <v>7</v>
      </c>
      <c r="W871" s="29">
        <v>7</v>
      </c>
      <c r="X871" s="6" t="s">
        <v>52</v>
      </c>
      <c r="Y871" s="6" t="s">
        <v>52</v>
      </c>
      <c r="Z871" t="s">
        <v>28</v>
      </c>
      <c r="AA871" s="6" t="s">
        <v>3889</v>
      </c>
    </row>
    <row r="872" spans="1:27" ht="14.4" x14ac:dyDescent="0.3">
      <c r="A872" t="s">
        <v>3739</v>
      </c>
      <c r="B872" t="s">
        <v>3746</v>
      </c>
      <c r="C872" t="s">
        <v>3747</v>
      </c>
      <c r="D872" s="1">
        <v>6.4583333333333333E-3</v>
      </c>
      <c r="E872" s="8">
        <f t="shared" si="78"/>
        <v>0</v>
      </c>
      <c r="F872" s="8">
        <f t="shared" si="79"/>
        <v>9</v>
      </c>
      <c r="G872" s="8">
        <f t="shared" si="80"/>
        <v>18</v>
      </c>
      <c r="H872" s="10">
        <f t="shared" si="81"/>
        <v>558</v>
      </c>
      <c r="I872" s="6" t="s">
        <v>187</v>
      </c>
      <c r="J872" t="s">
        <v>206</v>
      </c>
      <c r="K872" s="12">
        <v>492164</v>
      </c>
      <c r="L872" s="12">
        <v>4600</v>
      </c>
      <c r="M872" s="10">
        <f t="shared" si="82"/>
        <v>93.464780032672039</v>
      </c>
      <c r="N872" s="13">
        <v>134</v>
      </c>
      <c r="O872" s="6">
        <f t="shared" si="83"/>
        <v>3</v>
      </c>
      <c r="P872" s="3">
        <v>690000</v>
      </c>
      <c r="Q872" s="2">
        <v>41579</v>
      </c>
      <c r="R872" s="2">
        <v>41161</v>
      </c>
      <c r="S872" t="s">
        <v>206</v>
      </c>
      <c r="T872" s="6" t="s">
        <v>257</v>
      </c>
      <c r="U872" s="27">
        <v>61129386</v>
      </c>
      <c r="V872" s="3">
        <v>8</v>
      </c>
      <c r="W872" s="29">
        <v>6</v>
      </c>
      <c r="X872" s="6" t="s">
        <v>52</v>
      </c>
      <c r="Y872" s="6" t="s">
        <v>52</v>
      </c>
      <c r="Z872" t="s">
        <v>28</v>
      </c>
      <c r="AA872" s="6" t="s">
        <v>3889</v>
      </c>
    </row>
    <row r="873" spans="1:27" ht="14.4" x14ac:dyDescent="0.3">
      <c r="A873" t="s">
        <v>3739</v>
      </c>
      <c r="B873" t="s">
        <v>3744</v>
      </c>
      <c r="C873" t="s">
        <v>3745</v>
      </c>
      <c r="D873" s="1">
        <v>1.2905092592592591E-2</v>
      </c>
      <c r="E873" s="8">
        <f t="shared" si="78"/>
        <v>0</v>
      </c>
      <c r="F873" s="8">
        <f t="shared" si="79"/>
        <v>18</v>
      </c>
      <c r="G873" s="8">
        <f t="shared" si="80"/>
        <v>35</v>
      </c>
      <c r="H873" s="10">
        <f t="shared" si="81"/>
        <v>1115</v>
      </c>
      <c r="I873" s="6" t="s">
        <v>187</v>
      </c>
      <c r="J873" t="s">
        <v>206</v>
      </c>
      <c r="K873" s="12">
        <v>1174910</v>
      </c>
      <c r="L873" s="12">
        <v>11000</v>
      </c>
      <c r="M873" s="10">
        <f t="shared" si="82"/>
        <v>93.624192491339755</v>
      </c>
      <c r="N873" s="13">
        <v>586</v>
      </c>
      <c r="O873" s="6">
        <f t="shared" si="83"/>
        <v>5</v>
      </c>
      <c r="P873" s="3">
        <v>690000</v>
      </c>
      <c r="Q873" s="2">
        <v>41674</v>
      </c>
      <c r="R873" s="2">
        <v>41161</v>
      </c>
      <c r="S873" t="s">
        <v>206</v>
      </c>
      <c r="T873" s="6" t="s">
        <v>257</v>
      </c>
      <c r="U873" s="27">
        <v>61129386</v>
      </c>
      <c r="V873" s="3">
        <v>6</v>
      </c>
      <c r="W873" s="29">
        <v>7</v>
      </c>
      <c r="X873" s="6" t="s">
        <v>52</v>
      </c>
      <c r="Y873" s="6" t="s">
        <v>52</v>
      </c>
      <c r="Z873" t="s">
        <v>28</v>
      </c>
      <c r="AA873" s="6" t="s">
        <v>3889</v>
      </c>
    </row>
    <row r="874" spans="1:27" ht="14.4" x14ac:dyDescent="0.3">
      <c r="A874" t="s">
        <v>3739</v>
      </c>
      <c r="B874" t="s">
        <v>3742</v>
      </c>
      <c r="C874" t="s">
        <v>3743</v>
      </c>
      <c r="D874" s="1">
        <v>1.1238425925925928E-2</v>
      </c>
      <c r="E874" s="8">
        <f t="shared" si="78"/>
        <v>0</v>
      </c>
      <c r="F874" s="8">
        <f t="shared" si="79"/>
        <v>16</v>
      </c>
      <c r="G874" s="8">
        <f t="shared" si="80"/>
        <v>11</v>
      </c>
      <c r="H874" s="10">
        <f t="shared" si="81"/>
        <v>971</v>
      </c>
      <c r="I874" s="6" t="s">
        <v>187</v>
      </c>
      <c r="J874" t="s">
        <v>206</v>
      </c>
      <c r="K874" s="12">
        <v>131507</v>
      </c>
      <c r="L874" s="12">
        <v>1000</v>
      </c>
      <c r="M874" s="10">
        <f t="shared" si="82"/>
        <v>76.041579535690119</v>
      </c>
      <c r="N874" s="13">
        <v>46</v>
      </c>
      <c r="O874" s="6">
        <f t="shared" si="83"/>
        <v>3</v>
      </c>
      <c r="P874" s="3">
        <v>690000</v>
      </c>
      <c r="Q874" s="2">
        <v>41793</v>
      </c>
      <c r="R874" s="2">
        <v>41161</v>
      </c>
      <c r="S874" t="s">
        <v>206</v>
      </c>
      <c r="T874" s="6" t="s">
        <v>257</v>
      </c>
      <c r="U874" s="27">
        <v>61129386</v>
      </c>
      <c r="V874" s="3">
        <v>8</v>
      </c>
      <c r="W874" s="29">
        <v>7</v>
      </c>
      <c r="X874" s="6" t="s">
        <v>52</v>
      </c>
      <c r="Y874" s="6" t="s">
        <v>52</v>
      </c>
      <c r="Z874" t="s">
        <v>28</v>
      </c>
      <c r="AA874" s="6" t="s">
        <v>3889</v>
      </c>
    </row>
    <row r="875" spans="1:27" ht="14.4" x14ac:dyDescent="0.3">
      <c r="A875" t="s">
        <v>3739</v>
      </c>
      <c r="B875" t="s">
        <v>3740</v>
      </c>
      <c r="C875" t="s">
        <v>3741</v>
      </c>
      <c r="D875" s="1">
        <v>1.9328703703703702E-2</v>
      </c>
      <c r="E875" s="8">
        <f t="shared" si="78"/>
        <v>0</v>
      </c>
      <c r="F875" s="8">
        <f t="shared" si="79"/>
        <v>27</v>
      </c>
      <c r="G875" s="8">
        <f t="shared" si="80"/>
        <v>50</v>
      </c>
      <c r="H875" s="10">
        <f t="shared" si="81"/>
        <v>1670</v>
      </c>
      <c r="I875" s="6" t="s">
        <v>187</v>
      </c>
      <c r="J875" t="s">
        <v>206</v>
      </c>
      <c r="K875" s="12">
        <v>385533</v>
      </c>
      <c r="L875" s="12">
        <v>5700</v>
      </c>
      <c r="M875" s="10">
        <f t="shared" si="82"/>
        <v>147.84726599279441</v>
      </c>
      <c r="N875" s="13">
        <v>643</v>
      </c>
      <c r="O875" s="6">
        <f t="shared" si="83"/>
        <v>17</v>
      </c>
      <c r="P875" s="3">
        <v>690000</v>
      </c>
      <c r="Q875" s="2">
        <v>42667</v>
      </c>
      <c r="R875" s="2">
        <v>41161</v>
      </c>
      <c r="S875" t="s">
        <v>206</v>
      </c>
      <c r="T875" s="6" t="s">
        <v>257</v>
      </c>
      <c r="U875" s="27">
        <v>61129386</v>
      </c>
      <c r="V875">
        <v>7</v>
      </c>
      <c r="W875" s="29">
        <v>6</v>
      </c>
      <c r="X875" s="6" t="s">
        <v>52</v>
      </c>
      <c r="Y875" s="6" t="s">
        <v>52</v>
      </c>
      <c r="Z875" t="s">
        <v>28</v>
      </c>
      <c r="AA875" s="6" t="s">
        <v>3889</v>
      </c>
    </row>
    <row r="876" spans="1:27" x14ac:dyDescent="0.3">
      <c r="A876" s="6" t="s">
        <v>1294</v>
      </c>
      <c r="B876" s="6" t="s">
        <v>1496</v>
      </c>
      <c r="C876" s="6" t="s">
        <v>1497</v>
      </c>
      <c r="D876" s="7">
        <v>6.4467592592592597E-3</v>
      </c>
      <c r="E876" s="8">
        <f t="shared" si="78"/>
        <v>0</v>
      </c>
      <c r="F876" s="8">
        <f t="shared" si="79"/>
        <v>9</v>
      </c>
      <c r="G876" s="8">
        <f t="shared" si="80"/>
        <v>17</v>
      </c>
      <c r="H876" s="10">
        <f t="shared" si="81"/>
        <v>557</v>
      </c>
      <c r="I876" s="6" t="s">
        <v>23</v>
      </c>
      <c r="J876" s="6" t="s">
        <v>38</v>
      </c>
      <c r="K876" s="6">
        <v>39399829</v>
      </c>
      <c r="L876" s="6">
        <v>2100000</v>
      </c>
      <c r="M876" s="10">
        <f t="shared" si="82"/>
        <v>532.99723711998854</v>
      </c>
      <c r="N876" s="6">
        <v>58021</v>
      </c>
      <c r="O876" s="6">
        <f t="shared" si="83"/>
        <v>15</v>
      </c>
      <c r="P876" s="10">
        <v>12600000</v>
      </c>
      <c r="Q876" s="9">
        <v>44108</v>
      </c>
      <c r="R876" s="9">
        <v>43311</v>
      </c>
      <c r="S876" s="6" t="s">
        <v>75</v>
      </c>
      <c r="T876" s="6" t="s">
        <v>25</v>
      </c>
      <c r="U876" s="10">
        <v>2687498245</v>
      </c>
      <c r="V876" s="6">
        <v>10</v>
      </c>
      <c r="W876" s="29">
        <v>10</v>
      </c>
      <c r="X876" s="6" t="s">
        <v>26</v>
      </c>
      <c r="Y876" s="6" t="s">
        <v>27</v>
      </c>
      <c r="Z876" s="6" t="s">
        <v>28</v>
      </c>
      <c r="AA876" s="6" t="s">
        <v>1443</v>
      </c>
    </row>
    <row r="877" spans="1:27" x14ac:dyDescent="0.3">
      <c r="A877" s="6" t="s">
        <v>1294</v>
      </c>
      <c r="B877" s="6" t="s">
        <v>1295</v>
      </c>
      <c r="C877" s="6" t="s">
        <v>1296</v>
      </c>
      <c r="D877" s="7">
        <v>7.6273148148148151E-3</v>
      </c>
      <c r="E877" s="8">
        <f t="shared" si="78"/>
        <v>0</v>
      </c>
      <c r="F877" s="8">
        <f t="shared" si="79"/>
        <v>10</v>
      </c>
      <c r="G877" s="8">
        <f t="shared" si="80"/>
        <v>59</v>
      </c>
      <c r="H877" s="10">
        <f t="shared" si="81"/>
        <v>659</v>
      </c>
      <c r="I877" s="6" t="s">
        <v>23</v>
      </c>
      <c r="J877" s="6" t="s">
        <v>38</v>
      </c>
      <c r="K877" s="10">
        <v>1655958</v>
      </c>
      <c r="L877" s="6">
        <v>200000</v>
      </c>
      <c r="M877" s="10">
        <f t="shared" si="82"/>
        <v>1207.760100195778</v>
      </c>
      <c r="N877" s="10">
        <v>11310</v>
      </c>
      <c r="O877" s="6">
        <f t="shared" si="83"/>
        <v>68</v>
      </c>
      <c r="P877" s="10">
        <v>12600000</v>
      </c>
      <c r="Q877" s="9">
        <v>44837</v>
      </c>
      <c r="R877" s="9">
        <v>43311</v>
      </c>
      <c r="S877" s="6" t="s">
        <v>38</v>
      </c>
      <c r="T877" s="6" t="s">
        <v>25</v>
      </c>
      <c r="U877" s="10">
        <v>2687498245</v>
      </c>
      <c r="V877" s="6">
        <v>7</v>
      </c>
      <c r="W877" s="29">
        <v>7</v>
      </c>
      <c r="X877" s="6" t="s">
        <v>26</v>
      </c>
      <c r="Y877" s="6" t="s">
        <v>27</v>
      </c>
      <c r="Z877" s="6" t="s">
        <v>28</v>
      </c>
      <c r="AA877" s="6" t="s">
        <v>1180</v>
      </c>
    </row>
    <row r="878" spans="1:27" ht="14.4" x14ac:dyDescent="0.3">
      <c r="A878" s="6" t="s">
        <v>1294</v>
      </c>
      <c r="B878" t="s">
        <v>3938</v>
      </c>
      <c r="C878" t="s">
        <v>3939</v>
      </c>
      <c r="D878" s="1">
        <v>3.7268518518518514E-3</v>
      </c>
      <c r="E878" s="8">
        <f t="shared" si="78"/>
        <v>0</v>
      </c>
      <c r="F878" s="8">
        <f t="shared" si="79"/>
        <v>5</v>
      </c>
      <c r="G878" s="8">
        <f t="shared" si="80"/>
        <v>22</v>
      </c>
      <c r="H878" s="10">
        <f t="shared" si="81"/>
        <v>322</v>
      </c>
      <c r="I878" s="6" t="s">
        <v>23</v>
      </c>
      <c r="J878" s="6" t="s">
        <v>38</v>
      </c>
      <c r="K878" s="12">
        <v>723886</v>
      </c>
      <c r="L878" s="12">
        <v>108000</v>
      </c>
      <c r="M878" s="10">
        <f t="shared" si="82"/>
        <v>1491.9476271125563</v>
      </c>
      <c r="N878" s="13">
        <v>6575</v>
      </c>
      <c r="O878" s="6">
        <f t="shared" si="83"/>
        <v>91</v>
      </c>
      <c r="P878" s="13">
        <v>12600000</v>
      </c>
      <c r="Q878" s="2">
        <v>44850</v>
      </c>
      <c r="R878" s="2">
        <v>43311</v>
      </c>
      <c r="S878" t="s">
        <v>38</v>
      </c>
      <c r="T878" t="s">
        <v>25</v>
      </c>
      <c r="U878" s="27">
        <v>2689053528</v>
      </c>
      <c r="V878">
        <v>7</v>
      </c>
      <c r="W878" s="29">
        <v>9</v>
      </c>
      <c r="X878" s="6" t="s">
        <v>26</v>
      </c>
      <c r="Y878" s="6" t="s">
        <v>52</v>
      </c>
      <c r="Z878" t="s">
        <v>28</v>
      </c>
      <c r="AA878" s="6" t="s">
        <v>3948</v>
      </c>
    </row>
    <row r="879" spans="1:27" x14ac:dyDescent="0.3">
      <c r="A879" s="6" t="s">
        <v>3682</v>
      </c>
      <c r="B879" s="6" t="s">
        <v>3683</v>
      </c>
      <c r="C879" s="6" t="s">
        <v>3684</v>
      </c>
      <c r="D879" s="7">
        <v>0.27361111111111108</v>
      </c>
      <c r="E879" s="8">
        <f t="shared" si="78"/>
        <v>6</v>
      </c>
      <c r="F879" s="8">
        <f t="shared" si="79"/>
        <v>34</v>
      </c>
      <c r="G879" s="8">
        <f t="shared" si="80"/>
        <v>0</v>
      </c>
      <c r="H879" s="10">
        <f t="shared" si="81"/>
        <v>23640</v>
      </c>
      <c r="I879" s="6" t="s">
        <v>23</v>
      </c>
      <c r="J879" s="6" t="s">
        <v>38</v>
      </c>
      <c r="K879" s="6">
        <v>399965</v>
      </c>
      <c r="L879" s="6">
        <v>7700</v>
      </c>
      <c r="M879" s="10">
        <f t="shared" si="82"/>
        <v>192.51684522395709</v>
      </c>
      <c r="N879" s="6">
        <v>509</v>
      </c>
      <c r="O879" s="6">
        <f t="shared" si="83"/>
        <v>13</v>
      </c>
      <c r="P879" s="6">
        <v>13000000</v>
      </c>
      <c r="Q879" s="9">
        <v>44844</v>
      </c>
      <c r="R879" s="9">
        <v>39381</v>
      </c>
      <c r="S879" s="6" t="s">
        <v>300</v>
      </c>
      <c r="T879" s="6" t="s">
        <v>63</v>
      </c>
      <c r="U879" s="10">
        <v>2568184662</v>
      </c>
      <c r="V879" s="6">
        <v>10</v>
      </c>
      <c r="W879" s="29">
        <v>10</v>
      </c>
      <c r="X879" s="6" t="s">
        <v>26</v>
      </c>
      <c r="Y879" s="6" t="s">
        <v>52</v>
      </c>
      <c r="Z879" s="6" t="s">
        <v>28</v>
      </c>
      <c r="AA879" s="6" t="s">
        <v>3621</v>
      </c>
    </row>
    <row r="880" spans="1:27" x14ac:dyDescent="0.3">
      <c r="A880" s="6" t="s">
        <v>2246</v>
      </c>
      <c r="B880" s="6" t="s">
        <v>2249</v>
      </c>
      <c r="C880" s="6" t="s">
        <v>2250</v>
      </c>
      <c r="D880" s="7">
        <v>3.4722222222222224E-4</v>
      </c>
      <c r="E880" s="8">
        <f t="shared" si="78"/>
        <v>0</v>
      </c>
      <c r="F880" s="8">
        <f t="shared" si="79"/>
        <v>0</v>
      </c>
      <c r="G880" s="8">
        <f t="shared" si="80"/>
        <v>30</v>
      </c>
      <c r="H880" s="10">
        <f t="shared" si="81"/>
        <v>30</v>
      </c>
      <c r="I880" s="6" t="s">
        <v>23</v>
      </c>
      <c r="J880" s="6" t="s">
        <v>95</v>
      </c>
      <c r="K880" s="10">
        <v>5726392</v>
      </c>
      <c r="L880" s="6">
        <v>703</v>
      </c>
      <c r="M880" s="10">
        <f t="shared" si="82"/>
        <v>1.227649102611208</v>
      </c>
      <c r="N880" s="6">
        <v>89</v>
      </c>
      <c r="O880" s="6">
        <f t="shared" si="83"/>
        <v>0</v>
      </c>
      <c r="P880" s="10">
        <v>218000</v>
      </c>
      <c r="Q880" s="9">
        <v>43473</v>
      </c>
      <c r="R880" s="9">
        <v>40063</v>
      </c>
      <c r="S880" s="6" t="s">
        <v>206</v>
      </c>
      <c r="T880" s="6" t="s">
        <v>142</v>
      </c>
      <c r="U880" s="10">
        <v>43563894</v>
      </c>
      <c r="V880" s="6">
        <v>9</v>
      </c>
      <c r="W880" s="29">
        <v>9</v>
      </c>
      <c r="X880" s="6" t="s">
        <v>26</v>
      </c>
      <c r="Y880" s="6" t="s">
        <v>27</v>
      </c>
      <c r="Z880" s="6" t="s">
        <v>28</v>
      </c>
      <c r="AA880" s="6" t="s">
        <v>2215</v>
      </c>
    </row>
    <row r="881" spans="1:27" x14ac:dyDescent="0.3">
      <c r="A881" s="6" t="s">
        <v>2246</v>
      </c>
      <c r="B881" s="6" t="s">
        <v>2255</v>
      </c>
      <c r="C881" s="6" t="s">
        <v>2256</v>
      </c>
      <c r="D881" s="7">
        <v>5.6597222222222222E-3</v>
      </c>
      <c r="E881" s="8">
        <f t="shared" si="78"/>
        <v>0</v>
      </c>
      <c r="F881" s="8">
        <f t="shared" si="79"/>
        <v>8</v>
      </c>
      <c r="G881" s="8">
        <f t="shared" si="80"/>
        <v>9</v>
      </c>
      <c r="H881" s="10">
        <f t="shared" si="81"/>
        <v>489</v>
      </c>
      <c r="I881" s="6" t="s">
        <v>23</v>
      </c>
      <c r="J881" s="6" t="s">
        <v>95</v>
      </c>
      <c r="K881" s="10">
        <v>21872</v>
      </c>
      <c r="L881" s="6">
        <v>910</v>
      </c>
      <c r="M881" s="10">
        <f t="shared" si="82"/>
        <v>416.05705925384052</v>
      </c>
      <c r="N881" s="6">
        <v>15</v>
      </c>
      <c r="O881" s="6">
        <f t="shared" si="83"/>
        <v>7</v>
      </c>
      <c r="P881" s="10">
        <v>218000</v>
      </c>
      <c r="Q881" s="9">
        <v>44422</v>
      </c>
      <c r="R881" s="9">
        <v>40063</v>
      </c>
      <c r="S881" s="6" t="s">
        <v>206</v>
      </c>
      <c r="T881" s="6" t="s">
        <v>142</v>
      </c>
      <c r="U881" s="10">
        <v>43563894</v>
      </c>
      <c r="V881" s="6">
        <v>9</v>
      </c>
      <c r="W881" s="29">
        <v>9</v>
      </c>
      <c r="X881" s="6" t="s">
        <v>52</v>
      </c>
      <c r="Y881" s="6" t="s">
        <v>52</v>
      </c>
      <c r="Z881" s="6" t="s">
        <v>28</v>
      </c>
      <c r="AA881" s="6" t="s">
        <v>2215</v>
      </c>
    </row>
    <row r="882" spans="1:27" x14ac:dyDescent="0.3">
      <c r="A882" s="6" t="s">
        <v>2246</v>
      </c>
      <c r="B882" s="6" t="s">
        <v>2251</v>
      </c>
      <c r="C882" s="6" t="s">
        <v>2252</v>
      </c>
      <c r="D882" s="7">
        <v>3.2870370370370367E-3</v>
      </c>
      <c r="E882" s="8">
        <f t="shared" si="78"/>
        <v>0</v>
      </c>
      <c r="F882" s="8">
        <f t="shared" si="79"/>
        <v>4</v>
      </c>
      <c r="G882" s="8">
        <f t="shared" si="80"/>
        <v>44</v>
      </c>
      <c r="H882" s="10">
        <f t="shared" si="81"/>
        <v>284</v>
      </c>
      <c r="I882" s="6" t="s">
        <v>23</v>
      </c>
      <c r="J882" s="6" t="s">
        <v>95</v>
      </c>
      <c r="K882" s="10">
        <v>555137</v>
      </c>
      <c r="L882" s="10">
        <v>15000</v>
      </c>
      <c r="M882" s="10">
        <f t="shared" si="82"/>
        <v>270.20357137067066</v>
      </c>
      <c r="N882" s="6">
        <v>564</v>
      </c>
      <c r="O882" s="6">
        <f t="shared" si="83"/>
        <v>10</v>
      </c>
      <c r="P882" s="10">
        <v>218000</v>
      </c>
      <c r="Q882" s="9">
        <v>44680</v>
      </c>
      <c r="R882" s="9">
        <v>40063</v>
      </c>
      <c r="S882" s="6" t="s">
        <v>206</v>
      </c>
      <c r="T882" s="6" t="s">
        <v>142</v>
      </c>
      <c r="U882" s="10">
        <v>43563894</v>
      </c>
      <c r="V882" s="6">
        <v>9</v>
      </c>
      <c r="W882" s="29">
        <v>9</v>
      </c>
      <c r="X882" s="6" t="s">
        <v>52</v>
      </c>
      <c r="Y882" s="6" t="s">
        <v>52</v>
      </c>
      <c r="Z882" s="6" t="s">
        <v>28</v>
      </c>
      <c r="AA882" s="6" t="s">
        <v>2215</v>
      </c>
    </row>
    <row r="883" spans="1:27" x14ac:dyDescent="0.3">
      <c r="A883" s="6" t="s">
        <v>2246</v>
      </c>
      <c r="B883" s="6" t="s">
        <v>2247</v>
      </c>
      <c r="C883" s="6" t="s">
        <v>2248</v>
      </c>
      <c r="D883" s="7">
        <v>3.4722222222222224E-4</v>
      </c>
      <c r="E883" s="8">
        <f t="shared" si="78"/>
        <v>0</v>
      </c>
      <c r="F883" s="8">
        <f t="shared" si="79"/>
        <v>0</v>
      </c>
      <c r="G883" s="8">
        <f t="shared" si="80"/>
        <v>30</v>
      </c>
      <c r="H883" s="10">
        <f t="shared" si="81"/>
        <v>30</v>
      </c>
      <c r="I883" s="6" t="s">
        <v>23</v>
      </c>
      <c r="J883" s="6" t="s">
        <v>95</v>
      </c>
      <c r="K883" s="10">
        <v>3745</v>
      </c>
      <c r="L883" s="6">
        <v>101</v>
      </c>
      <c r="M883" s="10">
        <f t="shared" si="82"/>
        <v>269.69292389853138</v>
      </c>
      <c r="N883" s="6">
        <v>5</v>
      </c>
      <c r="O883" s="6">
        <f t="shared" si="83"/>
        <v>13</v>
      </c>
      <c r="P883" s="10">
        <v>218000</v>
      </c>
      <c r="Q883" s="9">
        <v>44782</v>
      </c>
      <c r="R883" s="9">
        <v>40063</v>
      </c>
      <c r="S883" s="6" t="s">
        <v>206</v>
      </c>
      <c r="T883" s="6" t="s">
        <v>142</v>
      </c>
      <c r="U883" s="10">
        <v>43563894</v>
      </c>
      <c r="V883" s="6">
        <v>8</v>
      </c>
      <c r="W883" s="29">
        <v>8</v>
      </c>
      <c r="X883" s="6" t="s">
        <v>52</v>
      </c>
      <c r="Y883" s="6" t="s">
        <v>27</v>
      </c>
      <c r="Z883" s="6" t="s">
        <v>96</v>
      </c>
      <c r="AA883" s="6" t="s">
        <v>2215</v>
      </c>
    </row>
    <row r="884" spans="1:27" x14ac:dyDescent="0.3">
      <c r="A884" s="6" t="s">
        <v>2246</v>
      </c>
      <c r="B884" s="6" t="s">
        <v>2253</v>
      </c>
      <c r="C884" s="6" t="s">
        <v>2254</v>
      </c>
      <c r="D884" s="7">
        <v>4.6296296296296302E-3</v>
      </c>
      <c r="E884" s="8">
        <f t="shared" si="78"/>
        <v>0</v>
      </c>
      <c r="F884" s="8">
        <f t="shared" si="79"/>
        <v>6</v>
      </c>
      <c r="G884" s="8">
        <f t="shared" si="80"/>
        <v>40</v>
      </c>
      <c r="H884" s="10">
        <f t="shared" si="81"/>
        <v>400</v>
      </c>
      <c r="I884" s="6" t="s">
        <v>23</v>
      </c>
      <c r="J884" s="6" t="s">
        <v>95</v>
      </c>
      <c r="K884" s="10">
        <v>96417</v>
      </c>
      <c r="L884" s="10">
        <v>2600</v>
      </c>
      <c r="M884" s="10">
        <f t="shared" si="82"/>
        <v>269.66198906831784</v>
      </c>
      <c r="N884" s="6">
        <v>76</v>
      </c>
      <c r="O884" s="6">
        <f t="shared" si="83"/>
        <v>8</v>
      </c>
      <c r="P884" s="10">
        <v>218000</v>
      </c>
      <c r="Q884" s="9">
        <v>44783</v>
      </c>
      <c r="R884" s="9">
        <v>40063</v>
      </c>
      <c r="S884" s="6" t="s">
        <v>206</v>
      </c>
      <c r="T884" s="6" t="s">
        <v>142</v>
      </c>
      <c r="U884" s="10">
        <v>43563894</v>
      </c>
      <c r="V884" s="6">
        <v>8</v>
      </c>
      <c r="W884" s="29">
        <v>9</v>
      </c>
      <c r="X884" s="6" t="s">
        <v>52</v>
      </c>
      <c r="Y884" s="6" t="s">
        <v>52</v>
      </c>
      <c r="Z884" s="6" t="s">
        <v>28</v>
      </c>
      <c r="AA884" s="6" t="s">
        <v>2215</v>
      </c>
    </row>
    <row r="885" spans="1:27" x14ac:dyDescent="0.3">
      <c r="A885" s="6" t="s">
        <v>3136</v>
      </c>
      <c r="B885" s="6" t="s">
        <v>3137</v>
      </c>
      <c r="C885" s="6" t="s">
        <v>3138</v>
      </c>
      <c r="D885" s="7">
        <v>9.4560185185185181E-3</v>
      </c>
      <c r="E885" s="8">
        <f t="shared" si="78"/>
        <v>0</v>
      </c>
      <c r="F885" s="8">
        <f t="shared" si="79"/>
        <v>13</v>
      </c>
      <c r="G885" s="8">
        <f t="shared" si="80"/>
        <v>37</v>
      </c>
      <c r="H885" s="10">
        <f t="shared" si="81"/>
        <v>817</v>
      </c>
      <c r="I885" s="6" t="s">
        <v>23</v>
      </c>
      <c r="J885" s="6" t="s">
        <v>95</v>
      </c>
      <c r="K885" s="6">
        <v>8580379</v>
      </c>
      <c r="L885" s="6">
        <v>178000</v>
      </c>
      <c r="M885" s="10">
        <f t="shared" si="82"/>
        <v>207.45004387335339</v>
      </c>
      <c r="N885" s="6">
        <v>5073</v>
      </c>
      <c r="O885" s="6">
        <f t="shared" si="83"/>
        <v>6</v>
      </c>
      <c r="P885" s="6">
        <v>169000</v>
      </c>
      <c r="Q885" s="9">
        <v>44384</v>
      </c>
      <c r="R885" s="9">
        <v>44191</v>
      </c>
      <c r="S885" s="6" t="s">
        <v>95</v>
      </c>
      <c r="T885" s="6" t="s">
        <v>63</v>
      </c>
      <c r="U885" s="10">
        <v>21837302</v>
      </c>
      <c r="V885" s="6">
        <v>9</v>
      </c>
      <c r="W885" s="29">
        <v>10</v>
      </c>
      <c r="X885" s="6" t="s">
        <v>26</v>
      </c>
      <c r="Y885" s="6" t="s">
        <v>27</v>
      </c>
      <c r="Z885" s="6" t="s">
        <v>28</v>
      </c>
      <c r="AA885" s="6" t="s">
        <v>3139</v>
      </c>
    </row>
    <row r="886" spans="1:27" x14ac:dyDescent="0.3">
      <c r="A886" s="6" t="s">
        <v>1912</v>
      </c>
      <c r="B886" s="6" t="s">
        <v>1913</v>
      </c>
      <c r="C886" s="6" t="s">
        <v>1914</v>
      </c>
      <c r="D886" s="7">
        <v>1.1342592592592591E-3</v>
      </c>
      <c r="E886" s="8">
        <f t="shared" si="78"/>
        <v>0</v>
      </c>
      <c r="F886" s="8">
        <f t="shared" si="79"/>
        <v>1</v>
      </c>
      <c r="G886" s="8">
        <f t="shared" si="80"/>
        <v>38</v>
      </c>
      <c r="H886" s="10">
        <f t="shared" si="81"/>
        <v>98</v>
      </c>
      <c r="I886" s="6" t="s">
        <v>23</v>
      </c>
      <c r="J886" s="6" t="s">
        <v>38</v>
      </c>
      <c r="K886" s="10">
        <v>357689</v>
      </c>
      <c r="L886" s="10">
        <v>21000</v>
      </c>
      <c r="M886" s="10">
        <f t="shared" si="82"/>
        <v>587.10220331069729</v>
      </c>
      <c r="N886" s="10">
        <v>1521</v>
      </c>
      <c r="O886" s="6">
        <f t="shared" si="83"/>
        <v>43</v>
      </c>
      <c r="P886" s="10">
        <v>13700000</v>
      </c>
      <c r="Q886" s="9">
        <v>44702</v>
      </c>
      <c r="R886" s="9">
        <v>41204</v>
      </c>
      <c r="S886" s="6" t="s">
        <v>38</v>
      </c>
      <c r="T886" s="6" t="s">
        <v>63</v>
      </c>
      <c r="U886" s="10">
        <v>1866408856</v>
      </c>
      <c r="V886" s="6">
        <v>10</v>
      </c>
      <c r="W886" s="29">
        <v>10</v>
      </c>
      <c r="X886" s="6" t="s">
        <v>26</v>
      </c>
      <c r="Y886" s="6" t="s">
        <v>27</v>
      </c>
      <c r="Z886" s="6" t="s">
        <v>28</v>
      </c>
      <c r="AA886" s="6" t="s">
        <v>1875</v>
      </c>
    </row>
    <row r="887" spans="1:27" x14ac:dyDescent="0.3">
      <c r="A887" s="6" t="s">
        <v>1218</v>
      </c>
      <c r="B887" s="6" t="s">
        <v>1596</v>
      </c>
      <c r="C887" s="6" t="s">
        <v>1597</v>
      </c>
      <c r="D887" s="7">
        <v>3.2754629629629631E-3</v>
      </c>
      <c r="E887" s="8">
        <f t="shared" si="78"/>
        <v>0</v>
      </c>
      <c r="F887" s="8">
        <f t="shared" si="79"/>
        <v>4</v>
      </c>
      <c r="G887" s="8">
        <f t="shared" si="80"/>
        <v>43</v>
      </c>
      <c r="H887" s="10">
        <f t="shared" si="81"/>
        <v>283</v>
      </c>
      <c r="I887" s="6" t="s">
        <v>23</v>
      </c>
      <c r="J887" s="6" t="s">
        <v>38</v>
      </c>
      <c r="K887" s="6">
        <v>5504473</v>
      </c>
      <c r="L887" s="6">
        <v>145000</v>
      </c>
      <c r="M887" s="10">
        <f t="shared" si="82"/>
        <v>263.42212960259775</v>
      </c>
      <c r="N887" s="6">
        <v>6303</v>
      </c>
      <c r="O887" s="6">
        <f t="shared" si="83"/>
        <v>11</v>
      </c>
      <c r="P887" s="10">
        <v>1750000</v>
      </c>
      <c r="Q887" s="9">
        <v>43387</v>
      </c>
      <c r="R887" s="9">
        <v>42843</v>
      </c>
      <c r="S887" s="6" t="s">
        <v>38</v>
      </c>
      <c r="T887" s="6" t="s">
        <v>326</v>
      </c>
      <c r="U887" s="10">
        <v>436261485</v>
      </c>
      <c r="V887" s="6">
        <v>10</v>
      </c>
      <c r="W887" s="29">
        <v>10</v>
      </c>
      <c r="X887" s="6" t="s">
        <v>26</v>
      </c>
      <c r="Y887" s="6" t="s">
        <v>27</v>
      </c>
      <c r="Z887" s="6" t="s">
        <v>28</v>
      </c>
      <c r="AA887" s="6" t="s">
        <v>1443</v>
      </c>
    </row>
    <row r="888" spans="1:27" x14ac:dyDescent="0.3">
      <c r="A888" s="6" t="s">
        <v>1218</v>
      </c>
      <c r="B888" s="6" t="s">
        <v>1219</v>
      </c>
      <c r="C888" s="6" t="s">
        <v>1220</v>
      </c>
      <c r="D888" s="7">
        <v>5.3009259259259251E-3</v>
      </c>
      <c r="E888" s="8">
        <f t="shared" si="78"/>
        <v>0</v>
      </c>
      <c r="F888" s="8">
        <f t="shared" si="79"/>
        <v>7</v>
      </c>
      <c r="G888" s="8">
        <f t="shared" si="80"/>
        <v>38</v>
      </c>
      <c r="H888" s="10">
        <f t="shared" si="81"/>
        <v>458</v>
      </c>
      <c r="I888" s="6" t="s">
        <v>23</v>
      </c>
      <c r="J888" s="6" t="s">
        <v>38</v>
      </c>
      <c r="K888" s="10">
        <v>446175</v>
      </c>
      <c r="L888" s="6">
        <v>44000</v>
      </c>
      <c r="M888" s="10">
        <f t="shared" si="82"/>
        <v>986.16013895892866</v>
      </c>
      <c r="N888" s="6">
        <v>929</v>
      </c>
      <c r="O888" s="6">
        <f t="shared" si="83"/>
        <v>21</v>
      </c>
      <c r="P888" s="6">
        <v>1750000</v>
      </c>
      <c r="Q888" s="9">
        <v>44848</v>
      </c>
      <c r="R888" s="9">
        <v>42843</v>
      </c>
      <c r="S888" s="6" t="s">
        <v>38</v>
      </c>
      <c r="T888" s="6" t="s">
        <v>326</v>
      </c>
      <c r="U888" s="10">
        <v>436113729</v>
      </c>
      <c r="V888" s="6">
        <v>5</v>
      </c>
      <c r="W888" s="29">
        <v>5</v>
      </c>
      <c r="X888" s="6" t="s">
        <v>52</v>
      </c>
      <c r="Y888" s="6" t="s">
        <v>27</v>
      </c>
      <c r="Z888" s="6" t="s">
        <v>96</v>
      </c>
      <c r="AA888" s="6" t="s">
        <v>1180</v>
      </c>
    </row>
    <row r="889" spans="1:27" x14ac:dyDescent="0.3">
      <c r="A889" s="6" t="s">
        <v>3281</v>
      </c>
      <c r="B889" s="6" t="s">
        <v>3282</v>
      </c>
      <c r="C889" s="6" t="s">
        <v>3283</v>
      </c>
      <c r="D889" s="7">
        <v>7.3148148148148148E-3</v>
      </c>
      <c r="E889" s="8">
        <f t="shared" si="78"/>
        <v>0</v>
      </c>
      <c r="F889" s="8">
        <f t="shared" si="79"/>
        <v>10</v>
      </c>
      <c r="G889" s="8">
        <f t="shared" si="80"/>
        <v>32</v>
      </c>
      <c r="H889" s="10">
        <f t="shared" si="81"/>
        <v>632</v>
      </c>
      <c r="I889" s="6" t="s">
        <v>187</v>
      </c>
      <c r="J889" s="6" t="s">
        <v>206</v>
      </c>
      <c r="K889" s="6">
        <v>3057</v>
      </c>
      <c r="L889" s="6">
        <v>67</v>
      </c>
      <c r="M889" s="10">
        <f t="shared" si="82"/>
        <v>219.16912005233888</v>
      </c>
      <c r="N889" s="6">
        <v>1</v>
      </c>
      <c r="O889" s="6">
        <f t="shared" si="83"/>
        <v>3</v>
      </c>
      <c r="P889" s="6">
        <v>1790000</v>
      </c>
      <c r="Q889" s="9">
        <v>44905</v>
      </c>
      <c r="R889" s="9">
        <v>41850</v>
      </c>
      <c r="S889" s="6" t="s">
        <v>206</v>
      </c>
      <c r="T889" s="6" t="s">
        <v>63</v>
      </c>
      <c r="U889" s="10">
        <v>363684470</v>
      </c>
      <c r="V889" s="6">
        <v>8</v>
      </c>
      <c r="W889" s="29">
        <v>8</v>
      </c>
      <c r="X889" s="6" t="s">
        <v>52</v>
      </c>
      <c r="Y889" s="6" t="s">
        <v>52</v>
      </c>
      <c r="Z889" s="6" t="s">
        <v>28</v>
      </c>
      <c r="AA889" s="6" t="s">
        <v>3213</v>
      </c>
    </row>
    <row r="890" spans="1:27" x14ac:dyDescent="0.3">
      <c r="A890" s="6" t="s">
        <v>3674</v>
      </c>
      <c r="B890" s="6" t="s">
        <v>3675</v>
      </c>
      <c r="C890" s="6" t="s">
        <v>3676</v>
      </c>
      <c r="D890" s="7">
        <v>1.5162037037037036E-3</v>
      </c>
      <c r="E890" s="8">
        <f t="shared" si="78"/>
        <v>0</v>
      </c>
      <c r="F890" s="8">
        <f t="shared" si="79"/>
        <v>2</v>
      </c>
      <c r="G890" s="8">
        <f t="shared" si="80"/>
        <v>11</v>
      </c>
      <c r="H890" s="10">
        <f t="shared" si="81"/>
        <v>131</v>
      </c>
      <c r="I890" s="6" t="s">
        <v>23</v>
      </c>
      <c r="J890" s="6" t="s">
        <v>38</v>
      </c>
      <c r="K890" s="6">
        <v>19823437</v>
      </c>
      <c r="L890" s="6">
        <v>282000</v>
      </c>
      <c r="M890" s="10">
        <f t="shared" si="82"/>
        <v>142.25585603545943</v>
      </c>
      <c r="N890" s="6">
        <v>17256</v>
      </c>
      <c r="O890" s="6">
        <f t="shared" si="83"/>
        <v>9</v>
      </c>
      <c r="P890" s="6">
        <v>24900000</v>
      </c>
      <c r="Q890" s="9">
        <v>44705</v>
      </c>
      <c r="R890" s="9">
        <v>41108</v>
      </c>
      <c r="S890" s="6" t="s">
        <v>38</v>
      </c>
      <c r="T890" s="6" t="s">
        <v>63</v>
      </c>
      <c r="U890" s="10">
        <v>6067316239</v>
      </c>
      <c r="V890" s="6">
        <v>8</v>
      </c>
      <c r="W890" s="29">
        <v>8</v>
      </c>
      <c r="X890" s="6" t="s">
        <v>52</v>
      </c>
      <c r="Y890" s="6" t="s">
        <v>52</v>
      </c>
      <c r="Z890" s="6" t="s">
        <v>28</v>
      </c>
      <c r="AA890" s="6" t="s">
        <v>3621</v>
      </c>
    </row>
    <row r="891" spans="1:27" x14ac:dyDescent="0.3">
      <c r="A891" s="6" t="s">
        <v>682</v>
      </c>
      <c r="B891" s="6" t="s">
        <v>683</v>
      </c>
      <c r="C891" s="6" t="s">
        <v>684</v>
      </c>
      <c r="D891" s="7">
        <v>1.5636574074074074E-2</v>
      </c>
      <c r="E891" s="8">
        <f t="shared" si="78"/>
        <v>0</v>
      </c>
      <c r="F891" s="8">
        <f t="shared" si="79"/>
        <v>22</v>
      </c>
      <c r="G891" s="8">
        <f t="shared" si="80"/>
        <v>31</v>
      </c>
      <c r="H891" s="10">
        <f t="shared" si="81"/>
        <v>1351</v>
      </c>
      <c r="I891" s="6" t="s">
        <v>579</v>
      </c>
      <c r="J891" s="6" t="s">
        <v>24</v>
      </c>
      <c r="K891" s="10">
        <v>1609067</v>
      </c>
      <c r="L891" s="10">
        <v>98000</v>
      </c>
      <c r="M891" s="10">
        <f t="shared" si="82"/>
        <v>609.0485977277516</v>
      </c>
      <c r="N891" s="6">
        <v>145</v>
      </c>
      <c r="O891" s="6">
        <f t="shared" si="83"/>
        <v>1</v>
      </c>
      <c r="P891" s="10">
        <v>110000</v>
      </c>
      <c r="Q891" s="9">
        <v>44579</v>
      </c>
      <c r="R891" s="9">
        <v>41323</v>
      </c>
      <c r="S891" s="6" t="s">
        <v>24</v>
      </c>
      <c r="T891" s="6" t="s">
        <v>231</v>
      </c>
      <c r="U891" s="10">
        <v>622460339</v>
      </c>
      <c r="V891" s="6">
        <v>9</v>
      </c>
      <c r="W891" s="29">
        <v>9</v>
      </c>
      <c r="X891" s="6" t="s">
        <v>26</v>
      </c>
      <c r="Y891" s="6" t="s">
        <v>27</v>
      </c>
      <c r="Z891" s="6" t="s">
        <v>28</v>
      </c>
      <c r="AA891" s="6" t="s">
        <v>575</v>
      </c>
    </row>
    <row r="892" spans="1:27" x14ac:dyDescent="0.3">
      <c r="A892" s="6" t="s">
        <v>1207</v>
      </c>
      <c r="B892" s="6" t="s">
        <v>1208</v>
      </c>
      <c r="C892" s="6" t="s">
        <v>1209</v>
      </c>
      <c r="D892" s="7">
        <v>1.1284722222222222E-2</v>
      </c>
      <c r="E892" s="8">
        <f t="shared" si="78"/>
        <v>0</v>
      </c>
      <c r="F892" s="8">
        <f t="shared" si="79"/>
        <v>16</v>
      </c>
      <c r="G892" s="8">
        <f t="shared" si="80"/>
        <v>15</v>
      </c>
      <c r="H892" s="10">
        <f t="shared" si="81"/>
        <v>975</v>
      </c>
      <c r="I892" s="6" t="s">
        <v>23</v>
      </c>
      <c r="J892" s="6" t="s">
        <v>38</v>
      </c>
      <c r="K892" s="10">
        <v>231224</v>
      </c>
      <c r="L892" s="6">
        <v>3200</v>
      </c>
      <c r="M892" s="10">
        <f t="shared" si="82"/>
        <v>138.39393834550046</v>
      </c>
      <c r="N892" s="6">
        <v>154</v>
      </c>
      <c r="O892" s="6">
        <f t="shared" si="83"/>
        <v>7</v>
      </c>
      <c r="P892" s="10">
        <v>42000</v>
      </c>
      <c r="Q892" s="9">
        <v>44847</v>
      </c>
      <c r="R892" s="9">
        <v>44396</v>
      </c>
      <c r="S892" s="6" t="s">
        <v>38</v>
      </c>
      <c r="T892" s="6" t="s">
        <v>42</v>
      </c>
      <c r="U892" s="10">
        <v>7131738</v>
      </c>
      <c r="V892" s="6">
        <v>7</v>
      </c>
      <c r="W892" s="29">
        <v>7</v>
      </c>
      <c r="X892" s="6" t="s">
        <v>26</v>
      </c>
      <c r="Y892" s="6" t="s">
        <v>27</v>
      </c>
      <c r="Z892" s="6" t="s">
        <v>96</v>
      </c>
      <c r="AA892" s="6" t="s">
        <v>1180</v>
      </c>
    </row>
    <row r="893" spans="1:27" x14ac:dyDescent="0.3">
      <c r="A893" s="6" t="s">
        <v>2011</v>
      </c>
      <c r="B893" s="6" t="s">
        <v>1962</v>
      </c>
      <c r="C893" s="6" t="s">
        <v>1963</v>
      </c>
      <c r="D893" s="7">
        <v>2.7083333333333334E-3</v>
      </c>
      <c r="E893" s="8">
        <f t="shared" si="78"/>
        <v>0</v>
      </c>
      <c r="F893" s="8">
        <f t="shared" si="79"/>
        <v>3</v>
      </c>
      <c r="G893" s="8">
        <f t="shared" si="80"/>
        <v>54</v>
      </c>
      <c r="H893" s="10">
        <f t="shared" si="81"/>
        <v>234</v>
      </c>
      <c r="I893" s="6" t="s">
        <v>23</v>
      </c>
      <c r="J893" s="6" t="s">
        <v>75</v>
      </c>
      <c r="K893" s="10">
        <v>5552</v>
      </c>
      <c r="L893" s="6">
        <v>388</v>
      </c>
      <c r="M893" s="10">
        <f t="shared" si="82"/>
        <v>698.84726224783867</v>
      </c>
      <c r="N893" s="6">
        <v>17</v>
      </c>
      <c r="O893" s="6">
        <f t="shared" si="83"/>
        <v>31</v>
      </c>
      <c r="P893" s="10">
        <v>2510000</v>
      </c>
      <c r="Q893" s="9">
        <v>44851</v>
      </c>
      <c r="R893" s="9">
        <v>43556</v>
      </c>
      <c r="S893" s="6" t="s">
        <v>300</v>
      </c>
      <c r="T893" s="6" t="s">
        <v>63</v>
      </c>
      <c r="U893" s="10">
        <v>1175145138</v>
      </c>
      <c r="V893" s="6">
        <v>10</v>
      </c>
      <c r="W893" s="29">
        <v>10</v>
      </c>
      <c r="X893" s="6" t="s">
        <v>26</v>
      </c>
      <c r="Y893" s="6" t="s">
        <v>27</v>
      </c>
      <c r="Z893" s="6" t="s">
        <v>28</v>
      </c>
      <c r="AA893" s="6" t="s">
        <v>1875</v>
      </c>
    </row>
    <row r="894" spans="1:27" x14ac:dyDescent="0.3">
      <c r="A894" s="6" t="s">
        <v>2683</v>
      </c>
      <c r="B894" s="6" t="s">
        <v>2684</v>
      </c>
      <c r="C894" s="6" t="s">
        <v>2685</v>
      </c>
      <c r="D894" s="7">
        <v>1.6087962962962964E-2</v>
      </c>
      <c r="E894" s="8">
        <f t="shared" si="78"/>
        <v>0</v>
      </c>
      <c r="F894" s="8">
        <f t="shared" si="79"/>
        <v>23</v>
      </c>
      <c r="G894" s="8">
        <f t="shared" si="80"/>
        <v>10</v>
      </c>
      <c r="H894" s="10">
        <f t="shared" si="81"/>
        <v>1390</v>
      </c>
      <c r="I894" s="6" t="s">
        <v>23</v>
      </c>
      <c r="J894" s="6" t="s">
        <v>75</v>
      </c>
      <c r="K894" s="6">
        <v>267762</v>
      </c>
      <c r="L894" s="6">
        <v>1800</v>
      </c>
      <c r="M894" s="10">
        <f t="shared" si="82"/>
        <v>67.22387792143769</v>
      </c>
      <c r="N894" s="6">
        <v>1074</v>
      </c>
      <c r="O894" s="6">
        <f t="shared" si="83"/>
        <v>40</v>
      </c>
      <c r="P894" s="10">
        <v>1410000</v>
      </c>
      <c r="Q894" s="9">
        <v>44821</v>
      </c>
      <c r="R894" s="9">
        <v>40720</v>
      </c>
      <c r="S894" s="6" t="s">
        <v>300</v>
      </c>
      <c r="T894" s="6" t="s">
        <v>63</v>
      </c>
      <c r="U894" s="10">
        <v>196564419</v>
      </c>
      <c r="V894" s="6">
        <v>6</v>
      </c>
      <c r="W894" s="29">
        <v>6</v>
      </c>
      <c r="X894" s="6" t="s">
        <v>52</v>
      </c>
      <c r="Y894" s="6" t="s">
        <v>52</v>
      </c>
      <c r="Z894" s="6" t="s">
        <v>96</v>
      </c>
      <c r="AA894" s="6" t="s">
        <v>2539</v>
      </c>
    </row>
    <row r="895" spans="1:27" x14ac:dyDescent="0.3">
      <c r="A895" s="6" t="s">
        <v>576</v>
      </c>
      <c r="B895" s="6" t="s">
        <v>577</v>
      </c>
      <c r="C895" s="6" t="s">
        <v>578</v>
      </c>
      <c r="D895" s="7">
        <v>0.27560185185185188</v>
      </c>
      <c r="E895" s="8">
        <f t="shared" si="78"/>
        <v>6</v>
      </c>
      <c r="F895" s="8">
        <f t="shared" si="79"/>
        <v>36</v>
      </c>
      <c r="G895" s="8">
        <f t="shared" si="80"/>
        <v>52</v>
      </c>
      <c r="H895" s="10">
        <f t="shared" si="81"/>
        <v>23812</v>
      </c>
      <c r="I895" s="6" t="s">
        <v>579</v>
      </c>
      <c r="J895" s="6" t="s">
        <v>206</v>
      </c>
      <c r="K895" s="10">
        <v>198873</v>
      </c>
      <c r="L895" s="10">
        <v>3900</v>
      </c>
      <c r="M895" s="10">
        <f t="shared" si="82"/>
        <v>196.10505196783876</v>
      </c>
      <c r="N895" s="6">
        <v>341</v>
      </c>
      <c r="O895" s="6">
        <f t="shared" si="83"/>
        <v>17</v>
      </c>
      <c r="P895" s="10">
        <v>259000</v>
      </c>
      <c r="Q895" s="9">
        <v>40877</v>
      </c>
      <c r="R895" s="9">
        <v>43725</v>
      </c>
      <c r="S895" s="6" t="s">
        <v>219</v>
      </c>
      <c r="T895" s="6" t="s">
        <v>231</v>
      </c>
      <c r="U895" s="10">
        <v>1727849</v>
      </c>
      <c r="V895" s="6">
        <v>9</v>
      </c>
      <c r="W895" s="29">
        <v>8</v>
      </c>
      <c r="X895" s="6" t="s">
        <v>26</v>
      </c>
      <c r="Y895" s="6" t="s">
        <v>27</v>
      </c>
      <c r="Z895" s="6" t="s">
        <v>28</v>
      </c>
      <c r="AA895" s="6" t="s">
        <v>575</v>
      </c>
    </row>
    <row r="896" spans="1:27" x14ac:dyDescent="0.3">
      <c r="A896" s="6" t="s">
        <v>1616</v>
      </c>
      <c r="B896" s="6" t="s">
        <v>1617</v>
      </c>
      <c r="C896" s="6" t="s">
        <v>1618</v>
      </c>
      <c r="D896" s="7">
        <v>1.7708333333333332E-3</v>
      </c>
      <c r="E896" s="8">
        <f t="shared" si="78"/>
        <v>0</v>
      </c>
      <c r="F896" s="8">
        <f t="shared" si="79"/>
        <v>2</v>
      </c>
      <c r="G896" s="8">
        <f t="shared" si="80"/>
        <v>33</v>
      </c>
      <c r="H896" s="10">
        <f t="shared" si="81"/>
        <v>153</v>
      </c>
      <c r="I896" s="6" t="s">
        <v>23</v>
      </c>
      <c r="J896" s="6" t="s">
        <v>38</v>
      </c>
      <c r="K896" s="6">
        <v>2387652</v>
      </c>
      <c r="L896" s="6">
        <v>119000</v>
      </c>
      <c r="M896" s="10">
        <f t="shared" si="82"/>
        <v>498.39758892836977</v>
      </c>
      <c r="N896" s="6">
        <v>3618</v>
      </c>
      <c r="O896" s="6">
        <f t="shared" si="83"/>
        <v>15</v>
      </c>
      <c r="P896" s="10">
        <v>432000</v>
      </c>
      <c r="Q896" s="9">
        <v>44020</v>
      </c>
      <c r="R896" s="9">
        <v>42843</v>
      </c>
      <c r="S896" s="6" t="s">
        <v>38</v>
      </c>
      <c r="T896" s="6" t="s">
        <v>142</v>
      </c>
      <c r="U896" s="10">
        <v>6771263</v>
      </c>
      <c r="V896" s="6">
        <v>10</v>
      </c>
      <c r="W896" s="29">
        <v>10</v>
      </c>
      <c r="X896" s="6" t="s">
        <v>26</v>
      </c>
      <c r="Y896" s="6" t="s">
        <v>27</v>
      </c>
      <c r="Z896" s="6" t="s">
        <v>28</v>
      </c>
      <c r="AA896" s="6" t="s">
        <v>1443</v>
      </c>
    </row>
    <row r="897" spans="1:27" x14ac:dyDescent="0.3">
      <c r="A897" s="6" t="s">
        <v>151</v>
      </c>
      <c r="B897" s="6" t="s">
        <v>1289</v>
      </c>
      <c r="C897" s="6" t="s">
        <v>1290</v>
      </c>
      <c r="D897" s="7">
        <v>4.9189814814814816E-3</v>
      </c>
      <c r="E897" s="8">
        <f t="shared" si="78"/>
        <v>0</v>
      </c>
      <c r="F897" s="8">
        <f t="shared" si="79"/>
        <v>7</v>
      </c>
      <c r="G897" s="8">
        <f t="shared" si="80"/>
        <v>5</v>
      </c>
      <c r="H897" s="10">
        <f t="shared" si="81"/>
        <v>425</v>
      </c>
      <c r="I897" s="6" t="s">
        <v>23</v>
      </c>
      <c r="J897" s="6" t="s">
        <v>141</v>
      </c>
      <c r="K897" s="10">
        <v>45778695</v>
      </c>
      <c r="L897" s="6">
        <v>329000</v>
      </c>
      <c r="M897" s="10">
        <f t="shared" si="82"/>
        <v>71.867492072458603</v>
      </c>
      <c r="N897" s="10">
        <v>15789</v>
      </c>
      <c r="O897" s="6">
        <f t="shared" si="83"/>
        <v>3</v>
      </c>
      <c r="P897" s="10">
        <v>13100000</v>
      </c>
      <c r="Q897" s="9">
        <v>43230</v>
      </c>
      <c r="R897" s="9">
        <v>40027</v>
      </c>
      <c r="S897" s="6" t="s">
        <v>141</v>
      </c>
      <c r="T897" s="6" t="s">
        <v>154</v>
      </c>
      <c r="U897" s="10">
        <v>2704017214</v>
      </c>
      <c r="V897" s="6">
        <v>7</v>
      </c>
      <c r="W897" s="29">
        <v>7</v>
      </c>
      <c r="X897" s="6" t="s">
        <v>26</v>
      </c>
      <c r="Y897" s="6" t="s">
        <v>27</v>
      </c>
      <c r="Z897" s="6" t="s">
        <v>28</v>
      </c>
      <c r="AA897" s="6" t="s">
        <v>1180</v>
      </c>
    </row>
    <row r="898" spans="1:27" x14ac:dyDescent="0.3">
      <c r="A898" s="6" t="s">
        <v>151</v>
      </c>
      <c r="B898" s="6" t="s">
        <v>161</v>
      </c>
      <c r="C898" s="6" t="s">
        <v>162</v>
      </c>
      <c r="D898" s="7">
        <v>6.076388888888889E-3</v>
      </c>
      <c r="E898" s="8">
        <f t="shared" ref="E898:E961" si="84">HOUR(D898)</f>
        <v>0</v>
      </c>
      <c r="F898" s="8">
        <f t="shared" ref="F898:F961" si="85">MINUTE(D898)</f>
        <v>8</v>
      </c>
      <c r="G898" s="8">
        <f t="shared" ref="G898:G961" si="86">SECOND(D898)</f>
        <v>45</v>
      </c>
      <c r="H898" s="10">
        <f t="shared" ref="H898:H961" si="87">G898+(F898*60)+(E898*60*60)</f>
        <v>525</v>
      </c>
      <c r="I898" s="6" t="s">
        <v>23</v>
      </c>
      <c r="J898" s="6" t="s">
        <v>141</v>
      </c>
      <c r="K898" s="8">
        <v>285646</v>
      </c>
      <c r="L898" s="8">
        <v>5000</v>
      </c>
      <c r="M898" s="10">
        <f t="shared" ref="M898:M961" si="88">10000*L898/K898</f>
        <v>175.04183499856467</v>
      </c>
      <c r="N898" s="6">
        <v>701</v>
      </c>
      <c r="O898" s="6">
        <f t="shared" ref="O898:O961" si="89">ROUND(10000*N898/K898,0)</f>
        <v>25</v>
      </c>
      <c r="P898" s="10">
        <v>13100000</v>
      </c>
      <c r="Q898" s="9">
        <v>44838</v>
      </c>
      <c r="R898" s="9">
        <v>40027</v>
      </c>
      <c r="S898" s="6" t="s">
        <v>141</v>
      </c>
      <c r="T898" s="6" t="s">
        <v>154</v>
      </c>
      <c r="U898" s="10">
        <v>2704280515</v>
      </c>
      <c r="V898" s="6">
        <v>10</v>
      </c>
      <c r="W898" s="29">
        <v>10</v>
      </c>
      <c r="X898" s="6" t="s">
        <v>26</v>
      </c>
      <c r="Y898" s="6" t="s">
        <v>27</v>
      </c>
      <c r="Z898" s="6" t="s">
        <v>28</v>
      </c>
      <c r="AA898" s="6" t="s">
        <v>29</v>
      </c>
    </row>
    <row r="899" spans="1:27" x14ac:dyDescent="0.3">
      <c r="A899" s="6" t="s">
        <v>151</v>
      </c>
      <c r="B899" s="6" t="s">
        <v>159</v>
      </c>
      <c r="C899" s="6" t="s">
        <v>160</v>
      </c>
      <c r="D899" s="7">
        <v>5.7638888888888887E-3</v>
      </c>
      <c r="E899" s="8">
        <f t="shared" si="84"/>
        <v>0</v>
      </c>
      <c r="F899" s="8">
        <f t="shared" si="85"/>
        <v>8</v>
      </c>
      <c r="G899" s="8">
        <f t="shared" si="86"/>
        <v>18</v>
      </c>
      <c r="H899" s="10">
        <f t="shared" si="87"/>
        <v>498</v>
      </c>
      <c r="I899" s="6" t="s">
        <v>23</v>
      </c>
      <c r="J899" s="6" t="s">
        <v>141</v>
      </c>
      <c r="K899" s="8">
        <v>165938</v>
      </c>
      <c r="L899" s="8">
        <v>3800</v>
      </c>
      <c r="M899" s="10">
        <f t="shared" si="88"/>
        <v>229.00119321674362</v>
      </c>
      <c r="N899" s="6">
        <v>662</v>
      </c>
      <c r="O899" s="6">
        <f t="shared" si="89"/>
        <v>40</v>
      </c>
      <c r="P899" s="10">
        <v>13100000</v>
      </c>
      <c r="Q899" s="9">
        <v>44841</v>
      </c>
      <c r="R899" s="9">
        <v>40027</v>
      </c>
      <c r="S899" s="6" t="s">
        <v>141</v>
      </c>
      <c r="T899" s="6" t="s">
        <v>154</v>
      </c>
      <c r="U899" s="10">
        <v>2704280515</v>
      </c>
      <c r="V899" s="6">
        <v>10</v>
      </c>
      <c r="W899" s="29">
        <v>10</v>
      </c>
      <c r="X899" s="6" t="s">
        <v>26</v>
      </c>
      <c r="Y899" s="6" t="s">
        <v>27</v>
      </c>
      <c r="Z899" s="6" t="s">
        <v>28</v>
      </c>
      <c r="AA899" s="6" t="s">
        <v>29</v>
      </c>
    </row>
    <row r="900" spans="1:27" x14ac:dyDescent="0.3">
      <c r="A900" s="6" t="s">
        <v>151</v>
      </c>
      <c r="B900" s="6" t="s">
        <v>157</v>
      </c>
      <c r="C900" s="6" t="s">
        <v>158</v>
      </c>
      <c r="D900" s="7">
        <v>6.0416666666666665E-3</v>
      </c>
      <c r="E900" s="8">
        <f t="shared" si="84"/>
        <v>0</v>
      </c>
      <c r="F900" s="8">
        <f t="shared" si="85"/>
        <v>8</v>
      </c>
      <c r="G900" s="8">
        <f t="shared" si="86"/>
        <v>42</v>
      </c>
      <c r="H900" s="10">
        <f t="shared" si="87"/>
        <v>522</v>
      </c>
      <c r="I900" s="6" t="s">
        <v>23</v>
      </c>
      <c r="J900" s="6" t="s">
        <v>141</v>
      </c>
      <c r="K900" s="8">
        <v>217699</v>
      </c>
      <c r="L900" s="8">
        <v>5700</v>
      </c>
      <c r="M900" s="10">
        <f t="shared" si="88"/>
        <v>261.82940665781655</v>
      </c>
      <c r="N900" s="6">
        <v>820</v>
      </c>
      <c r="O900" s="6">
        <f t="shared" si="89"/>
        <v>38</v>
      </c>
      <c r="P900" s="10">
        <v>13100000</v>
      </c>
      <c r="Q900" s="9">
        <v>44845</v>
      </c>
      <c r="R900" s="9">
        <v>40027</v>
      </c>
      <c r="S900" s="6" t="s">
        <v>141</v>
      </c>
      <c r="T900" s="6" t="s">
        <v>154</v>
      </c>
      <c r="U900" s="10">
        <v>2704280515</v>
      </c>
      <c r="V900" s="6">
        <v>10</v>
      </c>
      <c r="W900" s="29">
        <v>10</v>
      </c>
      <c r="X900" s="6" t="s">
        <v>26</v>
      </c>
      <c r="Y900" s="6" t="s">
        <v>27</v>
      </c>
      <c r="Z900" s="6" t="s">
        <v>28</v>
      </c>
      <c r="AA900" s="6" t="s">
        <v>29</v>
      </c>
    </row>
    <row r="901" spans="1:27" x14ac:dyDescent="0.3">
      <c r="A901" s="6" t="s">
        <v>151</v>
      </c>
      <c r="B901" s="6" t="s">
        <v>155</v>
      </c>
      <c r="C901" s="6" t="s">
        <v>156</v>
      </c>
      <c r="D901" s="7">
        <v>5.9027777777777776E-3</v>
      </c>
      <c r="E901" s="8">
        <f t="shared" si="84"/>
        <v>0</v>
      </c>
      <c r="F901" s="8">
        <f t="shared" si="85"/>
        <v>8</v>
      </c>
      <c r="G901" s="8">
        <f t="shared" si="86"/>
        <v>30</v>
      </c>
      <c r="H901" s="10">
        <f t="shared" si="87"/>
        <v>510</v>
      </c>
      <c r="I901" s="6" t="s">
        <v>23</v>
      </c>
      <c r="J901" s="6" t="s">
        <v>141</v>
      </c>
      <c r="K901" s="8">
        <v>154003</v>
      </c>
      <c r="L901" s="8">
        <v>4200</v>
      </c>
      <c r="M901" s="10">
        <f t="shared" si="88"/>
        <v>272.72195996181892</v>
      </c>
      <c r="N901" s="6">
        <v>695</v>
      </c>
      <c r="O901" s="6">
        <f t="shared" si="89"/>
        <v>45</v>
      </c>
      <c r="P901" s="10">
        <v>13100000</v>
      </c>
      <c r="Q901" s="9">
        <v>44847</v>
      </c>
      <c r="R901" s="9">
        <v>40027</v>
      </c>
      <c r="S901" s="6" t="s">
        <v>141</v>
      </c>
      <c r="T901" s="6" t="s">
        <v>154</v>
      </c>
      <c r="U901" s="10">
        <v>2704280515</v>
      </c>
      <c r="V901" s="6">
        <v>10</v>
      </c>
      <c r="W901" s="29">
        <v>10</v>
      </c>
      <c r="X901" s="6" t="s">
        <v>26</v>
      </c>
      <c r="Y901" s="6" t="s">
        <v>27</v>
      </c>
      <c r="Z901" s="6" t="s">
        <v>28</v>
      </c>
      <c r="AA901" s="6" t="s">
        <v>29</v>
      </c>
    </row>
    <row r="902" spans="1:27" x14ac:dyDescent="0.3">
      <c r="A902" s="6" t="s">
        <v>151</v>
      </c>
      <c r="B902" s="6" t="s">
        <v>152</v>
      </c>
      <c r="C902" s="6" t="s">
        <v>153</v>
      </c>
      <c r="D902" s="7">
        <v>5.8101851851851856E-3</v>
      </c>
      <c r="E902" s="8">
        <f t="shared" si="84"/>
        <v>0</v>
      </c>
      <c r="F902" s="8">
        <f t="shared" si="85"/>
        <v>8</v>
      </c>
      <c r="G902" s="8">
        <f t="shared" si="86"/>
        <v>22</v>
      </c>
      <c r="H902" s="10">
        <f t="shared" si="87"/>
        <v>502</v>
      </c>
      <c r="I902" s="6" t="s">
        <v>23</v>
      </c>
      <c r="J902" s="6" t="s">
        <v>141</v>
      </c>
      <c r="K902" s="8">
        <v>74095</v>
      </c>
      <c r="L902" s="8">
        <v>2100</v>
      </c>
      <c r="M902" s="10">
        <f t="shared" si="88"/>
        <v>283.41993386868211</v>
      </c>
      <c r="N902" s="6">
        <v>442</v>
      </c>
      <c r="O902" s="6">
        <f t="shared" si="89"/>
        <v>60</v>
      </c>
      <c r="P902" s="10">
        <v>13100000</v>
      </c>
      <c r="Q902" s="9">
        <v>44849</v>
      </c>
      <c r="R902" s="9">
        <v>40027</v>
      </c>
      <c r="S902" s="6" t="s">
        <v>141</v>
      </c>
      <c r="T902" s="6" t="s">
        <v>154</v>
      </c>
      <c r="U902" s="10">
        <v>2704280515</v>
      </c>
      <c r="V902" s="6">
        <v>10</v>
      </c>
      <c r="W902" s="29">
        <v>10</v>
      </c>
      <c r="X902" s="6" t="s">
        <v>26</v>
      </c>
      <c r="Y902" s="6" t="s">
        <v>27</v>
      </c>
      <c r="Z902" s="6" t="s">
        <v>28</v>
      </c>
      <c r="AA902" s="6" t="s">
        <v>29</v>
      </c>
    </row>
    <row r="903" spans="1:27" x14ac:dyDescent="0.3">
      <c r="A903" s="6" t="s">
        <v>2598</v>
      </c>
      <c r="B903" s="6" t="s">
        <v>2599</v>
      </c>
      <c r="C903" s="6" t="s">
        <v>2600</v>
      </c>
      <c r="D903" s="7">
        <v>1.0416666666666666E-2</v>
      </c>
      <c r="E903" s="8">
        <f t="shared" si="84"/>
        <v>0</v>
      </c>
      <c r="F903" s="8">
        <f t="shared" si="85"/>
        <v>15</v>
      </c>
      <c r="G903" s="8">
        <f t="shared" si="86"/>
        <v>0</v>
      </c>
      <c r="H903" s="10">
        <f t="shared" si="87"/>
        <v>900</v>
      </c>
      <c r="I903" s="6" t="s">
        <v>23</v>
      </c>
      <c r="J903" s="6" t="s">
        <v>38</v>
      </c>
      <c r="K903" s="10">
        <v>20915</v>
      </c>
      <c r="L903" s="6">
        <v>327</v>
      </c>
      <c r="M903" s="10">
        <f t="shared" si="88"/>
        <v>156.34711929237389</v>
      </c>
      <c r="N903" s="6">
        <v>41</v>
      </c>
      <c r="O903" s="6">
        <f t="shared" si="89"/>
        <v>20</v>
      </c>
      <c r="P903" s="10">
        <v>2600</v>
      </c>
      <c r="Q903" s="9">
        <v>44192</v>
      </c>
      <c r="R903" s="9">
        <v>40816</v>
      </c>
      <c r="S903" s="6" t="s">
        <v>38</v>
      </c>
      <c r="T903" s="6" t="s">
        <v>63</v>
      </c>
      <c r="U903" s="10">
        <v>217021</v>
      </c>
      <c r="V903" s="6">
        <v>5</v>
      </c>
      <c r="W903" s="29">
        <v>5</v>
      </c>
      <c r="X903" s="6" t="s">
        <v>26</v>
      </c>
      <c r="Y903" s="6" t="s">
        <v>27</v>
      </c>
      <c r="Z903" s="6" t="s">
        <v>96</v>
      </c>
      <c r="AA903" s="6" t="s">
        <v>2539</v>
      </c>
    </row>
    <row r="904" spans="1:27" ht="14.4" x14ac:dyDescent="0.3">
      <c r="A904" s="6" t="s">
        <v>516</v>
      </c>
      <c r="B904" s="6" t="s">
        <v>517</v>
      </c>
      <c r="C904" s="6" t="s">
        <v>518</v>
      </c>
      <c r="D904" s="7">
        <v>8.7499999999999991E-3</v>
      </c>
      <c r="E904" s="8">
        <f t="shared" si="84"/>
        <v>0</v>
      </c>
      <c r="F904" s="8">
        <f t="shared" si="85"/>
        <v>12</v>
      </c>
      <c r="G904" s="8">
        <f t="shared" si="86"/>
        <v>36</v>
      </c>
      <c r="H904" s="10">
        <f t="shared" si="87"/>
        <v>756</v>
      </c>
      <c r="I904" s="6" t="s">
        <v>23</v>
      </c>
      <c r="J904" s="6" t="s">
        <v>95</v>
      </c>
      <c r="K904" s="10">
        <v>296794</v>
      </c>
      <c r="L904" s="10">
        <v>13000</v>
      </c>
      <c r="M904" s="10">
        <f t="shared" si="88"/>
        <v>438.01424557100211</v>
      </c>
      <c r="N904" s="6">
        <v>441</v>
      </c>
      <c r="O904" s="6">
        <f t="shared" si="89"/>
        <v>15</v>
      </c>
      <c r="P904" s="10">
        <v>237000</v>
      </c>
      <c r="Q904" s="9">
        <v>44527</v>
      </c>
      <c r="R904" s="9">
        <v>41586</v>
      </c>
      <c r="S904" s="6" t="s">
        <v>119</v>
      </c>
      <c r="T904" s="3" t="s">
        <v>207</v>
      </c>
      <c r="U904" s="10">
        <v>24062528</v>
      </c>
      <c r="V904" s="6">
        <v>10</v>
      </c>
      <c r="W904" s="29">
        <v>10</v>
      </c>
      <c r="X904" s="6" t="s">
        <v>52</v>
      </c>
      <c r="Y904" s="6" t="s">
        <v>52</v>
      </c>
      <c r="Z904" s="6" t="s">
        <v>28</v>
      </c>
      <c r="AA904" s="6" t="s">
        <v>253</v>
      </c>
    </row>
    <row r="905" spans="1:27" x14ac:dyDescent="0.3">
      <c r="A905" s="6" t="s">
        <v>516</v>
      </c>
      <c r="B905" s="6" t="s">
        <v>3440</v>
      </c>
      <c r="C905" s="6" t="s">
        <v>3441</v>
      </c>
      <c r="D905" s="7">
        <v>0.50069444444444444</v>
      </c>
      <c r="E905" s="8">
        <f t="shared" si="84"/>
        <v>12</v>
      </c>
      <c r="F905" s="8">
        <f t="shared" si="85"/>
        <v>1</v>
      </c>
      <c r="G905" s="8">
        <f t="shared" si="86"/>
        <v>0</v>
      </c>
      <c r="H905" s="10">
        <f t="shared" si="87"/>
        <v>43260</v>
      </c>
      <c r="I905" s="6" t="s">
        <v>23</v>
      </c>
      <c r="J905" s="6" t="s">
        <v>206</v>
      </c>
      <c r="K905" s="6">
        <v>196500</v>
      </c>
      <c r="L905" s="6">
        <v>5937</v>
      </c>
      <c r="M905" s="10">
        <f t="shared" si="88"/>
        <v>302.13740458015269</v>
      </c>
      <c r="N905" s="6">
        <v>285</v>
      </c>
      <c r="O905" s="6">
        <f t="shared" si="89"/>
        <v>15</v>
      </c>
      <c r="P905" s="6">
        <v>238000</v>
      </c>
      <c r="Q905" s="9">
        <v>44762</v>
      </c>
      <c r="R905" s="9">
        <v>41586</v>
      </c>
      <c r="S905" s="6" t="s">
        <v>95</v>
      </c>
      <c r="T905" s="6" t="s">
        <v>482</v>
      </c>
      <c r="U905" s="10">
        <v>24189690</v>
      </c>
      <c r="V905" s="6">
        <v>10</v>
      </c>
      <c r="W905" s="29">
        <v>10</v>
      </c>
      <c r="X905" s="6" t="s">
        <v>26</v>
      </c>
      <c r="Y905" s="6" t="s">
        <v>27</v>
      </c>
      <c r="Z905" s="6" t="s">
        <v>28</v>
      </c>
      <c r="AA905" s="6" t="s">
        <v>3326</v>
      </c>
    </row>
    <row r="906" spans="1:27" x14ac:dyDescent="0.3">
      <c r="A906" s="6" t="s">
        <v>3196</v>
      </c>
      <c r="B906" s="6" t="s">
        <v>3197</v>
      </c>
      <c r="C906" s="6" t="s">
        <v>3198</v>
      </c>
      <c r="D906" s="7">
        <v>1.050925925925926E-2</v>
      </c>
      <c r="E906" s="8">
        <f t="shared" si="84"/>
        <v>0</v>
      </c>
      <c r="F906" s="8">
        <f t="shared" si="85"/>
        <v>15</v>
      </c>
      <c r="G906" s="8">
        <f t="shared" si="86"/>
        <v>8</v>
      </c>
      <c r="H906" s="10">
        <f t="shared" si="87"/>
        <v>908</v>
      </c>
      <c r="I906" s="6" t="s">
        <v>23</v>
      </c>
      <c r="J906" s="6" t="s">
        <v>75</v>
      </c>
      <c r="K906" s="10">
        <v>689170</v>
      </c>
      <c r="L906" s="6">
        <v>75000</v>
      </c>
      <c r="M906" s="10">
        <f t="shared" si="88"/>
        <v>1088.2655948459742</v>
      </c>
      <c r="N906" s="6">
        <v>2326</v>
      </c>
      <c r="O906" s="6">
        <f t="shared" si="89"/>
        <v>34</v>
      </c>
      <c r="P906" s="10">
        <v>1010000</v>
      </c>
      <c r="Q906" s="9">
        <v>44849</v>
      </c>
      <c r="R906" s="9">
        <v>43985</v>
      </c>
      <c r="S906" s="6" t="s">
        <v>38</v>
      </c>
      <c r="T906" s="6" t="s">
        <v>63</v>
      </c>
      <c r="U906" s="10">
        <v>109462824</v>
      </c>
      <c r="V906" s="6">
        <v>10</v>
      </c>
      <c r="W906" s="29">
        <v>10</v>
      </c>
      <c r="X906" s="6" t="s">
        <v>52</v>
      </c>
      <c r="Y906" s="6" t="s">
        <v>27</v>
      </c>
      <c r="Z906" s="6" t="s">
        <v>96</v>
      </c>
      <c r="AA906" s="6" t="s">
        <v>3139</v>
      </c>
    </row>
    <row r="907" spans="1:27" x14ac:dyDescent="0.3">
      <c r="A907" s="6" t="s">
        <v>2132</v>
      </c>
      <c r="B907" s="6" t="s">
        <v>2139</v>
      </c>
      <c r="C907" s="6" t="s">
        <v>2140</v>
      </c>
      <c r="D907" s="7">
        <v>7.5115740740740742E-3</v>
      </c>
      <c r="E907" s="8">
        <f t="shared" si="84"/>
        <v>0</v>
      </c>
      <c r="F907" s="8">
        <f t="shared" si="85"/>
        <v>10</v>
      </c>
      <c r="G907" s="8">
        <f t="shared" si="86"/>
        <v>49</v>
      </c>
      <c r="H907" s="10">
        <f t="shared" si="87"/>
        <v>649</v>
      </c>
      <c r="I907" s="6" t="s">
        <v>23</v>
      </c>
      <c r="J907" s="6" t="s">
        <v>206</v>
      </c>
      <c r="K907" s="10">
        <v>2575678</v>
      </c>
      <c r="L907" s="10">
        <v>85000</v>
      </c>
      <c r="M907" s="10">
        <f t="shared" si="88"/>
        <v>330.01019537380063</v>
      </c>
      <c r="N907" s="10">
        <v>1995</v>
      </c>
      <c r="O907" s="6">
        <f t="shared" si="89"/>
        <v>8</v>
      </c>
      <c r="P907" s="10">
        <v>1290000</v>
      </c>
      <c r="Q907" s="9">
        <v>44636</v>
      </c>
      <c r="R907" s="9">
        <v>43950</v>
      </c>
      <c r="S907" s="6" t="s">
        <v>206</v>
      </c>
      <c r="T907" s="6" t="s">
        <v>42</v>
      </c>
      <c r="U907" s="10">
        <v>93429738</v>
      </c>
      <c r="V907" s="6">
        <v>8</v>
      </c>
      <c r="W907" s="29">
        <v>8</v>
      </c>
      <c r="X907" s="6" t="s">
        <v>26</v>
      </c>
      <c r="Y907" s="6" t="s">
        <v>27</v>
      </c>
      <c r="Z907" s="6" t="s">
        <v>28</v>
      </c>
      <c r="AA907" s="6" t="s">
        <v>2016</v>
      </c>
    </row>
    <row r="908" spans="1:27" x14ac:dyDescent="0.3">
      <c r="A908" s="6" t="s">
        <v>2132</v>
      </c>
      <c r="B908" s="6" t="s">
        <v>2135</v>
      </c>
      <c r="C908" s="6" t="s">
        <v>2136</v>
      </c>
      <c r="D908" s="7">
        <v>1.283564814814815E-2</v>
      </c>
      <c r="E908" s="8">
        <f t="shared" si="84"/>
        <v>0</v>
      </c>
      <c r="F908" s="8">
        <f t="shared" si="85"/>
        <v>18</v>
      </c>
      <c r="G908" s="8">
        <f t="shared" si="86"/>
        <v>29</v>
      </c>
      <c r="H908" s="10">
        <f t="shared" si="87"/>
        <v>1109</v>
      </c>
      <c r="I908" s="6" t="s">
        <v>23</v>
      </c>
      <c r="J908" s="6" t="s">
        <v>206</v>
      </c>
      <c r="K908" s="10">
        <v>868823</v>
      </c>
      <c r="L908" s="10">
        <v>43000</v>
      </c>
      <c r="M908" s="10">
        <f t="shared" si="88"/>
        <v>494.92244104955785</v>
      </c>
      <c r="N908" s="10">
        <v>2416</v>
      </c>
      <c r="O908" s="6">
        <f t="shared" si="89"/>
        <v>28</v>
      </c>
      <c r="P908" s="10">
        <v>1290000</v>
      </c>
      <c r="Q908" s="9">
        <v>44743</v>
      </c>
      <c r="R908" s="9">
        <v>43950</v>
      </c>
      <c r="S908" s="6" t="s">
        <v>206</v>
      </c>
      <c r="T908" s="6" t="s">
        <v>42</v>
      </c>
      <c r="U908" s="10">
        <v>93429738</v>
      </c>
      <c r="V908" s="6">
        <v>8</v>
      </c>
      <c r="W908" s="29">
        <v>8</v>
      </c>
      <c r="X908" s="6" t="s">
        <v>26</v>
      </c>
      <c r="Y908" s="6" t="s">
        <v>27</v>
      </c>
      <c r="Z908" s="6" t="s">
        <v>28</v>
      </c>
      <c r="AA908" s="6" t="s">
        <v>2016</v>
      </c>
    </row>
    <row r="909" spans="1:27" x14ac:dyDescent="0.3">
      <c r="A909" s="6" t="s">
        <v>2132</v>
      </c>
      <c r="B909" s="6" t="s">
        <v>2137</v>
      </c>
      <c r="C909" s="6" t="s">
        <v>2138</v>
      </c>
      <c r="D909" s="7">
        <v>1.2662037037037039E-2</v>
      </c>
      <c r="E909" s="8">
        <f t="shared" si="84"/>
        <v>0</v>
      </c>
      <c r="F909" s="8">
        <f t="shared" si="85"/>
        <v>18</v>
      </c>
      <c r="G909" s="8">
        <f t="shared" si="86"/>
        <v>14</v>
      </c>
      <c r="H909" s="10">
        <f t="shared" si="87"/>
        <v>1094</v>
      </c>
      <c r="I909" s="6" t="s">
        <v>23</v>
      </c>
      <c r="J909" s="6" t="s">
        <v>206</v>
      </c>
      <c r="K909" s="10">
        <v>1492741</v>
      </c>
      <c r="L909" s="10">
        <v>64000</v>
      </c>
      <c r="M909" s="10">
        <f t="shared" si="88"/>
        <v>428.74148964890759</v>
      </c>
      <c r="N909" s="10">
        <v>2790</v>
      </c>
      <c r="O909" s="6">
        <f t="shared" si="89"/>
        <v>19</v>
      </c>
      <c r="P909" s="10">
        <v>1290000</v>
      </c>
      <c r="Q909" s="9">
        <v>44770</v>
      </c>
      <c r="R909" s="9">
        <v>43950</v>
      </c>
      <c r="S909" s="6" t="s">
        <v>206</v>
      </c>
      <c r="T909" s="6" t="s">
        <v>42</v>
      </c>
      <c r="U909" s="10">
        <v>93429738</v>
      </c>
      <c r="V909" s="6">
        <v>8</v>
      </c>
      <c r="W909" s="29">
        <v>8</v>
      </c>
      <c r="X909" s="6" t="s">
        <v>26</v>
      </c>
      <c r="Y909" s="6" t="s">
        <v>27</v>
      </c>
      <c r="Z909" s="6" t="s">
        <v>28</v>
      </c>
      <c r="AA909" s="6" t="s">
        <v>2016</v>
      </c>
    </row>
    <row r="910" spans="1:27" x14ac:dyDescent="0.3">
      <c r="A910" s="6" t="s">
        <v>2132</v>
      </c>
      <c r="B910" s="6" t="s">
        <v>2133</v>
      </c>
      <c r="C910" s="6" t="s">
        <v>2134</v>
      </c>
      <c r="D910" s="7">
        <v>1.539351851851852E-2</v>
      </c>
      <c r="E910" s="8">
        <f t="shared" si="84"/>
        <v>0</v>
      </c>
      <c r="F910" s="8">
        <f t="shared" si="85"/>
        <v>22</v>
      </c>
      <c r="G910" s="8">
        <f t="shared" si="86"/>
        <v>10</v>
      </c>
      <c r="H910" s="10">
        <f t="shared" si="87"/>
        <v>1330</v>
      </c>
      <c r="I910" s="6" t="s">
        <v>23</v>
      </c>
      <c r="J910" s="6" t="s">
        <v>206</v>
      </c>
      <c r="K910" s="10">
        <v>1093055</v>
      </c>
      <c r="L910" s="10">
        <v>62000</v>
      </c>
      <c r="M910" s="10">
        <f t="shared" si="88"/>
        <v>567.21756910676959</v>
      </c>
      <c r="N910" s="10">
        <v>9260</v>
      </c>
      <c r="O910" s="6">
        <f t="shared" si="89"/>
        <v>85</v>
      </c>
      <c r="P910" s="10">
        <v>1290000</v>
      </c>
      <c r="Q910" s="9">
        <v>44776</v>
      </c>
      <c r="R910" s="9">
        <v>43950</v>
      </c>
      <c r="S910" s="6" t="s">
        <v>206</v>
      </c>
      <c r="T910" s="6" t="s">
        <v>42</v>
      </c>
      <c r="U910" s="10">
        <v>93429738</v>
      </c>
      <c r="V910" s="6">
        <v>8</v>
      </c>
      <c r="W910" s="29">
        <v>8</v>
      </c>
      <c r="X910" s="6" t="s">
        <v>26</v>
      </c>
      <c r="Y910" s="6" t="s">
        <v>27</v>
      </c>
      <c r="Z910" s="6" t="s">
        <v>28</v>
      </c>
      <c r="AA910" s="6" t="s">
        <v>2016</v>
      </c>
    </row>
    <row r="911" spans="1:27" x14ac:dyDescent="0.3">
      <c r="A911" s="6" t="s">
        <v>2132</v>
      </c>
      <c r="B911" s="6" t="s">
        <v>2141</v>
      </c>
      <c r="C911" s="6" t="s">
        <v>2142</v>
      </c>
      <c r="D911" s="7">
        <v>1.8854166666666665E-2</v>
      </c>
      <c r="E911" s="8">
        <f t="shared" si="84"/>
        <v>0</v>
      </c>
      <c r="F911" s="8">
        <f t="shared" si="85"/>
        <v>27</v>
      </c>
      <c r="G911" s="8">
        <f t="shared" si="86"/>
        <v>9</v>
      </c>
      <c r="H911" s="10">
        <f t="shared" si="87"/>
        <v>1629</v>
      </c>
      <c r="I911" s="6" t="s">
        <v>23</v>
      </c>
      <c r="J911" s="6" t="s">
        <v>206</v>
      </c>
      <c r="K911" s="10">
        <v>949765</v>
      </c>
      <c r="L911" s="10">
        <v>63000</v>
      </c>
      <c r="M911" s="10">
        <f t="shared" si="88"/>
        <v>663.321979647597</v>
      </c>
      <c r="N911" s="10">
        <v>4717</v>
      </c>
      <c r="O911" s="6">
        <f t="shared" si="89"/>
        <v>50</v>
      </c>
      <c r="P911" s="10">
        <v>1290000</v>
      </c>
      <c r="Q911" s="9">
        <v>44835</v>
      </c>
      <c r="R911" s="9">
        <v>43950</v>
      </c>
      <c r="S911" s="6" t="s">
        <v>206</v>
      </c>
      <c r="T911" s="6" t="s">
        <v>42</v>
      </c>
      <c r="U911" s="10">
        <v>93429738</v>
      </c>
      <c r="V911" s="6">
        <v>8</v>
      </c>
      <c r="W911" s="29">
        <v>8</v>
      </c>
      <c r="X911" s="6" t="s">
        <v>26</v>
      </c>
      <c r="Y911" s="6" t="s">
        <v>27</v>
      </c>
      <c r="Z911" s="6" t="s">
        <v>28</v>
      </c>
      <c r="AA911" s="6" t="s">
        <v>2016</v>
      </c>
    </row>
    <row r="912" spans="1:27" x14ac:dyDescent="0.3">
      <c r="A912" s="6" t="s">
        <v>2928</v>
      </c>
      <c r="B912" s="6" t="s">
        <v>2929</v>
      </c>
      <c r="C912" s="6" t="s">
        <v>2930</v>
      </c>
      <c r="D912" s="7">
        <v>1.8159722222222219E-2</v>
      </c>
      <c r="E912" s="8">
        <f t="shared" si="84"/>
        <v>0</v>
      </c>
      <c r="F912" s="8">
        <f t="shared" si="85"/>
        <v>26</v>
      </c>
      <c r="G912" s="8">
        <f t="shared" si="86"/>
        <v>9</v>
      </c>
      <c r="H912" s="10">
        <f t="shared" si="87"/>
        <v>1569</v>
      </c>
      <c r="I912" s="6" t="s">
        <v>23</v>
      </c>
      <c r="J912" s="6" t="s">
        <v>95</v>
      </c>
      <c r="K912" s="10">
        <v>664591</v>
      </c>
      <c r="L912" s="10">
        <v>31000</v>
      </c>
      <c r="M912" s="10">
        <f t="shared" si="88"/>
        <v>466.45229923366401</v>
      </c>
      <c r="N912" s="10">
        <v>1653</v>
      </c>
      <c r="O912" s="6">
        <f t="shared" si="89"/>
        <v>25</v>
      </c>
      <c r="P912" s="10">
        <v>2450000</v>
      </c>
      <c r="Q912" s="9">
        <v>44843</v>
      </c>
      <c r="R912" s="9">
        <v>43651</v>
      </c>
      <c r="S912" s="6" t="s">
        <v>75</v>
      </c>
      <c r="T912" s="6" t="s">
        <v>63</v>
      </c>
      <c r="U912" s="10">
        <v>443904610</v>
      </c>
      <c r="V912" s="6">
        <v>7</v>
      </c>
      <c r="W912" s="29">
        <v>6</v>
      </c>
      <c r="X912" s="6" t="s">
        <v>52</v>
      </c>
      <c r="Y912" s="6" t="s">
        <v>52</v>
      </c>
      <c r="Z912" s="6" t="s">
        <v>28</v>
      </c>
      <c r="AA912" s="6" t="s">
        <v>2884</v>
      </c>
    </row>
    <row r="913" spans="1:27" x14ac:dyDescent="0.3">
      <c r="A913" s="6" t="s">
        <v>2928</v>
      </c>
      <c r="B913" s="6" t="s">
        <v>2973</v>
      </c>
      <c r="C913" s="6" t="s">
        <v>2974</v>
      </c>
      <c r="D913" s="7">
        <v>1.2870370370370372E-2</v>
      </c>
      <c r="E913" s="8">
        <f t="shared" si="84"/>
        <v>0</v>
      </c>
      <c r="F913" s="8">
        <f t="shared" si="85"/>
        <v>18</v>
      </c>
      <c r="G913" s="8">
        <f t="shared" si="86"/>
        <v>32</v>
      </c>
      <c r="H913" s="10">
        <f t="shared" si="87"/>
        <v>1112</v>
      </c>
      <c r="I913" s="6" t="s">
        <v>23</v>
      </c>
      <c r="J913" s="6" t="s">
        <v>95</v>
      </c>
      <c r="K913" s="10">
        <v>970419</v>
      </c>
      <c r="L913" s="10">
        <v>35000</v>
      </c>
      <c r="M913" s="10">
        <f t="shared" si="88"/>
        <v>360.66894815538444</v>
      </c>
      <c r="N913" s="10">
        <v>1780</v>
      </c>
      <c r="O913" s="6">
        <f t="shared" si="89"/>
        <v>18</v>
      </c>
      <c r="P913" s="10">
        <v>2450000</v>
      </c>
      <c r="Q913" s="9">
        <v>44843</v>
      </c>
      <c r="R913" s="9">
        <v>43661</v>
      </c>
      <c r="S913" s="6" t="s">
        <v>75</v>
      </c>
      <c r="T913" s="6" t="s">
        <v>63</v>
      </c>
      <c r="U913" s="10">
        <v>445307240</v>
      </c>
      <c r="V913" s="6">
        <v>7</v>
      </c>
      <c r="W913" s="29">
        <v>8</v>
      </c>
      <c r="X913" s="6" t="s">
        <v>52</v>
      </c>
      <c r="Y913" s="6" t="s">
        <v>52</v>
      </c>
      <c r="Z913" s="6" t="s">
        <v>28</v>
      </c>
      <c r="AA913" s="6" t="s">
        <v>2884</v>
      </c>
    </row>
    <row r="914" spans="1:27" x14ac:dyDescent="0.3">
      <c r="A914" s="6" t="s">
        <v>548</v>
      </c>
      <c r="B914" s="6" t="s">
        <v>549</v>
      </c>
      <c r="C914" s="6" t="s">
        <v>550</v>
      </c>
      <c r="D914" s="7">
        <v>7.9745370370370369E-3</v>
      </c>
      <c r="E914" s="8">
        <f t="shared" si="84"/>
        <v>0</v>
      </c>
      <c r="F914" s="8">
        <f t="shared" si="85"/>
        <v>11</v>
      </c>
      <c r="G914" s="8">
        <f t="shared" si="86"/>
        <v>29</v>
      </c>
      <c r="H914" s="10">
        <f t="shared" si="87"/>
        <v>689</v>
      </c>
      <c r="I914" s="6" t="s">
        <v>23</v>
      </c>
      <c r="J914" s="6" t="s">
        <v>38</v>
      </c>
      <c r="K914" s="10">
        <v>5987288</v>
      </c>
      <c r="L914" s="10">
        <v>331000</v>
      </c>
      <c r="M914" s="10">
        <f t="shared" si="88"/>
        <v>552.83794599491455</v>
      </c>
      <c r="N914" s="10">
        <v>23260</v>
      </c>
      <c r="O914" s="6">
        <f t="shared" si="89"/>
        <v>39</v>
      </c>
      <c r="P914" s="10">
        <v>1870000</v>
      </c>
      <c r="Q914" s="9">
        <v>44632</v>
      </c>
      <c r="R914" s="9">
        <v>42933</v>
      </c>
      <c r="S914" s="6" t="s">
        <v>206</v>
      </c>
      <c r="T914" s="6" t="s">
        <v>63</v>
      </c>
      <c r="U914" s="10">
        <v>177229658</v>
      </c>
      <c r="V914" s="6">
        <v>7</v>
      </c>
      <c r="W914" s="29">
        <v>8</v>
      </c>
      <c r="X914" s="6" t="s">
        <v>52</v>
      </c>
      <c r="Y914" s="6" t="s">
        <v>52</v>
      </c>
      <c r="Z914" s="6" t="s">
        <v>28</v>
      </c>
      <c r="AA914" s="6" t="s">
        <v>253</v>
      </c>
    </row>
    <row r="915" spans="1:27" x14ac:dyDescent="0.3">
      <c r="A915" s="6" t="s">
        <v>831</v>
      </c>
      <c r="B915" s="6" t="s">
        <v>832</v>
      </c>
      <c r="C915" s="6" t="s">
        <v>833</v>
      </c>
      <c r="D915" s="7">
        <v>6.5740740740740733E-3</v>
      </c>
      <c r="E915" s="8">
        <f t="shared" si="84"/>
        <v>0</v>
      </c>
      <c r="F915" s="8">
        <f t="shared" si="85"/>
        <v>9</v>
      </c>
      <c r="G915" s="8">
        <f t="shared" si="86"/>
        <v>28</v>
      </c>
      <c r="H915" s="10">
        <f t="shared" si="87"/>
        <v>568</v>
      </c>
      <c r="I915" s="6" t="s">
        <v>23</v>
      </c>
      <c r="J915" s="6" t="s">
        <v>38</v>
      </c>
      <c r="K915" s="10">
        <v>2654776</v>
      </c>
      <c r="L915" s="10">
        <v>289000</v>
      </c>
      <c r="M915" s="10">
        <f t="shared" si="88"/>
        <v>1088.6040856177697</v>
      </c>
      <c r="N915" s="10">
        <v>12000</v>
      </c>
      <c r="O915" s="6">
        <f t="shared" si="89"/>
        <v>45</v>
      </c>
      <c r="P915" s="10">
        <v>1870000</v>
      </c>
      <c r="Q915" s="9">
        <v>44839</v>
      </c>
      <c r="R915" s="9">
        <v>42933</v>
      </c>
      <c r="S915" s="6" t="s">
        <v>206</v>
      </c>
      <c r="T915" s="6" t="s">
        <v>63</v>
      </c>
      <c r="U915" s="10">
        <v>177228658</v>
      </c>
      <c r="V915" s="6">
        <v>6</v>
      </c>
      <c r="W915" s="29">
        <v>5</v>
      </c>
      <c r="X915" s="6" t="s">
        <v>52</v>
      </c>
      <c r="Y915" s="6" t="s">
        <v>52</v>
      </c>
      <c r="Z915" s="6" t="s">
        <v>28</v>
      </c>
      <c r="AA915" s="6" t="s">
        <v>781</v>
      </c>
    </row>
    <row r="916" spans="1:27" x14ac:dyDescent="0.3">
      <c r="A916" s="6" t="s">
        <v>2472</v>
      </c>
      <c r="B916" s="6" t="s">
        <v>2473</v>
      </c>
      <c r="C916" s="6" t="s">
        <v>2474</v>
      </c>
      <c r="D916" s="7">
        <v>3.5532407407407405E-3</v>
      </c>
      <c r="E916" s="8">
        <f t="shared" si="84"/>
        <v>0</v>
      </c>
      <c r="F916" s="8">
        <f t="shared" si="85"/>
        <v>5</v>
      </c>
      <c r="G916" s="8">
        <f t="shared" si="86"/>
        <v>7</v>
      </c>
      <c r="H916" s="10">
        <f t="shared" si="87"/>
        <v>307</v>
      </c>
      <c r="I916" s="6" t="s">
        <v>579</v>
      </c>
      <c r="J916" s="6" t="s">
        <v>95</v>
      </c>
      <c r="K916" s="6">
        <v>7229</v>
      </c>
      <c r="L916" s="6">
        <v>136</v>
      </c>
      <c r="M916" s="10">
        <f t="shared" si="88"/>
        <v>188.13113847005118</v>
      </c>
      <c r="N916" s="6">
        <v>6</v>
      </c>
      <c r="O916" s="6">
        <f t="shared" si="89"/>
        <v>8</v>
      </c>
      <c r="P916" s="10">
        <v>3570</v>
      </c>
      <c r="Q916" s="9">
        <v>44388</v>
      </c>
      <c r="R916" s="9">
        <v>44311</v>
      </c>
      <c r="S916" s="6" t="s">
        <v>95</v>
      </c>
      <c r="T916" s="6" t="s">
        <v>231</v>
      </c>
      <c r="U916" s="10">
        <v>312674</v>
      </c>
      <c r="V916" s="6">
        <v>4</v>
      </c>
      <c r="W916" s="29">
        <v>4</v>
      </c>
      <c r="X916" s="6" t="s">
        <v>52</v>
      </c>
      <c r="Y916" s="6" t="s">
        <v>27</v>
      </c>
      <c r="Z916" s="6" t="s">
        <v>96</v>
      </c>
      <c r="AA916" s="6" t="s">
        <v>2424</v>
      </c>
    </row>
    <row r="917" spans="1:27" x14ac:dyDescent="0.3">
      <c r="A917" s="6" t="s">
        <v>1964</v>
      </c>
      <c r="B917" s="6" t="s">
        <v>1965</v>
      </c>
      <c r="C917" s="6" t="s">
        <v>1966</v>
      </c>
      <c r="D917" s="7">
        <v>2.2291666666666668E-2</v>
      </c>
      <c r="E917" s="8">
        <f t="shared" si="84"/>
        <v>0</v>
      </c>
      <c r="F917" s="8">
        <f t="shared" si="85"/>
        <v>32</v>
      </c>
      <c r="G917" s="8">
        <f t="shared" si="86"/>
        <v>6</v>
      </c>
      <c r="H917" s="10">
        <f t="shared" si="87"/>
        <v>1926</v>
      </c>
      <c r="I917" s="6" t="s">
        <v>23</v>
      </c>
      <c r="J917" s="6" t="s">
        <v>38</v>
      </c>
      <c r="K917" s="10">
        <v>793845</v>
      </c>
      <c r="L917" s="10">
        <v>12000</v>
      </c>
      <c r="M917" s="10">
        <f t="shared" si="88"/>
        <v>151.16301041135233</v>
      </c>
      <c r="N917" s="6">
        <v>0</v>
      </c>
      <c r="O917" s="6">
        <f t="shared" si="89"/>
        <v>0</v>
      </c>
      <c r="P917" s="10">
        <v>9110000</v>
      </c>
      <c r="Q917" s="9">
        <v>44848</v>
      </c>
      <c r="R917" s="9">
        <v>43481</v>
      </c>
      <c r="S917" s="6" t="s">
        <v>38</v>
      </c>
      <c r="T917" s="6" t="s">
        <v>63</v>
      </c>
      <c r="U917" s="10">
        <v>4553285269</v>
      </c>
      <c r="V917" s="6">
        <v>10</v>
      </c>
      <c r="W917" s="29">
        <v>10</v>
      </c>
      <c r="X917" s="6" t="s">
        <v>26</v>
      </c>
      <c r="Y917" s="6" t="s">
        <v>27</v>
      </c>
      <c r="Z917" s="6" t="s">
        <v>28</v>
      </c>
      <c r="AA917" s="6" t="s">
        <v>1875</v>
      </c>
    </row>
    <row r="918" spans="1:27" x14ac:dyDescent="0.3">
      <c r="A918" s="6" t="s">
        <v>1646</v>
      </c>
      <c r="B918" s="6" t="s">
        <v>1647</v>
      </c>
      <c r="C918" s="6" t="s">
        <v>1648</v>
      </c>
      <c r="D918" s="7">
        <v>9.6296296296296303E-3</v>
      </c>
      <c r="E918" s="8">
        <f t="shared" si="84"/>
        <v>0</v>
      </c>
      <c r="F918" s="8">
        <f t="shared" si="85"/>
        <v>13</v>
      </c>
      <c r="G918" s="8">
        <f t="shared" si="86"/>
        <v>52</v>
      </c>
      <c r="H918" s="10">
        <f t="shared" si="87"/>
        <v>832</v>
      </c>
      <c r="I918" s="6" t="s">
        <v>23</v>
      </c>
      <c r="J918" s="6" t="s">
        <v>38</v>
      </c>
      <c r="K918" s="6">
        <v>6083140</v>
      </c>
      <c r="L918" s="6">
        <v>199000</v>
      </c>
      <c r="M918" s="10">
        <f t="shared" si="88"/>
        <v>327.13368424859527</v>
      </c>
      <c r="N918" s="6">
        <v>7043</v>
      </c>
      <c r="O918" s="6">
        <f t="shared" si="89"/>
        <v>12</v>
      </c>
      <c r="P918" s="10">
        <v>1560000</v>
      </c>
      <c r="Q918" s="9">
        <v>43885</v>
      </c>
      <c r="R918" s="9">
        <v>43084</v>
      </c>
      <c r="S918" s="6" t="s">
        <v>38</v>
      </c>
      <c r="T918" s="6" t="s">
        <v>42</v>
      </c>
      <c r="U918" s="10">
        <v>548812597</v>
      </c>
      <c r="V918" s="6">
        <v>10</v>
      </c>
      <c r="W918" s="29">
        <v>10</v>
      </c>
      <c r="X918" s="6" t="s">
        <v>26</v>
      </c>
      <c r="Y918" s="6" t="s">
        <v>27</v>
      </c>
      <c r="Z918" s="6" t="s">
        <v>28</v>
      </c>
      <c r="AA918" s="6" t="s">
        <v>1443</v>
      </c>
    </row>
    <row r="919" spans="1:27" ht="14.4" x14ac:dyDescent="0.3">
      <c r="A919" t="s">
        <v>4007</v>
      </c>
      <c r="B919" t="s">
        <v>4008</v>
      </c>
      <c r="C919" s="20" t="s">
        <v>4009</v>
      </c>
      <c r="D919" s="1">
        <v>5.5671296296296302E-3</v>
      </c>
      <c r="E919" s="8">
        <f t="shared" si="84"/>
        <v>0</v>
      </c>
      <c r="F919" s="8">
        <f t="shared" si="85"/>
        <v>8</v>
      </c>
      <c r="G919" s="8">
        <f t="shared" si="86"/>
        <v>1</v>
      </c>
      <c r="H919" s="10">
        <f t="shared" si="87"/>
        <v>481</v>
      </c>
      <c r="I919" s="6" t="s">
        <v>23</v>
      </c>
      <c r="J919" t="s">
        <v>95</v>
      </c>
      <c r="K919" s="3">
        <v>137359</v>
      </c>
      <c r="L919" s="3">
        <v>4900</v>
      </c>
      <c r="M919" s="10">
        <f t="shared" si="88"/>
        <v>356.72944619573525</v>
      </c>
      <c r="N919" s="3">
        <v>90</v>
      </c>
      <c r="O919" s="6">
        <f t="shared" si="89"/>
        <v>7</v>
      </c>
      <c r="P919" s="3">
        <v>309000</v>
      </c>
      <c r="Q919" s="2">
        <v>44428</v>
      </c>
      <c r="R919" s="2">
        <v>42987</v>
      </c>
      <c r="S919" t="s">
        <v>95</v>
      </c>
      <c r="T919" t="s">
        <v>63</v>
      </c>
      <c r="U919" s="3">
        <v>41596523</v>
      </c>
      <c r="V919">
        <v>5</v>
      </c>
      <c r="W919" s="13">
        <v>5</v>
      </c>
      <c r="X919" s="6" t="s">
        <v>26</v>
      </c>
      <c r="Y919" s="6" t="s">
        <v>27</v>
      </c>
      <c r="Z919" t="s">
        <v>28</v>
      </c>
      <c r="AA919" s="6" t="s">
        <v>4101</v>
      </c>
    </row>
    <row r="920" spans="1:27" x14ac:dyDescent="0.3">
      <c r="A920" s="6" t="s">
        <v>1418</v>
      </c>
      <c r="B920" s="6" t="s">
        <v>1419</v>
      </c>
      <c r="C920" s="6" t="s">
        <v>1420</v>
      </c>
      <c r="D920" s="7">
        <v>1.3263888888888889E-2</v>
      </c>
      <c r="E920" s="8">
        <f t="shared" si="84"/>
        <v>0</v>
      </c>
      <c r="F920" s="8">
        <f t="shared" si="85"/>
        <v>19</v>
      </c>
      <c r="G920" s="8">
        <f t="shared" si="86"/>
        <v>6</v>
      </c>
      <c r="H920" s="10">
        <f t="shared" si="87"/>
        <v>1146</v>
      </c>
      <c r="I920" s="6" t="s">
        <v>23</v>
      </c>
      <c r="J920" s="6" t="s">
        <v>206</v>
      </c>
      <c r="K920" s="10">
        <v>2761663</v>
      </c>
      <c r="L920" s="6">
        <v>41000</v>
      </c>
      <c r="M920" s="10">
        <f t="shared" si="88"/>
        <v>148.46127134266564</v>
      </c>
      <c r="N920" s="10">
        <v>1419</v>
      </c>
      <c r="O920" s="6">
        <f t="shared" si="89"/>
        <v>5</v>
      </c>
      <c r="P920" s="10">
        <v>441000</v>
      </c>
      <c r="Q920" s="9">
        <v>40882</v>
      </c>
      <c r="R920" s="9">
        <v>39841</v>
      </c>
      <c r="S920" s="6" t="s">
        <v>38</v>
      </c>
      <c r="T920" s="6" t="s">
        <v>25</v>
      </c>
      <c r="U920" s="10">
        <v>55634899</v>
      </c>
      <c r="V920" s="6">
        <v>8</v>
      </c>
      <c r="W920" s="29">
        <v>8</v>
      </c>
      <c r="X920" s="6" t="s">
        <v>26</v>
      </c>
      <c r="Y920" s="6" t="s">
        <v>27</v>
      </c>
      <c r="Z920" s="6" t="s">
        <v>96</v>
      </c>
      <c r="AA920" s="6" t="s">
        <v>1180</v>
      </c>
    </row>
    <row r="921" spans="1:27" x14ac:dyDescent="0.3">
      <c r="A921" s="6" t="s">
        <v>722</v>
      </c>
      <c r="B921" s="6" t="s">
        <v>723</v>
      </c>
      <c r="C921" s="6" t="s">
        <v>724</v>
      </c>
      <c r="D921" s="7">
        <v>5.7754629629629623E-3</v>
      </c>
      <c r="E921" s="8">
        <f t="shared" si="84"/>
        <v>0</v>
      </c>
      <c r="F921" s="8">
        <f t="shared" si="85"/>
        <v>8</v>
      </c>
      <c r="G921" s="8">
        <f t="shared" si="86"/>
        <v>19</v>
      </c>
      <c r="H921" s="10">
        <f t="shared" si="87"/>
        <v>499</v>
      </c>
      <c r="I921" s="6" t="s">
        <v>721</v>
      </c>
      <c r="J921" s="6" t="s">
        <v>141</v>
      </c>
      <c r="K921" s="10">
        <v>313835</v>
      </c>
      <c r="L921" s="6">
        <v>120</v>
      </c>
      <c r="M921" s="10">
        <f t="shared" si="88"/>
        <v>3.8236653018305797</v>
      </c>
      <c r="N921" s="6">
        <v>143</v>
      </c>
      <c r="O921" s="6">
        <f t="shared" si="89"/>
        <v>5</v>
      </c>
      <c r="P921" s="10">
        <v>225000</v>
      </c>
      <c r="Q921" s="9">
        <v>43058</v>
      </c>
      <c r="R921" s="9">
        <v>44519</v>
      </c>
      <c r="S921" s="6" t="s">
        <v>141</v>
      </c>
      <c r="T921" s="6" t="s">
        <v>207</v>
      </c>
      <c r="U921" s="10">
        <v>31528519</v>
      </c>
      <c r="V921" s="6">
        <v>9</v>
      </c>
      <c r="W921" s="29">
        <v>9</v>
      </c>
      <c r="X921" s="6" t="s">
        <v>26</v>
      </c>
      <c r="Y921" s="6" t="s">
        <v>27</v>
      </c>
      <c r="Z921" s="6" t="s">
        <v>28</v>
      </c>
      <c r="AA921" s="6" t="s">
        <v>575</v>
      </c>
    </row>
    <row r="922" spans="1:27" x14ac:dyDescent="0.3">
      <c r="A922" s="6" t="s">
        <v>2595</v>
      </c>
      <c r="B922" s="6" t="s">
        <v>2596</v>
      </c>
      <c r="C922" s="6" t="s">
        <v>2597</v>
      </c>
      <c r="D922" s="7">
        <v>9.4907407407407406E-3</v>
      </c>
      <c r="E922" s="8">
        <f t="shared" si="84"/>
        <v>0</v>
      </c>
      <c r="F922" s="8">
        <f t="shared" si="85"/>
        <v>13</v>
      </c>
      <c r="G922" s="8">
        <f t="shared" si="86"/>
        <v>40</v>
      </c>
      <c r="H922" s="10">
        <f t="shared" si="87"/>
        <v>820</v>
      </c>
      <c r="I922" s="6" t="s">
        <v>23</v>
      </c>
      <c r="J922" s="6" t="s">
        <v>206</v>
      </c>
      <c r="K922" s="6">
        <v>54266</v>
      </c>
      <c r="L922" s="6">
        <v>2600</v>
      </c>
      <c r="M922" s="10">
        <f t="shared" si="88"/>
        <v>479.12136512733571</v>
      </c>
      <c r="N922" s="6">
        <v>224</v>
      </c>
      <c r="O922" s="6">
        <f t="shared" si="89"/>
        <v>41</v>
      </c>
      <c r="P922" s="10">
        <v>80300</v>
      </c>
      <c r="Q922" s="9">
        <v>44642</v>
      </c>
      <c r="R922" s="9">
        <v>44315</v>
      </c>
      <c r="S922" s="6" t="s">
        <v>206</v>
      </c>
      <c r="T922" s="6" t="s">
        <v>63</v>
      </c>
      <c r="U922" s="10">
        <v>5456289</v>
      </c>
      <c r="V922" s="6">
        <v>6</v>
      </c>
      <c r="W922" s="29">
        <v>6</v>
      </c>
      <c r="X922" s="6" t="s">
        <v>52</v>
      </c>
      <c r="Y922" s="6" t="s">
        <v>52</v>
      </c>
      <c r="Z922" s="6" t="s">
        <v>28</v>
      </c>
      <c r="AA922" s="6" t="s">
        <v>2539</v>
      </c>
    </row>
    <row r="923" spans="1:27" x14ac:dyDescent="0.3">
      <c r="A923" s="6" t="s">
        <v>715</v>
      </c>
      <c r="B923" s="6" t="s">
        <v>716</v>
      </c>
      <c r="C923" s="6" t="s">
        <v>717</v>
      </c>
      <c r="D923" s="7">
        <v>7.7314814814814815E-3</v>
      </c>
      <c r="E923" s="8">
        <f t="shared" si="84"/>
        <v>0</v>
      </c>
      <c r="F923" s="8">
        <f t="shared" si="85"/>
        <v>11</v>
      </c>
      <c r="G923" s="8">
        <f t="shared" si="86"/>
        <v>8</v>
      </c>
      <c r="H923" s="10">
        <f t="shared" si="87"/>
        <v>668</v>
      </c>
      <c r="I923" s="6" t="s">
        <v>579</v>
      </c>
      <c r="J923" s="6" t="s">
        <v>141</v>
      </c>
      <c r="K923" s="10">
        <v>1763486</v>
      </c>
      <c r="L923" s="10">
        <v>20000</v>
      </c>
      <c r="M923" s="10">
        <f t="shared" si="88"/>
        <v>113.41173108263973</v>
      </c>
      <c r="N923" s="6">
        <v>701</v>
      </c>
      <c r="O923" s="6">
        <f t="shared" si="89"/>
        <v>4</v>
      </c>
      <c r="P923" s="10">
        <v>2520000</v>
      </c>
      <c r="Q923" s="9">
        <v>43947</v>
      </c>
      <c r="R923" s="9">
        <v>42965</v>
      </c>
      <c r="S923" s="6" t="s">
        <v>141</v>
      </c>
      <c r="T923" s="6" t="s">
        <v>231</v>
      </c>
      <c r="U923" s="10">
        <v>401363407</v>
      </c>
      <c r="V923" s="6">
        <v>10</v>
      </c>
      <c r="W923" s="29">
        <v>10</v>
      </c>
      <c r="X923" s="6" t="s">
        <v>26</v>
      </c>
      <c r="Y923" s="6" t="s">
        <v>27</v>
      </c>
      <c r="Z923" s="6" t="s">
        <v>28</v>
      </c>
      <c r="AA923" s="6" t="s">
        <v>575</v>
      </c>
    </row>
    <row r="924" spans="1:27" x14ac:dyDescent="0.3">
      <c r="A924" s="6" t="s">
        <v>1307</v>
      </c>
      <c r="B924" s="6" t="s">
        <v>1308</v>
      </c>
      <c r="C924" s="6" t="s">
        <v>1309</v>
      </c>
      <c r="D924" s="7">
        <v>9.8726851851851857E-3</v>
      </c>
      <c r="E924" s="8">
        <f t="shared" si="84"/>
        <v>0</v>
      </c>
      <c r="F924" s="8">
        <f t="shared" si="85"/>
        <v>14</v>
      </c>
      <c r="G924" s="8">
        <f t="shared" si="86"/>
        <v>13</v>
      </c>
      <c r="H924" s="10">
        <f t="shared" si="87"/>
        <v>853</v>
      </c>
      <c r="I924" s="6" t="s">
        <v>23</v>
      </c>
      <c r="J924" s="6" t="s">
        <v>75</v>
      </c>
      <c r="K924" s="10">
        <v>364391002</v>
      </c>
      <c r="L924" s="6">
        <v>2200000</v>
      </c>
      <c r="M924" s="10">
        <f t="shared" si="88"/>
        <v>60.374707057118826</v>
      </c>
      <c r="N924" s="6">
        <v>0</v>
      </c>
      <c r="O924" s="6">
        <f t="shared" si="89"/>
        <v>0</v>
      </c>
      <c r="P924" s="10">
        <v>11400000</v>
      </c>
      <c r="Q924" s="9">
        <v>44157</v>
      </c>
      <c r="R924" s="9">
        <v>43430</v>
      </c>
      <c r="S924" s="6" t="s">
        <v>38</v>
      </c>
      <c r="T924" s="6" t="s">
        <v>25</v>
      </c>
      <c r="U924" s="10">
        <v>6965507358</v>
      </c>
      <c r="V924" s="6">
        <v>8</v>
      </c>
      <c r="W924" s="29">
        <v>8</v>
      </c>
      <c r="X924" s="6" t="s">
        <v>26</v>
      </c>
      <c r="Y924" s="6" t="s">
        <v>27</v>
      </c>
      <c r="Z924" s="6" t="s">
        <v>96</v>
      </c>
      <c r="AA924" s="6" t="s">
        <v>1180</v>
      </c>
    </row>
    <row r="925" spans="1:27" x14ac:dyDescent="0.3">
      <c r="A925" s="6" t="s">
        <v>2434</v>
      </c>
      <c r="B925" s="6" t="s">
        <v>2435</v>
      </c>
      <c r="C925" s="6" t="s">
        <v>2436</v>
      </c>
      <c r="D925" s="7">
        <v>1.1064814814814814E-2</v>
      </c>
      <c r="E925" s="8">
        <f t="shared" si="84"/>
        <v>0</v>
      </c>
      <c r="F925" s="8">
        <f t="shared" si="85"/>
        <v>15</v>
      </c>
      <c r="G925" s="8">
        <f t="shared" si="86"/>
        <v>56</v>
      </c>
      <c r="H925" s="10">
        <f t="shared" si="87"/>
        <v>956</v>
      </c>
      <c r="I925" s="6" t="s">
        <v>579</v>
      </c>
      <c r="J925" s="6" t="s">
        <v>38</v>
      </c>
      <c r="K925" s="6">
        <v>2641779</v>
      </c>
      <c r="L925" s="6">
        <v>178000</v>
      </c>
      <c r="M925" s="10">
        <f t="shared" si="88"/>
        <v>673.78838275268299</v>
      </c>
      <c r="N925" s="6">
        <v>3596</v>
      </c>
      <c r="O925" s="6">
        <f t="shared" si="89"/>
        <v>14</v>
      </c>
      <c r="P925" s="10">
        <v>395000000</v>
      </c>
      <c r="Q925" s="9">
        <v>44839</v>
      </c>
      <c r="R925" s="9">
        <v>43139</v>
      </c>
      <c r="S925" s="6" t="s">
        <v>38</v>
      </c>
      <c r="T925" s="6" t="s">
        <v>231</v>
      </c>
      <c r="U925" s="10">
        <v>579843108</v>
      </c>
      <c r="V925" s="6">
        <v>8</v>
      </c>
      <c r="W925" s="29">
        <v>8</v>
      </c>
      <c r="X925" s="6" t="s">
        <v>26</v>
      </c>
      <c r="Y925" s="6" t="s">
        <v>27</v>
      </c>
      <c r="Z925" s="6" t="s">
        <v>28</v>
      </c>
      <c r="AA925" s="6" t="s">
        <v>2424</v>
      </c>
    </row>
    <row r="926" spans="1:27" ht="14.4" x14ac:dyDescent="0.3">
      <c r="A926" t="s">
        <v>3718</v>
      </c>
      <c r="B926" t="s">
        <v>3724</v>
      </c>
      <c r="C926" t="s">
        <v>3725</v>
      </c>
      <c r="D926" s="1">
        <v>3.3206018518518517E-2</v>
      </c>
      <c r="E926" s="8">
        <f t="shared" si="84"/>
        <v>0</v>
      </c>
      <c r="F926" s="8">
        <f t="shared" si="85"/>
        <v>47</v>
      </c>
      <c r="G926" s="8">
        <f t="shared" si="86"/>
        <v>49</v>
      </c>
      <c r="H926" s="10">
        <f t="shared" si="87"/>
        <v>2869</v>
      </c>
      <c r="I926" s="6" t="s">
        <v>23</v>
      </c>
      <c r="J926" t="s">
        <v>300</v>
      </c>
      <c r="K926" s="12">
        <v>580679</v>
      </c>
      <c r="L926" s="12">
        <v>14000</v>
      </c>
      <c r="M926" s="10">
        <f t="shared" si="88"/>
        <v>241.09706051019583</v>
      </c>
      <c r="N926" s="13">
        <v>747</v>
      </c>
      <c r="O926" s="6">
        <f t="shared" si="89"/>
        <v>13</v>
      </c>
      <c r="P926" s="3">
        <v>677000</v>
      </c>
      <c r="Q926" s="2">
        <v>44259</v>
      </c>
      <c r="R926" s="2">
        <v>44244</v>
      </c>
      <c r="S926" t="s">
        <v>300</v>
      </c>
      <c r="T926" s="6" t="s">
        <v>42</v>
      </c>
      <c r="U926" s="27">
        <v>112248740</v>
      </c>
      <c r="V926">
        <v>7</v>
      </c>
      <c r="W926" s="29">
        <v>7</v>
      </c>
      <c r="X926" s="6" t="s">
        <v>52</v>
      </c>
      <c r="Y926" s="6" t="s">
        <v>52</v>
      </c>
      <c r="Z926" t="s">
        <v>28</v>
      </c>
      <c r="AA926" s="6" t="s">
        <v>3889</v>
      </c>
    </row>
    <row r="927" spans="1:27" ht="14.4" x14ac:dyDescent="0.3">
      <c r="A927" t="s">
        <v>3718</v>
      </c>
      <c r="B927" t="s">
        <v>3726</v>
      </c>
      <c r="C927" t="s">
        <v>3727</v>
      </c>
      <c r="D927" s="1">
        <v>8.6574074074074071E-3</v>
      </c>
      <c r="E927" s="8">
        <f t="shared" si="84"/>
        <v>0</v>
      </c>
      <c r="F927" s="8">
        <f t="shared" si="85"/>
        <v>12</v>
      </c>
      <c r="G927" s="8">
        <f t="shared" si="86"/>
        <v>28</v>
      </c>
      <c r="H927" s="10">
        <f t="shared" si="87"/>
        <v>748</v>
      </c>
      <c r="I927" s="6" t="s">
        <v>23</v>
      </c>
      <c r="J927" t="s">
        <v>300</v>
      </c>
      <c r="K927" s="12">
        <v>682142</v>
      </c>
      <c r="L927" s="12">
        <v>26000</v>
      </c>
      <c r="M927" s="10">
        <f t="shared" si="88"/>
        <v>381.15231139557454</v>
      </c>
      <c r="N927" s="13">
        <v>2161</v>
      </c>
      <c r="O927" s="6">
        <f t="shared" si="89"/>
        <v>32</v>
      </c>
      <c r="P927" s="3">
        <v>677000</v>
      </c>
      <c r="Q927" s="2">
        <v>44364</v>
      </c>
      <c r="R927" s="2">
        <v>44244</v>
      </c>
      <c r="S927" t="s">
        <v>300</v>
      </c>
      <c r="T927" s="6" t="s">
        <v>42</v>
      </c>
      <c r="U927" s="27">
        <v>112248740</v>
      </c>
      <c r="V927">
        <v>8</v>
      </c>
      <c r="W927" s="29">
        <v>7</v>
      </c>
      <c r="X927" s="6" t="s">
        <v>52</v>
      </c>
      <c r="Y927" s="6" t="s">
        <v>52</v>
      </c>
      <c r="Z927" t="s">
        <v>28</v>
      </c>
      <c r="AA927" s="6" t="s">
        <v>3889</v>
      </c>
    </row>
    <row r="928" spans="1:27" ht="14.4" x14ac:dyDescent="0.3">
      <c r="A928" t="s">
        <v>3718</v>
      </c>
      <c r="B928" t="s">
        <v>3721</v>
      </c>
      <c r="C928" t="s">
        <v>3722</v>
      </c>
      <c r="D928" s="1">
        <v>2.6909722222222224E-2</v>
      </c>
      <c r="E928" s="8">
        <f t="shared" si="84"/>
        <v>0</v>
      </c>
      <c r="F928" s="8">
        <f t="shared" si="85"/>
        <v>38</v>
      </c>
      <c r="G928" s="8">
        <f t="shared" si="86"/>
        <v>45</v>
      </c>
      <c r="H928" s="10">
        <f t="shared" si="87"/>
        <v>2325</v>
      </c>
      <c r="I928" s="6" t="s">
        <v>23</v>
      </c>
      <c r="J928" t="s">
        <v>300</v>
      </c>
      <c r="K928" s="12">
        <v>171610</v>
      </c>
      <c r="L928" s="12">
        <v>6900</v>
      </c>
      <c r="M928" s="10">
        <f t="shared" si="88"/>
        <v>402.07447118466291</v>
      </c>
      <c r="N928" s="13">
        <v>820</v>
      </c>
      <c r="O928" s="6">
        <f t="shared" si="89"/>
        <v>48</v>
      </c>
      <c r="P928" s="3">
        <v>677000</v>
      </c>
      <c r="Q928" s="2">
        <v>44570</v>
      </c>
      <c r="R928" s="2">
        <v>44244</v>
      </c>
      <c r="S928" t="s">
        <v>300</v>
      </c>
      <c r="T928" s="6" t="s">
        <v>42</v>
      </c>
      <c r="U928" s="27">
        <v>112248740</v>
      </c>
      <c r="V928">
        <v>7</v>
      </c>
      <c r="W928" s="29">
        <v>8</v>
      </c>
      <c r="X928" s="6" t="s">
        <v>52</v>
      </c>
      <c r="Y928" s="6" t="s">
        <v>52</v>
      </c>
      <c r="Z928" s="6" t="s">
        <v>96</v>
      </c>
      <c r="AA928" s="6" t="s">
        <v>3889</v>
      </c>
    </row>
    <row r="929" spans="1:27" ht="14.4" x14ac:dyDescent="0.3">
      <c r="A929" t="s">
        <v>3718</v>
      </c>
      <c r="B929" t="s">
        <v>3728</v>
      </c>
      <c r="C929" t="s">
        <v>3729</v>
      </c>
      <c r="D929" s="1">
        <v>8.3564814814814804E-3</v>
      </c>
      <c r="E929" s="8">
        <f t="shared" si="84"/>
        <v>0</v>
      </c>
      <c r="F929" s="8">
        <f t="shared" si="85"/>
        <v>12</v>
      </c>
      <c r="G929" s="8">
        <f t="shared" si="86"/>
        <v>2</v>
      </c>
      <c r="H929" s="10">
        <f t="shared" si="87"/>
        <v>722</v>
      </c>
      <c r="I929" s="6" t="s">
        <v>23</v>
      </c>
      <c r="J929" t="s">
        <v>300</v>
      </c>
      <c r="K929" s="12">
        <v>7456</v>
      </c>
      <c r="L929" s="12">
        <v>500</v>
      </c>
      <c r="M929" s="10">
        <f t="shared" si="88"/>
        <v>670.60085836909866</v>
      </c>
      <c r="N929" s="13">
        <v>25</v>
      </c>
      <c r="O929" s="6">
        <f t="shared" si="89"/>
        <v>34</v>
      </c>
      <c r="P929" s="3">
        <v>677000</v>
      </c>
      <c r="Q929" s="2">
        <v>44593</v>
      </c>
      <c r="R929" s="2">
        <v>44244</v>
      </c>
      <c r="S929" t="s">
        <v>300</v>
      </c>
      <c r="T929" s="6" t="s">
        <v>42</v>
      </c>
      <c r="U929" s="27">
        <v>112248740</v>
      </c>
      <c r="V929">
        <v>8</v>
      </c>
      <c r="W929" s="29">
        <v>8</v>
      </c>
      <c r="X929" s="6" t="s">
        <v>52</v>
      </c>
      <c r="Y929" s="6" t="s">
        <v>52</v>
      </c>
      <c r="Z929" t="s">
        <v>28</v>
      </c>
      <c r="AA929" s="6" t="s">
        <v>3889</v>
      </c>
    </row>
    <row r="930" spans="1:27" ht="14.4" x14ac:dyDescent="0.3">
      <c r="A930" t="s">
        <v>3718</v>
      </c>
      <c r="B930" t="s">
        <v>3954</v>
      </c>
      <c r="C930" t="s">
        <v>3723</v>
      </c>
      <c r="D930" s="1">
        <v>1.3587962962962963E-2</v>
      </c>
      <c r="E930" s="8">
        <f t="shared" si="84"/>
        <v>0</v>
      </c>
      <c r="F930" s="8">
        <f t="shared" si="85"/>
        <v>19</v>
      </c>
      <c r="G930" s="8">
        <f t="shared" si="86"/>
        <v>34</v>
      </c>
      <c r="H930" s="10">
        <f t="shared" si="87"/>
        <v>1174</v>
      </c>
      <c r="I930" s="6" t="s">
        <v>23</v>
      </c>
      <c r="J930" t="s">
        <v>300</v>
      </c>
      <c r="K930" s="12">
        <v>7950</v>
      </c>
      <c r="L930" s="12">
        <v>352</v>
      </c>
      <c r="M930" s="10">
        <f t="shared" si="88"/>
        <v>442.76729559748429</v>
      </c>
      <c r="N930" s="13">
        <v>12</v>
      </c>
      <c r="O930" s="6">
        <f t="shared" si="89"/>
        <v>15</v>
      </c>
      <c r="P930" s="3">
        <v>677000</v>
      </c>
      <c r="Q930" s="2">
        <v>44632</v>
      </c>
      <c r="R930" s="2">
        <v>44244</v>
      </c>
      <c r="S930" t="s">
        <v>300</v>
      </c>
      <c r="T930" s="6" t="s">
        <v>42</v>
      </c>
      <c r="U930" s="27">
        <v>112248740</v>
      </c>
      <c r="V930">
        <v>8</v>
      </c>
      <c r="W930" s="29">
        <v>8</v>
      </c>
      <c r="X930" s="6" t="s">
        <v>52</v>
      </c>
      <c r="Y930" s="6" t="s">
        <v>52</v>
      </c>
      <c r="Z930" t="s">
        <v>28</v>
      </c>
      <c r="AA930" s="6" t="s">
        <v>3889</v>
      </c>
    </row>
    <row r="931" spans="1:27" ht="14.4" x14ac:dyDescent="0.3">
      <c r="A931" t="s">
        <v>3718</v>
      </c>
      <c r="B931" t="s">
        <v>3719</v>
      </c>
      <c r="C931" t="s">
        <v>3720</v>
      </c>
      <c r="D931" s="1">
        <v>2.7719907407407405E-2</v>
      </c>
      <c r="E931" s="8">
        <f t="shared" si="84"/>
        <v>0</v>
      </c>
      <c r="F931" s="8">
        <f t="shared" si="85"/>
        <v>39</v>
      </c>
      <c r="G931" s="8">
        <f t="shared" si="86"/>
        <v>55</v>
      </c>
      <c r="H931" s="10">
        <f t="shared" si="87"/>
        <v>2395</v>
      </c>
      <c r="I931" s="6" t="s">
        <v>23</v>
      </c>
      <c r="J931" t="s">
        <v>300</v>
      </c>
      <c r="K931" s="12">
        <v>1937</v>
      </c>
      <c r="L931" s="12">
        <v>147</v>
      </c>
      <c r="M931" s="10">
        <f t="shared" si="88"/>
        <v>758.90552400619515</v>
      </c>
      <c r="N931" s="13">
        <v>112</v>
      </c>
      <c r="O931" s="6">
        <f t="shared" si="89"/>
        <v>578</v>
      </c>
      <c r="P931" s="3">
        <v>677000</v>
      </c>
      <c r="Q931" s="2">
        <v>44850</v>
      </c>
      <c r="R931" s="2">
        <v>44244</v>
      </c>
      <c r="S931" t="s">
        <v>300</v>
      </c>
      <c r="T931" s="6" t="s">
        <v>42</v>
      </c>
      <c r="U931" s="27">
        <v>112248740</v>
      </c>
      <c r="V931">
        <v>7</v>
      </c>
      <c r="W931" s="13">
        <v>6</v>
      </c>
      <c r="X931" s="6" t="s">
        <v>52</v>
      </c>
      <c r="Y931" s="6" t="s">
        <v>52</v>
      </c>
      <c r="Z931" t="s">
        <v>28</v>
      </c>
      <c r="AA931" s="6" t="s">
        <v>3889</v>
      </c>
    </row>
    <row r="932" spans="1:27" x14ac:dyDescent="0.3">
      <c r="A932" s="6" t="s">
        <v>3421</v>
      </c>
      <c r="B932" s="6" t="s">
        <v>3422</v>
      </c>
      <c r="C932" s="6" t="s">
        <v>3423</v>
      </c>
      <c r="D932" s="7">
        <v>0.6118055555555556</v>
      </c>
      <c r="E932" s="8">
        <f t="shared" si="84"/>
        <v>14</v>
      </c>
      <c r="F932" s="8">
        <f t="shared" si="85"/>
        <v>41</v>
      </c>
      <c r="G932" s="8">
        <f t="shared" si="86"/>
        <v>0</v>
      </c>
      <c r="H932" s="10">
        <f t="shared" si="87"/>
        <v>52860</v>
      </c>
      <c r="I932" s="6" t="s">
        <v>23</v>
      </c>
      <c r="J932" s="6" t="s">
        <v>206</v>
      </c>
      <c r="K932" s="6">
        <v>118700</v>
      </c>
      <c r="L932" s="6">
        <v>6672</v>
      </c>
      <c r="M932" s="10">
        <f t="shared" si="88"/>
        <v>562.08930075821399</v>
      </c>
      <c r="N932" s="6">
        <v>390</v>
      </c>
      <c r="O932" s="6">
        <f t="shared" si="89"/>
        <v>33</v>
      </c>
      <c r="P932" s="6">
        <v>186000</v>
      </c>
      <c r="Q932" s="9">
        <v>44826</v>
      </c>
      <c r="R932" s="9">
        <v>43364</v>
      </c>
      <c r="S932" s="6" t="s">
        <v>206</v>
      </c>
      <c r="T932" s="6" t="s">
        <v>63</v>
      </c>
      <c r="U932" s="10">
        <v>23988478</v>
      </c>
      <c r="V932" s="6">
        <v>10</v>
      </c>
      <c r="W932" s="29">
        <v>7</v>
      </c>
      <c r="X932" s="6" t="s">
        <v>26</v>
      </c>
      <c r="Y932" s="6" t="s">
        <v>27</v>
      </c>
      <c r="Z932" s="6" t="s">
        <v>96</v>
      </c>
      <c r="AA932" s="6" t="s">
        <v>3326</v>
      </c>
    </row>
    <row r="933" spans="1:27" x14ac:dyDescent="0.3">
      <c r="A933" s="6" t="s">
        <v>2534</v>
      </c>
      <c r="B933" s="6" t="s">
        <v>2535</v>
      </c>
      <c r="C933" s="6" t="s">
        <v>2536</v>
      </c>
      <c r="D933" s="7">
        <v>8.1481481481481474E-3</v>
      </c>
      <c r="E933" s="8">
        <f t="shared" si="84"/>
        <v>0</v>
      </c>
      <c r="F933" s="8">
        <f t="shared" si="85"/>
        <v>11</v>
      </c>
      <c r="G933" s="8">
        <f t="shared" si="86"/>
        <v>44</v>
      </c>
      <c r="H933" s="10">
        <f t="shared" si="87"/>
        <v>704</v>
      </c>
      <c r="I933" s="6" t="s">
        <v>187</v>
      </c>
      <c r="J933" s="6" t="s">
        <v>206</v>
      </c>
      <c r="K933" s="10">
        <v>5605</v>
      </c>
      <c r="L933" s="6">
        <v>192</v>
      </c>
      <c r="M933" s="10">
        <f t="shared" si="88"/>
        <v>342.5512934879572</v>
      </c>
      <c r="N933" s="6">
        <v>27</v>
      </c>
      <c r="O933" s="6">
        <f t="shared" si="89"/>
        <v>48</v>
      </c>
      <c r="P933" s="10">
        <v>70200</v>
      </c>
      <c r="Q933" s="9">
        <v>44826</v>
      </c>
      <c r="R933" s="9">
        <v>40842</v>
      </c>
      <c r="S933" s="6" t="s">
        <v>119</v>
      </c>
      <c r="T933" s="6" t="s">
        <v>63</v>
      </c>
      <c r="U933" s="10">
        <v>6480341</v>
      </c>
      <c r="V933" s="6">
        <v>8</v>
      </c>
      <c r="W933" s="29">
        <v>8</v>
      </c>
      <c r="X933" s="6" t="s">
        <v>52</v>
      </c>
      <c r="Y933" s="6" t="s">
        <v>52</v>
      </c>
      <c r="Z933" s="6" t="s">
        <v>28</v>
      </c>
      <c r="AA933" s="6" t="s">
        <v>2424</v>
      </c>
    </row>
    <row r="934" spans="1:27" x14ac:dyDescent="0.3">
      <c r="A934" s="6" t="s">
        <v>1424</v>
      </c>
      <c r="B934" s="6" t="s">
        <v>1425</v>
      </c>
      <c r="C934" s="6" t="s">
        <v>1426</v>
      </c>
      <c r="D934" s="7">
        <v>6.8055555555555569E-3</v>
      </c>
      <c r="E934" s="8">
        <f t="shared" si="84"/>
        <v>0</v>
      </c>
      <c r="F934" s="8">
        <f t="shared" si="85"/>
        <v>9</v>
      </c>
      <c r="G934" s="8">
        <f t="shared" si="86"/>
        <v>48</v>
      </c>
      <c r="H934" s="10">
        <f t="shared" si="87"/>
        <v>588</v>
      </c>
      <c r="I934" s="6" t="s">
        <v>23</v>
      </c>
      <c r="J934" s="6" t="s">
        <v>38</v>
      </c>
      <c r="K934" s="10">
        <v>2473042</v>
      </c>
      <c r="L934" s="6">
        <v>223000</v>
      </c>
      <c r="M934" s="10">
        <f t="shared" si="88"/>
        <v>901.72346446198651</v>
      </c>
      <c r="N934" s="10">
        <v>6300</v>
      </c>
      <c r="O934" s="6">
        <f t="shared" si="89"/>
        <v>25</v>
      </c>
      <c r="P934" s="10">
        <v>2640000</v>
      </c>
      <c r="Q934" s="9">
        <v>44312</v>
      </c>
      <c r="R934" s="9">
        <v>43526</v>
      </c>
      <c r="S934" s="6" t="s">
        <v>38</v>
      </c>
      <c r="T934" s="6" t="s">
        <v>261</v>
      </c>
      <c r="U934" s="10">
        <v>191806084</v>
      </c>
      <c r="V934" s="6">
        <v>7</v>
      </c>
      <c r="W934" s="29">
        <v>7</v>
      </c>
      <c r="X934" s="6" t="s">
        <v>26</v>
      </c>
      <c r="Y934" s="6" t="s">
        <v>27</v>
      </c>
      <c r="Z934" s="6" t="s">
        <v>28</v>
      </c>
      <c r="AA934" s="6" t="s">
        <v>1180</v>
      </c>
    </row>
    <row r="935" spans="1:27" x14ac:dyDescent="0.3">
      <c r="A935" s="6" t="s">
        <v>2489</v>
      </c>
      <c r="B935" s="6" t="s">
        <v>2490</v>
      </c>
      <c r="C935" s="6" t="s">
        <v>2491</v>
      </c>
      <c r="D935" s="7">
        <v>6.7592592592592591E-3</v>
      </c>
      <c r="E935" s="8">
        <f t="shared" si="84"/>
        <v>0</v>
      </c>
      <c r="F935" s="8">
        <f t="shared" si="85"/>
        <v>9</v>
      </c>
      <c r="G935" s="8">
        <f t="shared" si="86"/>
        <v>44</v>
      </c>
      <c r="H935" s="10">
        <f t="shared" si="87"/>
        <v>584</v>
      </c>
      <c r="I935" s="6" t="s">
        <v>579</v>
      </c>
      <c r="J935" s="6" t="s">
        <v>206</v>
      </c>
      <c r="K935" s="10">
        <v>72763</v>
      </c>
      <c r="L935" s="6">
        <v>1100</v>
      </c>
      <c r="M935" s="10">
        <f t="shared" si="88"/>
        <v>151.17573492022044</v>
      </c>
      <c r="N935" s="6">
        <v>23</v>
      </c>
      <c r="O935" s="6">
        <f t="shared" si="89"/>
        <v>3</v>
      </c>
      <c r="P935" s="10">
        <v>130000</v>
      </c>
      <c r="Q935" s="9">
        <v>43375</v>
      </c>
      <c r="R935" s="9">
        <v>41715</v>
      </c>
      <c r="S935" s="6" t="s">
        <v>119</v>
      </c>
      <c r="T935" s="6" t="s">
        <v>231</v>
      </c>
      <c r="U935" s="10">
        <v>8796078</v>
      </c>
      <c r="V935" s="6">
        <v>8</v>
      </c>
      <c r="W935" s="29">
        <v>8</v>
      </c>
      <c r="X935" s="6" t="s">
        <v>52</v>
      </c>
      <c r="Y935" s="6" t="s">
        <v>52</v>
      </c>
      <c r="Z935" s="6" t="s">
        <v>28</v>
      </c>
      <c r="AA935" s="6" t="s">
        <v>2424</v>
      </c>
    </row>
    <row r="936" spans="1:27" x14ac:dyDescent="0.3">
      <c r="A936" s="6" t="s">
        <v>1068</v>
      </c>
      <c r="B936" s="6" t="s">
        <v>3653</v>
      </c>
      <c r="C936" s="6" t="s">
        <v>3654</v>
      </c>
      <c r="D936" s="7">
        <v>7.3703703703703702E-2</v>
      </c>
      <c r="E936" s="8">
        <f t="shared" si="84"/>
        <v>1</v>
      </c>
      <c r="F936" s="8">
        <f t="shared" si="85"/>
        <v>46</v>
      </c>
      <c r="G936" s="8">
        <f t="shared" si="86"/>
        <v>8</v>
      </c>
      <c r="H936" s="10">
        <f t="shared" si="87"/>
        <v>6368</v>
      </c>
      <c r="I936" s="6" t="s">
        <v>23</v>
      </c>
      <c r="J936" s="6" t="s">
        <v>206</v>
      </c>
      <c r="K936" s="6">
        <v>1115273</v>
      </c>
      <c r="L936" s="6">
        <v>62000</v>
      </c>
      <c r="M936" s="10">
        <f t="shared" si="88"/>
        <v>555.91769907457638</v>
      </c>
      <c r="N936" s="6">
        <v>2237</v>
      </c>
      <c r="O936" s="6">
        <f t="shared" si="89"/>
        <v>20</v>
      </c>
      <c r="P936" s="6">
        <v>8990000</v>
      </c>
      <c r="Q936" s="9">
        <v>44841</v>
      </c>
      <c r="R936" s="9">
        <v>41667</v>
      </c>
      <c r="S936" s="6" t="s">
        <v>51</v>
      </c>
      <c r="T936" s="6" t="s">
        <v>63</v>
      </c>
      <c r="U936" s="10">
        <v>1625052254</v>
      </c>
      <c r="V936" s="6">
        <v>8</v>
      </c>
      <c r="W936" s="29">
        <v>8</v>
      </c>
      <c r="X936" s="6" t="s">
        <v>52</v>
      </c>
      <c r="Y936" s="6" t="s">
        <v>52</v>
      </c>
      <c r="Z936" s="6" t="s">
        <v>28</v>
      </c>
      <c r="AA936" s="6" t="s">
        <v>3621</v>
      </c>
    </row>
    <row r="937" spans="1:27" ht="14.4" x14ac:dyDescent="0.3">
      <c r="A937" s="6" t="s">
        <v>1068</v>
      </c>
      <c r="B937" t="s">
        <v>1072</v>
      </c>
      <c r="C937" s="6" t="s">
        <v>1073</v>
      </c>
      <c r="D937" s="7">
        <v>2.5173611111111108E-2</v>
      </c>
      <c r="E937" s="8">
        <f t="shared" si="84"/>
        <v>0</v>
      </c>
      <c r="F937" s="8">
        <f t="shared" si="85"/>
        <v>36</v>
      </c>
      <c r="G937" s="8">
        <f t="shared" si="86"/>
        <v>15</v>
      </c>
      <c r="H937" s="10">
        <f t="shared" si="87"/>
        <v>2175</v>
      </c>
      <c r="I937" s="6" t="s">
        <v>23</v>
      </c>
      <c r="J937" s="6" t="s">
        <v>206</v>
      </c>
      <c r="K937" s="6">
        <v>792309</v>
      </c>
      <c r="L937" s="6">
        <v>48000</v>
      </c>
      <c r="M937" s="10">
        <f t="shared" si="88"/>
        <v>605.82424281435647</v>
      </c>
      <c r="N937" s="6">
        <v>2094</v>
      </c>
      <c r="O937" s="6">
        <f t="shared" si="89"/>
        <v>26</v>
      </c>
      <c r="P937" s="6">
        <v>9100000</v>
      </c>
      <c r="Q937" s="9">
        <v>44766</v>
      </c>
      <c r="R937" s="9">
        <v>41667</v>
      </c>
      <c r="S937" s="6" t="s">
        <v>206</v>
      </c>
      <c r="T937" s="6" t="s">
        <v>63</v>
      </c>
      <c r="U937" s="10">
        <v>1609433007</v>
      </c>
      <c r="V937" s="6">
        <v>10</v>
      </c>
      <c r="W937" s="29">
        <v>8</v>
      </c>
      <c r="X937" s="6" t="s">
        <v>52</v>
      </c>
      <c r="Y937" s="6" t="s">
        <v>52</v>
      </c>
      <c r="Z937" s="6" t="s">
        <v>28</v>
      </c>
      <c r="AA937" s="6" t="s">
        <v>1071</v>
      </c>
    </row>
    <row r="938" spans="1:27" x14ac:dyDescent="0.3">
      <c r="A938" s="6" t="s">
        <v>1068</v>
      </c>
      <c r="B938" s="6" t="s">
        <v>1069</v>
      </c>
      <c r="C938" s="6" t="s">
        <v>1070</v>
      </c>
      <c r="D938" s="7">
        <v>4.1689814814814818E-2</v>
      </c>
      <c r="E938" s="8">
        <f t="shared" si="84"/>
        <v>1</v>
      </c>
      <c r="F938" s="8">
        <f t="shared" si="85"/>
        <v>0</v>
      </c>
      <c r="G938" s="8">
        <f t="shared" si="86"/>
        <v>2</v>
      </c>
      <c r="H938" s="10">
        <f t="shared" si="87"/>
        <v>3602</v>
      </c>
      <c r="I938" s="6" t="s">
        <v>23</v>
      </c>
      <c r="J938" s="6" t="s">
        <v>206</v>
      </c>
      <c r="K938" s="6">
        <v>676230</v>
      </c>
      <c r="L938" s="6">
        <v>70000</v>
      </c>
      <c r="M938" s="10">
        <f t="shared" si="88"/>
        <v>1035.1507623145972</v>
      </c>
      <c r="N938" s="6">
        <v>7649</v>
      </c>
      <c r="O938" s="6">
        <f t="shared" si="89"/>
        <v>113</v>
      </c>
      <c r="P938" s="6">
        <v>9100000</v>
      </c>
      <c r="Q938" s="9">
        <v>44850</v>
      </c>
      <c r="R938" s="9">
        <v>41667</v>
      </c>
      <c r="S938" s="6" t="s">
        <v>206</v>
      </c>
      <c r="T938" s="6" t="s">
        <v>63</v>
      </c>
      <c r="U938" s="10">
        <v>1609433007</v>
      </c>
      <c r="V938" s="6">
        <v>10</v>
      </c>
      <c r="W938" s="29">
        <v>8</v>
      </c>
      <c r="X938" s="6" t="s">
        <v>52</v>
      </c>
      <c r="Y938" s="6" t="s">
        <v>52</v>
      </c>
      <c r="Z938" s="6" t="s">
        <v>28</v>
      </c>
      <c r="AA938" s="6" t="s">
        <v>1071</v>
      </c>
    </row>
    <row r="939" spans="1:27" x14ac:dyDescent="0.3">
      <c r="A939" s="6" t="s">
        <v>1068</v>
      </c>
      <c r="B939" s="6" t="s">
        <v>1178</v>
      </c>
      <c r="C939" s="6" t="s">
        <v>1179</v>
      </c>
      <c r="D939" s="7">
        <v>2.7916666666666669E-2</v>
      </c>
      <c r="E939" s="8">
        <f t="shared" si="84"/>
        <v>0</v>
      </c>
      <c r="F939" s="8">
        <f t="shared" si="85"/>
        <v>40</v>
      </c>
      <c r="G939" s="8">
        <f t="shared" si="86"/>
        <v>12</v>
      </c>
      <c r="H939" s="10">
        <f t="shared" si="87"/>
        <v>2412</v>
      </c>
      <c r="I939" s="6" t="s">
        <v>23</v>
      </c>
      <c r="J939" s="6" t="s">
        <v>206</v>
      </c>
      <c r="K939" s="10">
        <v>13610660</v>
      </c>
      <c r="L939" s="6">
        <v>350000</v>
      </c>
      <c r="M939" s="10">
        <f t="shared" si="88"/>
        <v>257.15137987430438</v>
      </c>
      <c r="N939" s="6">
        <v>32000</v>
      </c>
      <c r="O939" s="6">
        <f t="shared" si="89"/>
        <v>24</v>
      </c>
      <c r="P939" s="10">
        <v>8800000</v>
      </c>
      <c r="Q939" s="9">
        <v>43537</v>
      </c>
      <c r="R939" s="9">
        <v>41667</v>
      </c>
      <c r="S939" s="6" t="s">
        <v>206</v>
      </c>
      <c r="T939" s="6" t="s">
        <v>154</v>
      </c>
      <c r="U939" s="10">
        <v>1604633656</v>
      </c>
      <c r="V939" s="6">
        <v>9</v>
      </c>
      <c r="W939" s="29">
        <v>9</v>
      </c>
      <c r="X939" s="6" t="s">
        <v>26</v>
      </c>
      <c r="Y939" s="6" t="s">
        <v>27</v>
      </c>
      <c r="Z939" s="6" t="s">
        <v>28</v>
      </c>
      <c r="AA939" s="6" t="s">
        <v>1180</v>
      </c>
    </row>
    <row r="940" spans="1:27" x14ac:dyDescent="0.3">
      <c r="A940" s="6" t="s">
        <v>1068</v>
      </c>
      <c r="B940" s="6" t="s">
        <v>2906</v>
      </c>
      <c r="C940" s="6" t="s">
        <v>2907</v>
      </c>
      <c r="D940" s="7">
        <v>5.5555555555555556E-4</v>
      </c>
      <c r="E940" s="8">
        <f t="shared" si="84"/>
        <v>0</v>
      </c>
      <c r="F940" s="8">
        <f t="shared" si="85"/>
        <v>0</v>
      </c>
      <c r="G940" s="8">
        <f t="shared" si="86"/>
        <v>48</v>
      </c>
      <c r="H940" s="10">
        <f t="shared" si="87"/>
        <v>48</v>
      </c>
      <c r="I940" s="6" t="s">
        <v>23</v>
      </c>
      <c r="J940" s="6" t="s">
        <v>206</v>
      </c>
      <c r="K940" s="10">
        <v>994789</v>
      </c>
      <c r="L940" s="10">
        <v>59000</v>
      </c>
      <c r="M940" s="10">
        <f t="shared" si="88"/>
        <v>593.09059509101928</v>
      </c>
      <c r="N940" s="10">
        <v>36000</v>
      </c>
      <c r="O940" s="6">
        <f t="shared" si="89"/>
        <v>362</v>
      </c>
      <c r="P940" s="10">
        <v>8840000</v>
      </c>
      <c r="Q940" s="9">
        <v>44834</v>
      </c>
      <c r="R940" s="9">
        <v>41818</v>
      </c>
      <c r="S940" s="6" t="s">
        <v>206</v>
      </c>
      <c r="T940" s="6" t="s">
        <v>63</v>
      </c>
      <c r="U940" s="10">
        <v>1604633656</v>
      </c>
      <c r="V940" s="6">
        <v>6</v>
      </c>
      <c r="W940" s="29">
        <v>7</v>
      </c>
      <c r="X940" s="6" t="s">
        <v>52</v>
      </c>
      <c r="Y940" s="6" t="s">
        <v>52</v>
      </c>
      <c r="Z940" s="6" t="s">
        <v>28</v>
      </c>
      <c r="AA940" s="6" t="s">
        <v>2884</v>
      </c>
    </row>
    <row r="941" spans="1:27" x14ac:dyDescent="0.3">
      <c r="A941" s="6" t="s">
        <v>1068</v>
      </c>
      <c r="B941" s="6" t="s">
        <v>3088</v>
      </c>
      <c r="C941" s="6" t="s">
        <v>3089</v>
      </c>
      <c r="D941" s="7">
        <v>5.5092592592592589E-3</v>
      </c>
      <c r="E941" s="8">
        <f t="shared" si="84"/>
        <v>0</v>
      </c>
      <c r="F941" s="8">
        <f t="shared" si="85"/>
        <v>7</v>
      </c>
      <c r="G941" s="8">
        <f t="shared" si="86"/>
        <v>56</v>
      </c>
      <c r="H941" s="10">
        <f t="shared" si="87"/>
        <v>476</v>
      </c>
      <c r="I941" s="6" t="s">
        <v>23</v>
      </c>
      <c r="J941" s="6" t="s">
        <v>206</v>
      </c>
      <c r="K941" s="10">
        <v>670420</v>
      </c>
      <c r="L941" s="10">
        <v>42000</v>
      </c>
      <c r="M941" s="10">
        <f t="shared" si="88"/>
        <v>626.47295725067863</v>
      </c>
      <c r="N941" s="6">
        <v>3683</v>
      </c>
      <c r="O941" s="6">
        <f t="shared" si="89"/>
        <v>55</v>
      </c>
      <c r="P941" s="10">
        <v>8880000</v>
      </c>
      <c r="Q941" s="9">
        <v>44848</v>
      </c>
      <c r="R941" s="9">
        <v>41667</v>
      </c>
      <c r="S941" s="6" t="s">
        <v>206</v>
      </c>
      <c r="T941" s="6" t="s">
        <v>63</v>
      </c>
      <c r="U941" s="10">
        <v>1609433007</v>
      </c>
      <c r="V941" s="6">
        <v>6</v>
      </c>
      <c r="W941" s="29">
        <v>7</v>
      </c>
      <c r="X941" s="6" t="s">
        <v>52</v>
      </c>
      <c r="Y941" s="6" t="s">
        <v>52</v>
      </c>
      <c r="Z941" s="6" t="s">
        <v>28</v>
      </c>
      <c r="AA941" s="6" t="s">
        <v>2884</v>
      </c>
    </row>
    <row r="942" spans="1:27" x14ac:dyDescent="0.3">
      <c r="A942" s="6" t="s">
        <v>2727</v>
      </c>
      <c r="B942" s="6" t="s">
        <v>2728</v>
      </c>
      <c r="C942" s="6" t="s">
        <v>2729</v>
      </c>
      <c r="D942" s="7">
        <v>9.0624999999999994E-3</v>
      </c>
      <c r="E942" s="8">
        <f t="shared" si="84"/>
        <v>0</v>
      </c>
      <c r="F942" s="8">
        <f t="shared" si="85"/>
        <v>13</v>
      </c>
      <c r="G942" s="8">
        <f t="shared" si="86"/>
        <v>3</v>
      </c>
      <c r="H942" s="10">
        <f t="shared" si="87"/>
        <v>783</v>
      </c>
      <c r="I942" s="6" t="s">
        <v>23</v>
      </c>
      <c r="J942" s="6" t="s">
        <v>38</v>
      </c>
      <c r="K942" s="6">
        <v>12398</v>
      </c>
      <c r="L942" s="6">
        <v>882</v>
      </c>
      <c r="M942" s="10">
        <f t="shared" si="88"/>
        <v>711.40506533311827</v>
      </c>
      <c r="N942" s="6">
        <v>110</v>
      </c>
      <c r="O942" s="6">
        <f t="shared" si="89"/>
        <v>89</v>
      </c>
      <c r="P942" s="10">
        <v>41500</v>
      </c>
      <c r="Q942" s="9">
        <v>44818</v>
      </c>
      <c r="R942" s="9">
        <v>43196</v>
      </c>
      <c r="S942" s="6" t="s">
        <v>38</v>
      </c>
      <c r="T942" s="6" t="s">
        <v>63</v>
      </c>
      <c r="U942" s="10">
        <v>4911688</v>
      </c>
      <c r="V942" s="6">
        <v>6</v>
      </c>
      <c r="W942" s="29">
        <v>6</v>
      </c>
      <c r="X942" s="6" t="s">
        <v>26</v>
      </c>
      <c r="Y942" s="6" t="s">
        <v>27</v>
      </c>
      <c r="Z942" s="6" t="s">
        <v>28</v>
      </c>
      <c r="AA942" s="6" t="s">
        <v>2539</v>
      </c>
    </row>
    <row r="943" spans="1:27" x14ac:dyDescent="0.3">
      <c r="A943" s="6" t="s">
        <v>2947</v>
      </c>
      <c r="B943" s="6" t="s">
        <v>2948</v>
      </c>
      <c r="C943" s="6" t="s">
        <v>2949</v>
      </c>
      <c r="D943" s="7">
        <v>3.5879629629629629E-3</v>
      </c>
      <c r="E943" s="8">
        <f t="shared" si="84"/>
        <v>0</v>
      </c>
      <c r="F943" s="8">
        <f t="shared" si="85"/>
        <v>5</v>
      </c>
      <c r="G943" s="8">
        <f t="shared" si="86"/>
        <v>10</v>
      </c>
      <c r="H943" s="10">
        <f t="shared" si="87"/>
        <v>310</v>
      </c>
      <c r="I943" s="6" t="s">
        <v>23</v>
      </c>
      <c r="J943" s="6" t="s">
        <v>127</v>
      </c>
      <c r="K943" s="10">
        <v>425165</v>
      </c>
      <c r="L943" s="10">
        <v>33000</v>
      </c>
      <c r="M943" s="10">
        <f t="shared" si="88"/>
        <v>776.16925193748307</v>
      </c>
      <c r="N943" s="10">
        <v>1216</v>
      </c>
      <c r="O943" s="6">
        <f t="shared" si="89"/>
        <v>29</v>
      </c>
      <c r="P943" s="10">
        <v>1630000</v>
      </c>
      <c r="Q943" s="9">
        <v>44849</v>
      </c>
      <c r="R943" s="9">
        <v>42851</v>
      </c>
      <c r="S943" s="6" t="s">
        <v>127</v>
      </c>
      <c r="T943" s="6" t="s">
        <v>63</v>
      </c>
      <c r="U943" s="10">
        <v>757041636</v>
      </c>
      <c r="V943" s="6">
        <v>6</v>
      </c>
      <c r="W943" s="29">
        <v>6</v>
      </c>
      <c r="X943" s="6" t="s">
        <v>52</v>
      </c>
      <c r="Y943" s="6" t="s">
        <v>52</v>
      </c>
      <c r="Z943" s="6" t="s">
        <v>28</v>
      </c>
      <c r="AA943" s="6" t="s">
        <v>2884</v>
      </c>
    </row>
    <row r="944" spans="1:27" x14ac:dyDescent="0.3">
      <c r="A944" s="6" t="s">
        <v>3591</v>
      </c>
      <c r="B944" s="6" t="s">
        <v>3592</v>
      </c>
      <c r="C944" s="6" t="s">
        <v>3593</v>
      </c>
      <c r="D944" s="7">
        <v>0.21458333333333335</v>
      </c>
      <c r="E944" s="8">
        <f t="shared" si="84"/>
        <v>5</v>
      </c>
      <c r="F944" s="8">
        <f t="shared" si="85"/>
        <v>9</v>
      </c>
      <c r="G944" s="8">
        <f t="shared" si="86"/>
        <v>0</v>
      </c>
      <c r="H944" s="10">
        <f t="shared" si="87"/>
        <v>18540</v>
      </c>
      <c r="I944" s="6" t="s">
        <v>187</v>
      </c>
      <c r="J944" s="6" t="s">
        <v>95</v>
      </c>
      <c r="K944" s="6">
        <v>181853</v>
      </c>
      <c r="L944" s="6">
        <v>827</v>
      </c>
      <c r="M944" s="10">
        <f t="shared" si="88"/>
        <v>45.476291290217922</v>
      </c>
      <c r="N944" s="6">
        <v>31</v>
      </c>
      <c r="O944" s="6">
        <f t="shared" si="89"/>
        <v>2</v>
      </c>
      <c r="P944" s="6">
        <v>2670000</v>
      </c>
      <c r="Q944" s="9">
        <v>44443</v>
      </c>
      <c r="R944" s="9">
        <v>41929</v>
      </c>
      <c r="S944" s="6" t="s">
        <v>95</v>
      </c>
      <c r="T944" s="6" t="s">
        <v>63</v>
      </c>
      <c r="U944" s="10">
        <v>1100280289</v>
      </c>
      <c r="V944" s="6">
        <v>6</v>
      </c>
      <c r="W944" s="29">
        <v>7</v>
      </c>
      <c r="X944" s="6" t="s">
        <v>52</v>
      </c>
      <c r="Y944" s="6" t="s">
        <v>52</v>
      </c>
      <c r="Z944" s="6" t="s">
        <v>28</v>
      </c>
      <c r="AA944" s="6" t="s">
        <v>3465</v>
      </c>
    </row>
    <row r="945" spans="1:27" ht="14.4" x14ac:dyDescent="0.3">
      <c r="A945" s="6" t="s">
        <v>3591</v>
      </c>
      <c r="B945" s="24" t="s">
        <v>3594</v>
      </c>
      <c r="C945" s="6" t="s">
        <v>3595</v>
      </c>
      <c r="D945" s="7">
        <v>0.11597222222222221</v>
      </c>
      <c r="E945" s="8">
        <f t="shared" si="84"/>
        <v>2</v>
      </c>
      <c r="F945" s="8">
        <f t="shared" si="85"/>
        <v>47</v>
      </c>
      <c r="G945" s="8">
        <f t="shared" si="86"/>
        <v>0</v>
      </c>
      <c r="H945" s="10">
        <f t="shared" si="87"/>
        <v>10020</v>
      </c>
      <c r="I945" s="6" t="s">
        <v>187</v>
      </c>
      <c r="J945" s="6" t="s">
        <v>95</v>
      </c>
      <c r="K945" s="6">
        <v>678</v>
      </c>
      <c r="L945" s="6">
        <v>27</v>
      </c>
      <c r="M945" s="10">
        <f t="shared" si="88"/>
        <v>398.23008849557522</v>
      </c>
      <c r="N945" s="6">
        <v>2</v>
      </c>
      <c r="O945" s="6">
        <f t="shared" si="89"/>
        <v>29</v>
      </c>
      <c r="P945" s="6">
        <v>2670000</v>
      </c>
      <c r="Q945" s="9">
        <v>44857</v>
      </c>
      <c r="R945" s="9">
        <v>41930</v>
      </c>
      <c r="S945" s="6" t="s">
        <v>95</v>
      </c>
      <c r="T945" s="6" t="s">
        <v>63</v>
      </c>
      <c r="U945" s="10">
        <v>1100280289</v>
      </c>
      <c r="V945" s="6">
        <v>6</v>
      </c>
      <c r="W945" s="29">
        <v>7</v>
      </c>
      <c r="X945" s="6" t="s">
        <v>52</v>
      </c>
      <c r="Y945" s="6" t="s">
        <v>52</v>
      </c>
      <c r="Z945" s="6" t="s">
        <v>28</v>
      </c>
      <c r="AA945" s="6" t="s">
        <v>3465</v>
      </c>
    </row>
    <row r="946" spans="1:27" x14ac:dyDescent="0.3">
      <c r="A946" s="6" t="s">
        <v>1412</v>
      </c>
      <c r="B946" s="6" t="s">
        <v>1413</v>
      </c>
      <c r="C946" s="6" t="s">
        <v>1414</v>
      </c>
      <c r="D946" s="7">
        <v>1.9247685185185184E-2</v>
      </c>
      <c r="E946" s="8">
        <f t="shared" si="84"/>
        <v>0</v>
      </c>
      <c r="F946" s="8">
        <f t="shared" si="85"/>
        <v>27</v>
      </c>
      <c r="G946" s="8">
        <f t="shared" si="86"/>
        <v>43</v>
      </c>
      <c r="H946" s="10">
        <f t="shared" si="87"/>
        <v>1663</v>
      </c>
      <c r="I946" s="6" t="s">
        <v>23</v>
      </c>
      <c r="J946" s="6" t="s">
        <v>38</v>
      </c>
      <c r="K946" s="10">
        <v>256889286</v>
      </c>
      <c r="L946" s="6">
        <v>1000000</v>
      </c>
      <c r="M946" s="10">
        <f t="shared" si="88"/>
        <v>38.927275464497185</v>
      </c>
      <c r="N946" s="6">
        <v>0</v>
      </c>
      <c r="O946" s="6">
        <f t="shared" si="89"/>
        <v>0</v>
      </c>
      <c r="P946" s="10">
        <v>30000000</v>
      </c>
      <c r="Q946" s="9">
        <v>43805</v>
      </c>
      <c r="R946" s="9">
        <v>41857</v>
      </c>
      <c r="S946" s="6" t="s">
        <v>38</v>
      </c>
      <c r="T946" s="6" t="s">
        <v>25</v>
      </c>
      <c r="U946" s="10">
        <v>15275943476</v>
      </c>
      <c r="V946" s="6">
        <v>8</v>
      </c>
      <c r="W946" s="29">
        <v>8</v>
      </c>
      <c r="X946" s="6" t="s">
        <v>26</v>
      </c>
      <c r="Y946" s="6" t="s">
        <v>27</v>
      </c>
      <c r="Z946" s="6" t="s">
        <v>96</v>
      </c>
      <c r="AA946" s="6" t="s">
        <v>1180</v>
      </c>
    </row>
    <row r="947" spans="1:27" x14ac:dyDescent="0.3">
      <c r="A947" s="6" t="s">
        <v>606</v>
      </c>
      <c r="B947" s="6" t="s">
        <v>607</v>
      </c>
      <c r="C947" s="6" t="s">
        <v>608</v>
      </c>
      <c r="D947" s="7">
        <v>7.3842592592592597E-3</v>
      </c>
      <c r="E947" s="8">
        <f t="shared" si="84"/>
        <v>0</v>
      </c>
      <c r="F947" s="8">
        <f t="shared" si="85"/>
        <v>10</v>
      </c>
      <c r="G947" s="8">
        <f t="shared" si="86"/>
        <v>38</v>
      </c>
      <c r="H947" s="10">
        <f t="shared" si="87"/>
        <v>638</v>
      </c>
      <c r="I947" s="6" t="s">
        <v>187</v>
      </c>
      <c r="J947" s="6" t="s">
        <v>127</v>
      </c>
      <c r="K947" s="10">
        <v>1221197</v>
      </c>
      <c r="L947" s="10">
        <v>16000</v>
      </c>
      <c r="M947" s="10">
        <f t="shared" si="88"/>
        <v>131.01899202176224</v>
      </c>
      <c r="N947" s="6">
        <v>292</v>
      </c>
      <c r="O947" s="6">
        <f t="shared" si="89"/>
        <v>2</v>
      </c>
      <c r="P947" s="10">
        <v>709000</v>
      </c>
      <c r="Q947" s="9">
        <v>44085</v>
      </c>
      <c r="R947" s="9">
        <v>43031</v>
      </c>
      <c r="S947" s="6" t="s">
        <v>127</v>
      </c>
      <c r="T947" s="6" t="s">
        <v>63</v>
      </c>
      <c r="U947" s="10">
        <v>193362934</v>
      </c>
      <c r="V947" s="6">
        <v>9</v>
      </c>
      <c r="W947" s="29">
        <v>10</v>
      </c>
      <c r="X947" s="6" t="s">
        <v>26</v>
      </c>
      <c r="Y947" s="6" t="s">
        <v>27</v>
      </c>
      <c r="Z947" s="6" t="s">
        <v>28</v>
      </c>
      <c r="AA947" s="6" t="s">
        <v>575</v>
      </c>
    </row>
    <row r="948" spans="1:27" x14ac:dyDescent="0.3">
      <c r="A948" s="6" t="s">
        <v>3359</v>
      </c>
      <c r="B948" s="6" t="s">
        <v>3360</v>
      </c>
      <c r="C948" s="6" t="s">
        <v>3361</v>
      </c>
      <c r="D948" s="7">
        <v>0.28680555555555554</v>
      </c>
      <c r="E948" s="8">
        <f t="shared" si="84"/>
        <v>6</v>
      </c>
      <c r="F948" s="8">
        <f t="shared" si="85"/>
        <v>53</v>
      </c>
      <c r="G948" s="8">
        <f t="shared" si="86"/>
        <v>0</v>
      </c>
      <c r="H948" s="10">
        <f t="shared" si="87"/>
        <v>24780</v>
      </c>
      <c r="I948" s="6" t="s">
        <v>187</v>
      </c>
      <c r="J948" s="6" t="s">
        <v>127</v>
      </c>
      <c r="K948" s="6">
        <v>175000</v>
      </c>
      <c r="L948" s="6">
        <v>447</v>
      </c>
      <c r="M948" s="10">
        <f t="shared" si="88"/>
        <v>25.542857142857144</v>
      </c>
      <c r="N948" s="6">
        <v>114</v>
      </c>
      <c r="O948" s="6">
        <f t="shared" si="89"/>
        <v>7</v>
      </c>
      <c r="P948" s="6">
        <v>2340000</v>
      </c>
      <c r="Q948" s="9">
        <v>44848</v>
      </c>
      <c r="R948" s="9">
        <v>41199</v>
      </c>
      <c r="S948" s="6" t="s">
        <v>127</v>
      </c>
      <c r="T948" s="6" t="s">
        <v>25</v>
      </c>
      <c r="U948" s="10">
        <v>772553516</v>
      </c>
      <c r="V948" s="6">
        <v>10</v>
      </c>
      <c r="W948" s="29">
        <v>10</v>
      </c>
      <c r="X948" s="6" t="s">
        <v>52</v>
      </c>
      <c r="Y948" s="6" t="s">
        <v>52</v>
      </c>
      <c r="Z948" s="6" t="s">
        <v>28</v>
      </c>
      <c r="AA948" s="6" t="s">
        <v>3326</v>
      </c>
    </row>
    <row r="949" spans="1:27" x14ac:dyDescent="0.3">
      <c r="A949" s="6" t="s">
        <v>3381</v>
      </c>
      <c r="B949" s="6" t="s">
        <v>3382</v>
      </c>
      <c r="C949" s="6" t="s">
        <v>3383</v>
      </c>
      <c r="D949" s="7">
        <v>0.32777777777777778</v>
      </c>
      <c r="E949" s="8">
        <f t="shared" si="84"/>
        <v>7</v>
      </c>
      <c r="F949" s="8">
        <f t="shared" si="85"/>
        <v>52</v>
      </c>
      <c r="G949" s="8">
        <f t="shared" si="86"/>
        <v>0</v>
      </c>
      <c r="H949" s="10">
        <f t="shared" si="87"/>
        <v>28320</v>
      </c>
      <c r="I949" s="6" t="s">
        <v>23</v>
      </c>
      <c r="J949" s="6" t="s">
        <v>300</v>
      </c>
      <c r="K949" s="6">
        <v>136000</v>
      </c>
      <c r="L949" s="6">
        <v>6469</v>
      </c>
      <c r="M949" s="10">
        <f t="shared" si="88"/>
        <v>475.66176470588238</v>
      </c>
      <c r="N949" s="6">
        <v>568</v>
      </c>
      <c r="O949" s="6">
        <f t="shared" si="89"/>
        <v>42</v>
      </c>
      <c r="P949" s="10">
        <v>451000</v>
      </c>
      <c r="Q949" s="9">
        <v>44834</v>
      </c>
      <c r="R949" s="9">
        <v>42728</v>
      </c>
      <c r="S949" s="6" t="s">
        <v>300</v>
      </c>
      <c r="T949" s="6" t="s">
        <v>63</v>
      </c>
      <c r="U949" s="10">
        <v>109753756</v>
      </c>
      <c r="V949" s="6">
        <v>10</v>
      </c>
      <c r="W949" s="29">
        <v>7</v>
      </c>
      <c r="X949" s="6" t="s">
        <v>52</v>
      </c>
      <c r="Y949" s="6" t="s">
        <v>27</v>
      </c>
      <c r="Z949" s="6" t="s">
        <v>96</v>
      </c>
      <c r="AA949" s="6" t="s">
        <v>3326</v>
      </c>
    </row>
    <row r="950" spans="1:27" ht="14.4" x14ac:dyDescent="0.3">
      <c r="A950" s="6" t="s">
        <v>3381</v>
      </c>
      <c r="B950" t="s">
        <v>3868</v>
      </c>
      <c r="C950" t="s">
        <v>3869</v>
      </c>
      <c r="D950" s="1">
        <v>5.37037037037037E-3</v>
      </c>
      <c r="E950" s="8">
        <f t="shared" si="84"/>
        <v>0</v>
      </c>
      <c r="F950" s="8">
        <f t="shared" si="85"/>
        <v>7</v>
      </c>
      <c r="G950" s="8">
        <f t="shared" si="86"/>
        <v>44</v>
      </c>
      <c r="H950" s="10">
        <f t="shared" si="87"/>
        <v>464</v>
      </c>
      <c r="I950" s="6" t="s">
        <v>23</v>
      </c>
      <c r="J950" t="s">
        <v>300</v>
      </c>
      <c r="K950" s="12">
        <v>19920</v>
      </c>
      <c r="L950" s="12">
        <v>1300</v>
      </c>
      <c r="M950" s="10">
        <f t="shared" si="88"/>
        <v>652.61044176706832</v>
      </c>
      <c r="N950" s="12">
        <v>93</v>
      </c>
      <c r="O950" s="6">
        <f t="shared" si="89"/>
        <v>47</v>
      </c>
      <c r="P950" s="3">
        <v>451001</v>
      </c>
      <c r="Q950" s="2">
        <v>44830</v>
      </c>
      <c r="R950" s="2">
        <v>42728</v>
      </c>
      <c r="S950" t="s">
        <v>300</v>
      </c>
      <c r="T950" t="s">
        <v>63</v>
      </c>
      <c r="U950" s="27">
        <v>109965174</v>
      </c>
      <c r="V950">
        <v>5</v>
      </c>
      <c r="W950" s="29">
        <v>6</v>
      </c>
      <c r="X950" s="6" t="s">
        <v>52</v>
      </c>
      <c r="Y950" s="6" t="s">
        <v>52</v>
      </c>
      <c r="Z950" t="s">
        <v>28</v>
      </c>
      <c r="AA950" s="6" t="s">
        <v>3889</v>
      </c>
    </row>
    <row r="951" spans="1:27" ht="14.4" x14ac:dyDescent="0.3">
      <c r="A951" s="6" t="s">
        <v>3381</v>
      </c>
      <c r="B951" t="s">
        <v>3866</v>
      </c>
      <c r="C951" t="s">
        <v>3867</v>
      </c>
      <c r="D951" s="1">
        <v>3.0671296296296302E-3</v>
      </c>
      <c r="E951" s="8">
        <f t="shared" si="84"/>
        <v>0</v>
      </c>
      <c r="F951" s="8">
        <f t="shared" si="85"/>
        <v>4</v>
      </c>
      <c r="G951" s="8">
        <f t="shared" si="86"/>
        <v>25</v>
      </c>
      <c r="H951" s="10">
        <f t="shared" si="87"/>
        <v>265</v>
      </c>
      <c r="I951" s="6" t="s">
        <v>23</v>
      </c>
      <c r="J951" t="s">
        <v>300</v>
      </c>
      <c r="K951" s="12">
        <v>3259</v>
      </c>
      <c r="L951" s="12">
        <v>421</v>
      </c>
      <c r="M951" s="10">
        <f t="shared" si="88"/>
        <v>1291.807302853636</v>
      </c>
      <c r="N951" s="13">
        <v>14</v>
      </c>
      <c r="O951" s="6">
        <f t="shared" si="89"/>
        <v>43</v>
      </c>
      <c r="P951" s="3">
        <v>451000</v>
      </c>
      <c r="Q951" s="2">
        <v>44851</v>
      </c>
      <c r="R951" s="2">
        <v>42728</v>
      </c>
      <c r="S951" t="s">
        <v>300</v>
      </c>
      <c r="T951" t="s">
        <v>63</v>
      </c>
      <c r="U951" s="27">
        <v>109965173</v>
      </c>
      <c r="V951">
        <v>6</v>
      </c>
      <c r="W951" s="13">
        <v>6</v>
      </c>
      <c r="X951" s="6" t="s">
        <v>52</v>
      </c>
      <c r="Y951" s="6" t="s">
        <v>52</v>
      </c>
      <c r="Z951" s="6" t="s">
        <v>96</v>
      </c>
      <c r="AA951" s="6" t="s">
        <v>3889</v>
      </c>
    </row>
    <row r="952" spans="1:27" x14ac:dyDescent="0.3">
      <c r="A952" s="6" t="s">
        <v>3284</v>
      </c>
      <c r="B952" s="6" t="s">
        <v>3285</v>
      </c>
      <c r="C952" s="6" t="s">
        <v>3286</v>
      </c>
      <c r="D952" s="7">
        <v>1.1597222222222222E-2</v>
      </c>
      <c r="E952" s="8">
        <f t="shared" si="84"/>
        <v>0</v>
      </c>
      <c r="F952" s="8">
        <f t="shared" si="85"/>
        <v>16</v>
      </c>
      <c r="G952" s="8">
        <f t="shared" si="86"/>
        <v>42</v>
      </c>
      <c r="H952" s="10">
        <f t="shared" si="87"/>
        <v>1002</v>
      </c>
      <c r="I952" s="6" t="s">
        <v>23</v>
      </c>
      <c r="J952" s="6" t="s">
        <v>206</v>
      </c>
      <c r="K952" s="6">
        <v>4043337</v>
      </c>
      <c r="L952" s="6">
        <v>159000</v>
      </c>
      <c r="M952" s="10">
        <f t="shared" si="88"/>
        <v>393.23954446537601</v>
      </c>
      <c r="N952" s="6">
        <v>5367</v>
      </c>
      <c r="O952" s="6">
        <f t="shared" si="89"/>
        <v>13</v>
      </c>
      <c r="P952" s="6">
        <v>4610000</v>
      </c>
      <c r="Q952" s="9">
        <v>43916</v>
      </c>
      <c r="R952" s="9">
        <v>40676</v>
      </c>
      <c r="S952" s="6" t="s">
        <v>206</v>
      </c>
      <c r="T952" s="6" t="s">
        <v>63</v>
      </c>
      <c r="U952" s="10">
        <v>316807394</v>
      </c>
      <c r="V952" s="6">
        <v>8</v>
      </c>
      <c r="W952" s="29">
        <v>8</v>
      </c>
      <c r="X952" s="6" t="s">
        <v>52</v>
      </c>
      <c r="Y952" s="6" t="s">
        <v>52</v>
      </c>
      <c r="Z952" s="6" t="s">
        <v>28</v>
      </c>
      <c r="AA952" s="6" t="s">
        <v>3213</v>
      </c>
    </row>
    <row r="953" spans="1:27" ht="14.4" x14ac:dyDescent="0.3">
      <c r="A953" s="6" t="s">
        <v>3284</v>
      </c>
      <c r="B953" s="24" t="s">
        <v>3548</v>
      </c>
      <c r="C953" s="6" t="s">
        <v>3549</v>
      </c>
      <c r="D953" s="7">
        <v>0.6958333333333333</v>
      </c>
      <c r="E953" s="8">
        <f t="shared" si="84"/>
        <v>16</v>
      </c>
      <c r="F953" s="8">
        <f t="shared" si="85"/>
        <v>42</v>
      </c>
      <c r="G953" s="8">
        <f t="shared" si="86"/>
        <v>0</v>
      </c>
      <c r="H953" s="10">
        <f t="shared" si="87"/>
        <v>60120</v>
      </c>
      <c r="I953" s="6" t="s">
        <v>23</v>
      </c>
      <c r="J953" s="6" t="s">
        <v>206</v>
      </c>
      <c r="K953" s="6">
        <v>425527</v>
      </c>
      <c r="L953" s="6">
        <v>24000</v>
      </c>
      <c r="M953" s="10">
        <f t="shared" si="88"/>
        <v>564.00651427523985</v>
      </c>
      <c r="N953" s="6">
        <v>1739</v>
      </c>
      <c r="O953" s="6">
        <f t="shared" si="89"/>
        <v>41</v>
      </c>
      <c r="P953" s="6">
        <v>4660000</v>
      </c>
      <c r="Q953" s="9">
        <v>44716</v>
      </c>
      <c r="R953" s="9">
        <v>40676</v>
      </c>
      <c r="S953" s="6" t="s">
        <v>95</v>
      </c>
      <c r="T953" s="6" t="s">
        <v>63</v>
      </c>
      <c r="U953" s="10">
        <v>319859090</v>
      </c>
      <c r="V953" s="6">
        <v>5</v>
      </c>
      <c r="W953" s="29">
        <v>8</v>
      </c>
      <c r="X953" s="6" t="s">
        <v>52</v>
      </c>
      <c r="Y953" s="6" t="s">
        <v>52</v>
      </c>
      <c r="Z953" s="6" t="s">
        <v>28</v>
      </c>
      <c r="AA953" s="6" t="s">
        <v>3465</v>
      </c>
    </row>
    <row r="954" spans="1:27" ht="14.4" x14ac:dyDescent="0.3">
      <c r="A954" s="6" t="s">
        <v>3284</v>
      </c>
      <c r="B954" s="24" t="s">
        <v>3546</v>
      </c>
      <c r="C954" s="6" t="s">
        <v>3547</v>
      </c>
      <c r="D954" s="7">
        <v>0.72291666666666676</v>
      </c>
      <c r="E954" s="8">
        <f t="shared" si="84"/>
        <v>17</v>
      </c>
      <c r="F954" s="8">
        <f t="shared" si="85"/>
        <v>21</v>
      </c>
      <c r="G954" s="8">
        <f t="shared" si="86"/>
        <v>0</v>
      </c>
      <c r="H954" s="10">
        <f t="shared" si="87"/>
        <v>62460</v>
      </c>
      <c r="I954" s="6" t="s">
        <v>23</v>
      </c>
      <c r="J954" s="6" t="s">
        <v>206</v>
      </c>
      <c r="K954" s="6">
        <v>753027</v>
      </c>
      <c r="L954" s="6">
        <v>48000</v>
      </c>
      <c r="M954" s="10">
        <f t="shared" si="88"/>
        <v>637.42734324267258</v>
      </c>
      <c r="N954" s="6">
        <v>3161</v>
      </c>
      <c r="O954" s="6">
        <f t="shared" si="89"/>
        <v>42</v>
      </c>
      <c r="P954" s="6">
        <v>4660000</v>
      </c>
      <c r="Q954" s="9">
        <v>44828</v>
      </c>
      <c r="R954" s="9">
        <v>40676</v>
      </c>
      <c r="S954" s="6" t="s">
        <v>95</v>
      </c>
      <c r="T954" s="6" t="s">
        <v>63</v>
      </c>
      <c r="U954" s="10">
        <v>319859090</v>
      </c>
      <c r="V954" s="6">
        <v>7</v>
      </c>
      <c r="W954" s="29">
        <v>9</v>
      </c>
      <c r="X954" s="6" t="s">
        <v>52</v>
      </c>
      <c r="Y954" s="6" t="s">
        <v>52</v>
      </c>
      <c r="Z954" s="6" t="s">
        <v>28</v>
      </c>
      <c r="AA954" s="6" t="s">
        <v>3465</v>
      </c>
    </row>
    <row r="955" spans="1:27" x14ac:dyDescent="0.3">
      <c r="A955" s="6" t="s">
        <v>3284</v>
      </c>
      <c r="B955" s="6" t="s">
        <v>1978</v>
      </c>
      <c r="C955" s="6" t="s">
        <v>1979</v>
      </c>
      <c r="D955" s="7">
        <v>1.4618055555555556E-2</v>
      </c>
      <c r="E955" s="8">
        <f t="shared" si="84"/>
        <v>0</v>
      </c>
      <c r="F955" s="8">
        <f t="shared" si="85"/>
        <v>21</v>
      </c>
      <c r="G955" s="8">
        <f t="shared" si="86"/>
        <v>3</v>
      </c>
      <c r="H955" s="10">
        <f t="shared" si="87"/>
        <v>1263</v>
      </c>
      <c r="I955" s="6" t="s">
        <v>23</v>
      </c>
      <c r="J955" s="6" t="s">
        <v>1980</v>
      </c>
      <c r="K955" s="10">
        <v>290133</v>
      </c>
      <c r="L955" s="10">
        <v>17000</v>
      </c>
      <c r="M955" s="10">
        <f t="shared" si="88"/>
        <v>585.93817318264382</v>
      </c>
      <c r="N955" s="10">
        <v>1126</v>
      </c>
      <c r="O955" s="6">
        <f t="shared" si="89"/>
        <v>39</v>
      </c>
      <c r="P955" s="10">
        <v>4620000</v>
      </c>
      <c r="Q955" s="9">
        <v>44835</v>
      </c>
      <c r="R955" s="9">
        <v>40676</v>
      </c>
      <c r="S955" s="6" t="s">
        <v>1981</v>
      </c>
      <c r="T955" s="6" t="s">
        <v>63</v>
      </c>
      <c r="U955" s="10">
        <v>316807394</v>
      </c>
      <c r="V955" s="6">
        <v>7</v>
      </c>
      <c r="W955" s="29">
        <v>10</v>
      </c>
      <c r="X955" s="6" t="s">
        <v>26</v>
      </c>
      <c r="Y955" s="6" t="s">
        <v>27</v>
      </c>
      <c r="Z955" s="6" t="s">
        <v>28</v>
      </c>
      <c r="AA955" s="6" t="s">
        <v>1875</v>
      </c>
    </row>
    <row r="956" spans="1:27" x14ac:dyDescent="0.3">
      <c r="A956" s="6" t="s">
        <v>778</v>
      </c>
      <c r="B956" s="6" t="s">
        <v>779</v>
      </c>
      <c r="C956" s="6" t="s">
        <v>780</v>
      </c>
      <c r="D956" s="7">
        <v>1.1724537037037035E-2</v>
      </c>
      <c r="E956" s="8">
        <f t="shared" si="84"/>
        <v>0</v>
      </c>
      <c r="F956" s="8">
        <f t="shared" si="85"/>
        <v>16</v>
      </c>
      <c r="G956" s="8">
        <f t="shared" si="86"/>
        <v>53</v>
      </c>
      <c r="H956" s="10">
        <f t="shared" si="87"/>
        <v>1013</v>
      </c>
      <c r="I956" s="6" t="s">
        <v>477</v>
      </c>
      <c r="J956" s="6" t="s">
        <v>127</v>
      </c>
      <c r="K956" s="10">
        <v>301902</v>
      </c>
      <c r="L956" s="10">
        <v>24000</v>
      </c>
      <c r="M956" s="10">
        <f t="shared" si="88"/>
        <v>794.95995389232269</v>
      </c>
      <c r="N956" s="10">
        <v>1215</v>
      </c>
      <c r="O956" s="6">
        <f t="shared" si="89"/>
        <v>40</v>
      </c>
      <c r="P956" s="10">
        <v>3450000</v>
      </c>
      <c r="Q956" s="9">
        <v>44846</v>
      </c>
      <c r="R956" s="9">
        <v>42320</v>
      </c>
      <c r="S956" s="6" t="s">
        <v>119</v>
      </c>
      <c r="T956" s="6" t="s">
        <v>63</v>
      </c>
      <c r="U956" s="10">
        <v>934639530</v>
      </c>
      <c r="V956" s="6">
        <v>8</v>
      </c>
      <c r="W956" s="29">
        <v>8</v>
      </c>
      <c r="X956" s="6" t="s">
        <v>52</v>
      </c>
      <c r="Y956" s="6" t="s">
        <v>52</v>
      </c>
      <c r="Z956" s="6" t="s">
        <v>28</v>
      </c>
      <c r="AA956" s="6" t="s">
        <v>781</v>
      </c>
    </row>
    <row r="957" spans="1:27" ht="14.4" x14ac:dyDescent="0.3">
      <c r="A957" s="6" t="s">
        <v>778</v>
      </c>
      <c r="B957" t="s">
        <v>3979</v>
      </c>
      <c r="C957" s="20" t="s">
        <v>3998</v>
      </c>
      <c r="D957" s="1">
        <v>3.6574074074074074E-3</v>
      </c>
      <c r="E957" s="8">
        <f t="shared" si="84"/>
        <v>0</v>
      </c>
      <c r="F957" s="8">
        <f t="shared" si="85"/>
        <v>5</v>
      </c>
      <c r="G957" s="8">
        <f t="shared" si="86"/>
        <v>16</v>
      </c>
      <c r="H957" s="10">
        <f t="shared" si="87"/>
        <v>316</v>
      </c>
      <c r="I957" t="s">
        <v>477</v>
      </c>
      <c r="J957" t="s">
        <v>127</v>
      </c>
      <c r="K957" s="3">
        <v>247331</v>
      </c>
      <c r="L957" s="3">
        <v>15000</v>
      </c>
      <c r="M957" s="10">
        <f t="shared" si="88"/>
        <v>606.47472415507968</v>
      </c>
      <c r="N957" s="3">
        <v>513</v>
      </c>
      <c r="O957" s="6">
        <f t="shared" si="89"/>
        <v>21</v>
      </c>
      <c r="P957" s="3">
        <v>3450000</v>
      </c>
      <c r="Q957" s="2">
        <v>44639</v>
      </c>
      <c r="R957" s="2">
        <v>42320</v>
      </c>
      <c r="S957" t="s">
        <v>119</v>
      </c>
      <c r="T957" t="s">
        <v>63</v>
      </c>
      <c r="U957" s="3">
        <v>936926045</v>
      </c>
      <c r="V957">
        <v>7</v>
      </c>
      <c r="W957" s="29">
        <v>8</v>
      </c>
      <c r="X957" s="6" t="s">
        <v>26</v>
      </c>
      <c r="Y957" s="6" t="s">
        <v>52</v>
      </c>
      <c r="Z957" t="s">
        <v>28</v>
      </c>
      <c r="AA957" s="6" t="s">
        <v>4101</v>
      </c>
    </row>
    <row r="958" spans="1:27" x14ac:dyDescent="0.3">
      <c r="A958" s="6" t="s">
        <v>3497</v>
      </c>
      <c r="B958" s="6" t="s">
        <v>3498</v>
      </c>
      <c r="C958" s="6" t="s">
        <v>3499</v>
      </c>
      <c r="D958" s="7">
        <v>0.1451388888888889</v>
      </c>
      <c r="E958" s="8">
        <f t="shared" si="84"/>
        <v>3</v>
      </c>
      <c r="F958" s="8">
        <f t="shared" si="85"/>
        <v>29</v>
      </c>
      <c r="G958" s="8">
        <f t="shared" si="86"/>
        <v>0</v>
      </c>
      <c r="H958" s="10">
        <f t="shared" si="87"/>
        <v>12540</v>
      </c>
      <c r="I958" s="6" t="s">
        <v>187</v>
      </c>
      <c r="J958" s="6" t="s">
        <v>24</v>
      </c>
      <c r="K958" s="6">
        <v>962571</v>
      </c>
      <c r="L958" s="6">
        <v>28000</v>
      </c>
      <c r="M958" s="10">
        <f t="shared" si="88"/>
        <v>290.88763322393879</v>
      </c>
      <c r="N958" s="6">
        <v>588</v>
      </c>
      <c r="O958" s="6">
        <f t="shared" si="89"/>
        <v>6</v>
      </c>
      <c r="P958" s="10">
        <v>8460000</v>
      </c>
      <c r="Q958" s="9">
        <v>44690</v>
      </c>
      <c r="R958" s="9">
        <v>41953</v>
      </c>
      <c r="S958" s="6" t="s">
        <v>24</v>
      </c>
      <c r="T958" s="6" t="s">
        <v>63</v>
      </c>
      <c r="U958" s="10">
        <v>145867133</v>
      </c>
      <c r="V958" s="6">
        <v>7</v>
      </c>
      <c r="W958" s="29">
        <v>9</v>
      </c>
      <c r="X958" s="6" t="s">
        <v>52</v>
      </c>
      <c r="Y958" s="6" t="s">
        <v>52</v>
      </c>
      <c r="Z958" s="6" t="s">
        <v>28</v>
      </c>
      <c r="AA958" s="6" t="s">
        <v>3465</v>
      </c>
    </row>
    <row r="959" spans="1:27" x14ac:dyDescent="0.3">
      <c r="A959" s="6" t="s">
        <v>1607</v>
      </c>
      <c r="B959" s="6" t="s">
        <v>1608</v>
      </c>
      <c r="C959" s="6" t="s">
        <v>1609</v>
      </c>
      <c r="D959" s="7">
        <v>7.5578703703703702E-3</v>
      </c>
      <c r="E959" s="8">
        <f t="shared" si="84"/>
        <v>0</v>
      </c>
      <c r="F959" s="8">
        <f t="shared" si="85"/>
        <v>10</v>
      </c>
      <c r="G959" s="8">
        <f t="shared" si="86"/>
        <v>53</v>
      </c>
      <c r="H959" s="10">
        <f t="shared" si="87"/>
        <v>653</v>
      </c>
      <c r="I959" s="6" t="s">
        <v>23</v>
      </c>
      <c r="J959" s="6" t="s">
        <v>75</v>
      </c>
      <c r="K959" s="6">
        <v>3207880</v>
      </c>
      <c r="L959" s="6">
        <v>135000</v>
      </c>
      <c r="M959" s="10">
        <f t="shared" si="88"/>
        <v>420.83868473883064</v>
      </c>
      <c r="N959" s="6">
        <v>2414</v>
      </c>
      <c r="O959" s="6">
        <f t="shared" si="89"/>
        <v>8</v>
      </c>
      <c r="P959" s="10">
        <v>603000</v>
      </c>
      <c r="Q959" s="9">
        <v>43607</v>
      </c>
      <c r="R959" s="9">
        <v>42732</v>
      </c>
      <c r="S959" s="6" t="s">
        <v>75</v>
      </c>
      <c r="T959" s="6" t="s">
        <v>142</v>
      </c>
      <c r="U959" s="10">
        <v>107960067</v>
      </c>
      <c r="V959" s="6">
        <v>10</v>
      </c>
      <c r="W959" s="29">
        <v>10</v>
      </c>
      <c r="X959" s="6" t="s">
        <v>26</v>
      </c>
      <c r="Y959" s="6" t="s">
        <v>27</v>
      </c>
      <c r="Z959" s="6" t="s">
        <v>28</v>
      </c>
      <c r="AA959" s="6" t="s">
        <v>1443</v>
      </c>
    </row>
    <row r="960" spans="1:27" x14ac:dyDescent="0.3">
      <c r="A960" s="6" t="s">
        <v>1926</v>
      </c>
      <c r="B960" s="6" t="s">
        <v>1927</v>
      </c>
      <c r="C960" s="6" t="s">
        <v>1928</v>
      </c>
      <c r="D960" s="7">
        <v>9.9768518518518531E-3</v>
      </c>
      <c r="E960" s="8">
        <f t="shared" si="84"/>
        <v>0</v>
      </c>
      <c r="F960" s="8">
        <f t="shared" si="85"/>
        <v>14</v>
      </c>
      <c r="G960" s="8">
        <f t="shared" si="86"/>
        <v>22</v>
      </c>
      <c r="H960" s="10">
        <f t="shared" si="87"/>
        <v>862</v>
      </c>
      <c r="I960" s="6" t="s">
        <v>23</v>
      </c>
      <c r="J960" s="6" t="s">
        <v>299</v>
      </c>
      <c r="K960" s="10">
        <v>22650</v>
      </c>
      <c r="L960" s="10">
        <v>3600</v>
      </c>
      <c r="M960" s="10">
        <f t="shared" si="88"/>
        <v>1589.4039735099338</v>
      </c>
      <c r="N960" s="6">
        <v>305</v>
      </c>
      <c r="O960" s="6">
        <f t="shared" si="89"/>
        <v>135</v>
      </c>
      <c r="P960" s="10">
        <v>3310000</v>
      </c>
      <c r="Q960" s="9">
        <v>44851</v>
      </c>
      <c r="R960" s="9">
        <v>40568</v>
      </c>
      <c r="S960" s="6" t="s">
        <v>299</v>
      </c>
      <c r="T960" s="6" t="s">
        <v>63</v>
      </c>
      <c r="U960" s="10">
        <v>358722318</v>
      </c>
      <c r="V960" s="6">
        <v>7</v>
      </c>
      <c r="W960" s="29">
        <v>10</v>
      </c>
      <c r="X960" s="6" t="s">
        <v>26</v>
      </c>
      <c r="Y960" s="6" t="s">
        <v>27</v>
      </c>
      <c r="Z960" s="6" t="s">
        <v>28</v>
      </c>
      <c r="AA960" s="6" t="s">
        <v>1875</v>
      </c>
    </row>
    <row r="961" spans="1:27" x14ac:dyDescent="0.3">
      <c r="A961" s="6" t="s">
        <v>2969</v>
      </c>
      <c r="B961" s="6" t="s">
        <v>2970</v>
      </c>
      <c r="C961" s="6" t="s">
        <v>2971</v>
      </c>
      <c r="D961" s="7">
        <v>5.0347222222222225E-3</v>
      </c>
      <c r="E961" s="8">
        <f t="shared" si="84"/>
        <v>0</v>
      </c>
      <c r="F961" s="8">
        <f t="shared" si="85"/>
        <v>7</v>
      </c>
      <c r="G961" s="8">
        <f t="shared" si="86"/>
        <v>15</v>
      </c>
      <c r="H961" s="10">
        <f t="shared" si="87"/>
        <v>435</v>
      </c>
      <c r="I961" s="6" t="s">
        <v>23</v>
      </c>
      <c r="J961" s="6" t="s">
        <v>219</v>
      </c>
      <c r="K961" s="10">
        <v>1326</v>
      </c>
      <c r="L961" s="6">
        <v>27</v>
      </c>
      <c r="M961" s="10">
        <f t="shared" si="88"/>
        <v>203.61990950226243</v>
      </c>
      <c r="N961" s="6">
        <v>10</v>
      </c>
      <c r="O961" s="6">
        <f t="shared" si="89"/>
        <v>75</v>
      </c>
      <c r="P961" s="10">
        <v>4880</v>
      </c>
      <c r="Q961" s="9">
        <v>44848</v>
      </c>
      <c r="R961" s="9">
        <v>44440</v>
      </c>
      <c r="S961" s="6" t="s">
        <v>206</v>
      </c>
      <c r="T961" s="6" t="s">
        <v>63</v>
      </c>
      <c r="U961" s="10">
        <v>278430</v>
      </c>
      <c r="V961" s="6">
        <v>6</v>
      </c>
      <c r="W961" s="29">
        <v>5</v>
      </c>
      <c r="X961" s="6" t="s">
        <v>52</v>
      </c>
      <c r="Y961" s="6" t="s">
        <v>27</v>
      </c>
      <c r="Z961" s="6" t="s">
        <v>96</v>
      </c>
      <c r="AA961" s="6" t="s">
        <v>2884</v>
      </c>
    </row>
    <row r="962" spans="1:27" x14ac:dyDescent="0.3">
      <c r="A962" s="6" t="s">
        <v>3208</v>
      </c>
      <c r="B962" s="6" t="s">
        <v>3209</v>
      </c>
      <c r="C962" s="6" t="s">
        <v>3210</v>
      </c>
      <c r="D962" s="7">
        <v>2.521990740740741E-2</v>
      </c>
      <c r="E962" s="8">
        <f t="shared" ref="E962:E1025" si="90">HOUR(D962)</f>
        <v>0</v>
      </c>
      <c r="F962" s="8">
        <f t="shared" ref="F962:F1025" si="91">MINUTE(D962)</f>
        <v>36</v>
      </c>
      <c r="G962" s="8">
        <f t="shared" ref="G962:G1025" si="92">SECOND(D962)</f>
        <v>19</v>
      </c>
      <c r="H962" s="10">
        <f t="shared" ref="H962:H1025" si="93">G962+(F962*60)+(E962*60*60)</f>
        <v>2179</v>
      </c>
      <c r="I962" s="6" t="s">
        <v>23</v>
      </c>
      <c r="J962" s="6" t="s">
        <v>75</v>
      </c>
      <c r="K962" s="6">
        <v>2964</v>
      </c>
      <c r="L962" s="6">
        <v>292</v>
      </c>
      <c r="M962" s="10">
        <f t="shared" ref="M962:M1025" si="94">10000*L962/K962</f>
        <v>985.15519568151149</v>
      </c>
      <c r="N962" s="6">
        <v>87</v>
      </c>
      <c r="O962" s="6">
        <f t="shared" ref="O962:O1025" si="95">ROUND(10000*N962/K962,0)</f>
        <v>294</v>
      </c>
      <c r="P962" s="6">
        <v>192000</v>
      </c>
      <c r="Q962" s="9">
        <v>44853</v>
      </c>
      <c r="R962" s="9">
        <v>44166</v>
      </c>
      <c r="S962" s="6" t="s">
        <v>206</v>
      </c>
      <c r="T962" s="6" t="s">
        <v>63</v>
      </c>
      <c r="U962" s="10">
        <v>11655125</v>
      </c>
      <c r="V962" s="6">
        <v>10</v>
      </c>
      <c r="W962" s="29">
        <v>10</v>
      </c>
      <c r="X962" s="6" t="s">
        <v>26</v>
      </c>
      <c r="Y962" s="6" t="s">
        <v>27</v>
      </c>
      <c r="Z962" s="6" t="s">
        <v>28</v>
      </c>
      <c r="AA962" s="6" t="s">
        <v>3139</v>
      </c>
    </row>
    <row r="963" spans="1:27" x14ac:dyDescent="0.3">
      <c r="A963" s="6" t="s">
        <v>1474</v>
      </c>
      <c r="B963" s="6" t="s">
        <v>1475</v>
      </c>
      <c r="C963" s="6" t="s">
        <v>1476</v>
      </c>
      <c r="D963" s="7">
        <v>1.0081018518518519E-2</v>
      </c>
      <c r="E963" s="8">
        <f t="shared" si="90"/>
        <v>0</v>
      </c>
      <c r="F963" s="8">
        <f t="shared" si="91"/>
        <v>14</v>
      </c>
      <c r="G963" s="8">
        <f t="shared" si="92"/>
        <v>31</v>
      </c>
      <c r="H963" s="10">
        <f t="shared" si="93"/>
        <v>871</v>
      </c>
      <c r="I963" s="6" t="s">
        <v>23</v>
      </c>
      <c r="J963" s="6" t="s">
        <v>75</v>
      </c>
      <c r="K963" s="6">
        <v>4214444</v>
      </c>
      <c r="L963" s="6">
        <v>154000</v>
      </c>
      <c r="M963" s="10">
        <f t="shared" si="94"/>
        <v>365.41000426153488</v>
      </c>
      <c r="N963" s="6">
        <v>1360</v>
      </c>
      <c r="O963" s="6">
        <f t="shared" si="95"/>
        <v>3</v>
      </c>
      <c r="P963" s="10">
        <v>179000</v>
      </c>
      <c r="Q963" s="9">
        <v>44674</v>
      </c>
      <c r="R963" s="9">
        <v>41177</v>
      </c>
      <c r="S963" s="6" t="s">
        <v>75</v>
      </c>
      <c r="T963" s="6" t="s">
        <v>42</v>
      </c>
      <c r="U963" s="10">
        <v>16649384</v>
      </c>
      <c r="V963" s="6">
        <v>10</v>
      </c>
      <c r="W963" s="29">
        <v>10</v>
      </c>
      <c r="X963" s="6" t="s">
        <v>26</v>
      </c>
      <c r="Y963" s="6" t="s">
        <v>27</v>
      </c>
      <c r="Z963" s="6" t="s">
        <v>28</v>
      </c>
      <c r="AA963" s="6" t="s">
        <v>1443</v>
      </c>
    </row>
    <row r="964" spans="1:27" x14ac:dyDescent="0.3">
      <c r="A964" s="6" t="s">
        <v>2914</v>
      </c>
      <c r="B964" s="6" t="s">
        <v>2915</v>
      </c>
      <c r="C964" s="6" t="s">
        <v>2916</v>
      </c>
      <c r="D964" s="7">
        <v>2.0254629629629629E-3</v>
      </c>
      <c r="E964" s="8">
        <f t="shared" si="90"/>
        <v>0</v>
      </c>
      <c r="F964" s="8">
        <f t="shared" si="91"/>
        <v>2</v>
      </c>
      <c r="G964" s="8">
        <f t="shared" si="92"/>
        <v>55</v>
      </c>
      <c r="H964" s="10">
        <f t="shared" si="93"/>
        <v>175</v>
      </c>
      <c r="I964" s="6" t="s">
        <v>23</v>
      </c>
      <c r="J964" s="6" t="s">
        <v>38</v>
      </c>
      <c r="K964" s="10">
        <v>689040</v>
      </c>
      <c r="L964" s="10">
        <v>9300</v>
      </c>
      <c r="M964" s="10">
        <f t="shared" si="94"/>
        <v>134.97039359108325</v>
      </c>
      <c r="N964" s="6">
        <v>161</v>
      </c>
      <c r="O964" s="6">
        <f t="shared" si="95"/>
        <v>2</v>
      </c>
      <c r="P964" s="10">
        <v>9230000</v>
      </c>
      <c r="Q964" s="9">
        <v>44825</v>
      </c>
      <c r="R964" s="9">
        <v>42646</v>
      </c>
      <c r="S964" s="6" t="s">
        <v>38</v>
      </c>
      <c r="T964" s="6" t="s">
        <v>63</v>
      </c>
      <c r="U964" s="10">
        <v>6656418855</v>
      </c>
      <c r="V964" s="6">
        <v>5</v>
      </c>
      <c r="W964" s="29">
        <v>4</v>
      </c>
      <c r="X964" s="6" t="s">
        <v>52</v>
      </c>
      <c r="Y964" s="6" t="s">
        <v>52</v>
      </c>
      <c r="Z964" s="6" t="s">
        <v>28</v>
      </c>
      <c r="AA964" s="6" t="s">
        <v>2884</v>
      </c>
    </row>
    <row r="965" spans="1:27" x14ac:dyDescent="0.3">
      <c r="A965" s="6" t="s">
        <v>2914</v>
      </c>
      <c r="B965" s="6" t="s">
        <v>3077</v>
      </c>
      <c r="C965" s="6" t="s">
        <v>3078</v>
      </c>
      <c r="D965" s="7">
        <v>3.9583333333333337E-3</v>
      </c>
      <c r="E965" s="8">
        <f t="shared" si="90"/>
        <v>0</v>
      </c>
      <c r="F965" s="8">
        <f t="shared" si="91"/>
        <v>5</v>
      </c>
      <c r="G965" s="8">
        <f t="shared" si="92"/>
        <v>42</v>
      </c>
      <c r="H965" s="10">
        <f t="shared" si="93"/>
        <v>342</v>
      </c>
      <c r="I965" s="6" t="s">
        <v>23</v>
      </c>
      <c r="J965" s="6" t="s">
        <v>38</v>
      </c>
      <c r="K965" s="10">
        <v>145949</v>
      </c>
      <c r="L965" s="10">
        <v>3600</v>
      </c>
      <c r="M965" s="10">
        <f t="shared" si="94"/>
        <v>246.66150504628328</v>
      </c>
      <c r="N965" s="6">
        <v>98</v>
      </c>
      <c r="O965" s="6">
        <f t="shared" si="95"/>
        <v>7</v>
      </c>
      <c r="P965" s="10">
        <v>9240000</v>
      </c>
      <c r="Q965" s="9">
        <v>44833</v>
      </c>
      <c r="R965" s="9">
        <v>42646</v>
      </c>
      <c r="S965" s="6" t="s">
        <v>38</v>
      </c>
      <c r="T965" s="6" t="s">
        <v>63</v>
      </c>
      <c r="U965" s="10">
        <v>6667579095</v>
      </c>
      <c r="V965" s="6">
        <v>6</v>
      </c>
      <c r="W965" s="29">
        <v>5</v>
      </c>
      <c r="X965" s="6" t="s">
        <v>52</v>
      </c>
      <c r="Y965" s="6" t="s">
        <v>52</v>
      </c>
      <c r="Z965" s="6" t="s">
        <v>28</v>
      </c>
      <c r="AA965" s="6" t="s">
        <v>2884</v>
      </c>
    </row>
    <row r="966" spans="1:27" x14ac:dyDescent="0.3">
      <c r="A966" s="6" t="s">
        <v>1581</v>
      </c>
      <c r="B966" s="6" t="s">
        <v>1582</v>
      </c>
      <c r="C966" s="6" t="s">
        <v>1583</v>
      </c>
      <c r="D966" s="7">
        <v>5.1736111111111115E-3</v>
      </c>
      <c r="E966" s="8">
        <f t="shared" si="90"/>
        <v>0</v>
      </c>
      <c r="F966" s="8">
        <f t="shared" si="91"/>
        <v>7</v>
      </c>
      <c r="G966" s="8">
        <f t="shared" si="92"/>
        <v>27</v>
      </c>
      <c r="H966" s="10">
        <f t="shared" si="93"/>
        <v>447</v>
      </c>
      <c r="I966" s="6" t="s">
        <v>23</v>
      </c>
      <c r="J966" s="6" t="s">
        <v>75</v>
      </c>
      <c r="K966" s="6">
        <v>184942</v>
      </c>
      <c r="L966" s="6">
        <v>8800</v>
      </c>
      <c r="M966" s="10">
        <f t="shared" si="94"/>
        <v>475.8248531972186</v>
      </c>
      <c r="N966" s="6">
        <v>393</v>
      </c>
      <c r="O966" s="6">
        <f t="shared" si="95"/>
        <v>21</v>
      </c>
      <c r="P966" s="10">
        <v>24200</v>
      </c>
      <c r="Q966" s="9">
        <v>44619</v>
      </c>
      <c r="R966" s="9">
        <v>44020</v>
      </c>
      <c r="S966" s="6" t="s">
        <v>75</v>
      </c>
      <c r="T966" s="6" t="s">
        <v>241</v>
      </c>
      <c r="U966" s="10">
        <v>4379488</v>
      </c>
      <c r="V966" s="6">
        <v>10</v>
      </c>
      <c r="W966" s="29">
        <v>10</v>
      </c>
      <c r="X966" s="6" t="s">
        <v>26</v>
      </c>
      <c r="Y966" s="6" t="s">
        <v>27</v>
      </c>
      <c r="Z966" s="6" t="s">
        <v>28</v>
      </c>
      <c r="AA966" s="6" t="s">
        <v>1443</v>
      </c>
    </row>
    <row r="967" spans="1:27" x14ac:dyDescent="0.3">
      <c r="A967" s="6" t="s">
        <v>986</v>
      </c>
      <c r="B967" s="6" t="s">
        <v>987</v>
      </c>
      <c r="C967" s="6" t="s">
        <v>988</v>
      </c>
      <c r="D967" s="7">
        <v>4.155092592592593E-3</v>
      </c>
      <c r="E967" s="8">
        <f t="shared" si="90"/>
        <v>0</v>
      </c>
      <c r="F967" s="8">
        <f t="shared" si="91"/>
        <v>5</v>
      </c>
      <c r="G967" s="8">
        <f t="shared" si="92"/>
        <v>59</v>
      </c>
      <c r="H967" s="10">
        <f t="shared" si="93"/>
        <v>359</v>
      </c>
      <c r="I967" s="6" t="s">
        <v>187</v>
      </c>
      <c r="J967" s="6" t="s">
        <v>206</v>
      </c>
      <c r="K967" s="10">
        <v>51236</v>
      </c>
      <c r="L967" s="6">
        <v>762</v>
      </c>
      <c r="M967" s="10">
        <f t="shared" si="94"/>
        <v>148.72355375126864</v>
      </c>
      <c r="N967" s="6">
        <v>43</v>
      </c>
      <c r="O967" s="6">
        <f t="shared" si="95"/>
        <v>8</v>
      </c>
      <c r="P967" s="10">
        <v>161</v>
      </c>
      <c r="Q967" s="9">
        <v>42908</v>
      </c>
      <c r="R967" s="9">
        <v>40926</v>
      </c>
      <c r="S967" s="6" t="s">
        <v>206</v>
      </c>
      <c r="T967" s="6" t="s">
        <v>63</v>
      </c>
      <c r="U967" s="10">
        <v>55049</v>
      </c>
      <c r="V967" s="6">
        <v>4</v>
      </c>
      <c r="W967" s="29">
        <v>6</v>
      </c>
      <c r="X967" s="6" t="s">
        <v>52</v>
      </c>
      <c r="Y967" s="6" t="s">
        <v>52</v>
      </c>
      <c r="Z967" s="6" t="s">
        <v>28</v>
      </c>
      <c r="AA967" s="6" t="s">
        <v>781</v>
      </c>
    </row>
    <row r="968" spans="1:27" x14ac:dyDescent="0.3">
      <c r="A968" s="6" t="s">
        <v>258</v>
      </c>
      <c r="B968" s="6" t="s">
        <v>259</v>
      </c>
      <c r="C968" s="6" t="s">
        <v>260</v>
      </c>
      <c r="D968" s="7">
        <v>3.6805555555555554E-3</v>
      </c>
      <c r="E968" s="8">
        <f t="shared" si="90"/>
        <v>0</v>
      </c>
      <c r="F968" s="8">
        <f t="shared" si="91"/>
        <v>5</v>
      </c>
      <c r="G968" s="8">
        <f t="shared" si="92"/>
        <v>18</v>
      </c>
      <c r="H968" s="10">
        <f t="shared" si="93"/>
        <v>318</v>
      </c>
      <c r="I968" s="6" t="s">
        <v>23</v>
      </c>
      <c r="J968" s="6" t="s">
        <v>206</v>
      </c>
      <c r="K968" s="10">
        <v>47220</v>
      </c>
      <c r="L968" s="10">
        <v>3600</v>
      </c>
      <c r="M968" s="10">
        <f t="shared" si="94"/>
        <v>762.38881829733168</v>
      </c>
      <c r="N968" s="6">
        <v>240</v>
      </c>
      <c r="O968" s="6">
        <f t="shared" si="95"/>
        <v>51</v>
      </c>
      <c r="P968" s="10">
        <v>2160000</v>
      </c>
      <c r="Q968" s="9">
        <v>44825</v>
      </c>
      <c r="R968" s="9">
        <v>43296</v>
      </c>
      <c r="S968" s="6" t="s">
        <v>95</v>
      </c>
      <c r="T968" s="6" t="s">
        <v>261</v>
      </c>
      <c r="U968" s="10">
        <v>208792282</v>
      </c>
      <c r="V968" s="6">
        <v>10</v>
      </c>
      <c r="W968" s="29">
        <v>9</v>
      </c>
      <c r="X968" s="6" t="s">
        <v>52</v>
      </c>
      <c r="Y968" s="6" t="s">
        <v>52</v>
      </c>
      <c r="Z968" s="6" t="s">
        <v>28</v>
      </c>
      <c r="AA968" s="6" t="s">
        <v>253</v>
      </c>
    </row>
    <row r="969" spans="1:27" x14ac:dyDescent="0.3">
      <c r="A969" s="6" t="s">
        <v>339</v>
      </c>
      <c r="B969" s="6" t="s">
        <v>340</v>
      </c>
      <c r="C969" s="6" t="s">
        <v>341</v>
      </c>
      <c r="D969" s="7">
        <v>7.0601851851851841E-3</v>
      </c>
      <c r="E969" s="8">
        <f t="shared" si="90"/>
        <v>0</v>
      </c>
      <c r="F969" s="8">
        <f t="shared" si="91"/>
        <v>10</v>
      </c>
      <c r="G969" s="8">
        <f t="shared" si="92"/>
        <v>10</v>
      </c>
      <c r="H969" s="10">
        <f t="shared" si="93"/>
        <v>610</v>
      </c>
      <c r="I969" s="6" t="s">
        <v>23</v>
      </c>
      <c r="J969" s="6" t="s">
        <v>38</v>
      </c>
      <c r="K969" s="10">
        <v>1084976</v>
      </c>
      <c r="L969" s="10">
        <v>42000</v>
      </c>
      <c r="M969" s="10">
        <f t="shared" si="94"/>
        <v>387.10533689224462</v>
      </c>
      <c r="N969" s="10">
        <v>1384</v>
      </c>
      <c r="O969" s="6">
        <f t="shared" si="95"/>
        <v>13</v>
      </c>
      <c r="P969" s="10">
        <v>2620000</v>
      </c>
      <c r="Q969" s="9">
        <v>44656</v>
      </c>
      <c r="R969" s="9">
        <v>41276</v>
      </c>
      <c r="S969" s="6" t="s">
        <v>141</v>
      </c>
      <c r="T969" s="6" t="s">
        <v>25</v>
      </c>
      <c r="U969" s="10">
        <v>535589940</v>
      </c>
      <c r="V969" s="6">
        <v>8</v>
      </c>
      <c r="W969" s="29">
        <v>9</v>
      </c>
      <c r="X969" s="6" t="s">
        <v>52</v>
      </c>
      <c r="Y969" s="6" t="s">
        <v>52</v>
      </c>
      <c r="Z969" s="6" t="s">
        <v>28</v>
      </c>
      <c r="AA969" s="6" t="s">
        <v>253</v>
      </c>
    </row>
    <row r="970" spans="1:27" x14ac:dyDescent="0.3">
      <c r="A970" s="6" t="s">
        <v>921</v>
      </c>
      <c r="B970" s="6" t="s">
        <v>922</v>
      </c>
      <c r="C970" s="6" t="s">
        <v>923</v>
      </c>
      <c r="D970" s="7">
        <v>8.5416666666666679E-3</v>
      </c>
      <c r="E970" s="8">
        <f t="shared" si="90"/>
        <v>0</v>
      </c>
      <c r="F970" s="8">
        <f t="shared" si="91"/>
        <v>12</v>
      </c>
      <c r="G970" s="8">
        <f t="shared" si="92"/>
        <v>18</v>
      </c>
      <c r="H970" s="10">
        <f t="shared" si="93"/>
        <v>738</v>
      </c>
      <c r="I970" s="6" t="s">
        <v>23</v>
      </c>
      <c r="J970" s="6" t="s">
        <v>141</v>
      </c>
      <c r="K970" s="10">
        <v>25392</v>
      </c>
      <c r="L970" s="10">
        <v>3000</v>
      </c>
      <c r="M970" s="10">
        <f t="shared" si="94"/>
        <v>1181.4744801512288</v>
      </c>
      <c r="N970" s="6">
        <v>323</v>
      </c>
      <c r="O970" s="6">
        <f t="shared" si="95"/>
        <v>127</v>
      </c>
      <c r="P970" s="10">
        <v>450000</v>
      </c>
      <c r="Q970" s="9">
        <v>44848</v>
      </c>
      <c r="R970" s="9">
        <v>43845</v>
      </c>
      <c r="S970" s="6" t="s">
        <v>75</v>
      </c>
      <c r="T970" s="6" t="s">
        <v>63</v>
      </c>
      <c r="U970" s="10">
        <v>51445499</v>
      </c>
      <c r="V970" s="6">
        <v>7</v>
      </c>
      <c r="W970" s="29">
        <v>6</v>
      </c>
      <c r="X970" s="6" t="s">
        <v>52</v>
      </c>
      <c r="Y970" s="6" t="s">
        <v>52</v>
      </c>
      <c r="Z970" s="6" t="s">
        <v>28</v>
      </c>
      <c r="AA970" s="6" t="s">
        <v>781</v>
      </c>
    </row>
    <row r="971" spans="1:27" x14ac:dyDescent="0.3">
      <c r="A971" s="6" t="s">
        <v>822</v>
      </c>
      <c r="B971" s="6" t="s">
        <v>823</v>
      </c>
      <c r="C971" s="6" t="s">
        <v>824</v>
      </c>
      <c r="D971" s="7">
        <v>5.7291666666666671E-3</v>
      </c>
      <c r="E971" s="8">
        <f t="shared" si="90"/>
        <v>0</v>
      </c>
      <c r="F971" s="8">
        <f t="shared" si="91"/>
        <v>8</v>
      </c>
      <c r="G971" s="8">
        <f t="shared" si="92"/>
        <v>15</v>
      </c>
      <c r="H971" s="10">
        <f t="shared" si="93"/>
        <v>495</v>
      </c>
      <c r="I971" s="6" t="s">
        <v>23</v>
      </c>
      <c r="J971" s="6" t="s">
        <v>38</v>
      </c>
      <c r="K971" s="10">
        <v>825692</v>
      </c>
      <c r="L971" s="10">
        <v>32000</v>
      </c>
      <c r="M971" s="10">
        <f t="shared" si="94"/>
        <v>387.55371252234488</v>
      </c>
      <c r="N971" s="10">
        <v>1000</v>
      </c>
      <c r="O971" s="6">
        <f t="shared" si="95"/>
        <v>12</v>
      </c>
      <c r="P971" s="10">
        <v>455000</v>
      </c>
      <c r="Q971" s="9">
        <v>44827</v>
      </c>
      <c r="R971" s="9">
        <v>44519</v>
      </c>
      <c r="S971" s="6" t="s">
        <v>38</v>
      </c>
      <c r="T971" s="6" t="s">
        <v>63</v>
      </c>
      <c r="U971" s="10">
        <v>36916561</v>
      </c>
      <c r="V971" s="6">
        <v>5</v>
      </c>
      <c r="W971" s="29">
        <v>5</v>
      </c>
      <c r="X971" s="6" t="s">
        <v>52</v>
      </c>
      <c r="Y971" s="6" t="s">
        <v>52</v>
      </c>
      <c r="Z971" s="6" t="s">
        <v>28</v>
      </c>
      <c r="AA971" s="6" t="s">
        <v>781</v>
      </c>
    </row>
    <row r="972" spans="1:27" x14ac:dyDescent="0.3">
      <c r="A972" s="6" t="s">
        <v>849</v>
      </c>
      <c r="B972" s="6" t="s">
        <v>850</v>
      </c>
      <c r="C972" s="6" t="s">
        <v>851</v>
      </c>
      <c r="D972" s="7">
        <v>6.6203703703703702E-3</v>
      </c>
      <c r="E972" s="8">
        <f t="shared" si="90"/>
        <v>0</v>
      </c>
      <c r="F972" s="8">
        <f t="shared" si="91"/>
        <v>9</v>
      </c>
      <c r="G972" s="8">
        <f t="shared" si="92"/>
        <v>32</v>
      </c>
      <c r="H972" s="10">
        <f t="shared" si="93"/>
        <v>572</v>
      </c>
      <c r="I972" s="6" t="s">
        <v>23</v>
      </c>
      <c r="J972" s="6" t="s">
        <v>38</v>
      </c>
      <c r="K972" s="10">
        <v>661415</v>
      </c>
      <c r="L972" s="10">
        <v>50000</v>
      </c>
      <c r="M972" s="10">
        <f t="shared" si="94"/>
        <v>755.95503579447097</v>
      </c>
      <c r="N972" s="10">
        <v>1400</v>
      </c>
      <c r="O972" s="6">
        <f t="shared" si="95"/>
        <v>21</v>
      </c>
      <c r="P972" s="10">
        <v>249000</v>
      </c>
      <c r="Q972" s="9">
        <v>44677</v>
      </c>
      <c r="R972" s="9">
        <v>43436</v>
      </c>
      <c r="S972" s="6" t="s">
        <v>206</v>
      </c>
      <c r="T972" s="6" t="s">
        <v>63</v>
      </c>
      <c r="U972" s="10">
        <v>15840029</v>
      </c>
      <c r="V972" s="6">
        <v>5</v>
      </c>
      <c r="W972" s="29">
        <v>5</v>
      </c>
      <c r="X972" s="6" t="s">
        <v>52</v>
      </c>
      <c r="Y972" s="6" t="s">
        <v>52</v>
      </c>
      <c r="Z972" s="6" t="s">
        <v>28</v>
      </c>
      <c r="AA972" s="6" t="s">
        <v>781</v>
      </c>
    </row>
    <row r="973" spans="1:27" x14ac:dyDescent="0.3">
      <c r="A973" s="6" t="s">
        <v>1056</v>
      </c>
      <c r="B973" s="6" t="s">
        <v>1057</v>
      </c>
      <c r="C973" s="6" t="s">
        <v>1058</v>
      </c>
      <c r="D973" s="7">
        <v>2.0370370370370373E-3</v>
      </c>
      <c r="E973" s="8">
        <f t="shared" si="90"/>
        <v>0</v>
      </c>
      <c r="F973" s="8">
        <f t="shared" si="91"/>
        <v>2</v>
      </c>
      <c r="G973" s="8">
        <f t="shared" si="92"/>
        <v>56</v>
      </c>
      <c r="H973" s="10">
        <f t="shared" si="93"/>
        <v>176</v>
      </c>
      <c r="I973" s="6" t="s">
        <v>1040</v>
      </c>
      <c r="J973" s="6" t="s">
        <v>38</v>
      </c>
      <c r="K973" s="10">
        <v>1462802</v>
      </c>
      <c r="L973" s="10">
        <v>27000</v>
      </c>
      <c r="M973" s="10">
        <f t="shared" si="94"/>
        <v>184.57727019788049</v>
      </c>
      <c r="N973" s="6">
        <v>166</v>
      </c>
      <c r="O973" s="6">
        <f t="shared" si="95"/>
        <v>1</v>
      </c>
      <c r="P973" s="10">
        <v>549000</v>
      </c>
      <c r="Q973" s="9">
        <v>44387</v>
      </c>
      <c r="R973" s="9">
        <v>43028</v>
      </c>
      <c r="S973" s="6" t="s">
        <v>219</v>
      </c>
      <c r="T973" s="6" t="s">
        <v>63</v>
      </c>
      <c r="U973" s="10">
        <v>115183737</v>
      </c>
      <c r="V973" s="6">
        <v>5</v>
      </c>
      <c r="W973" s="29">
        <v>5</v>
      </c>
      <c r="X973" s="6" t="s">
        <v>52</v>
      </c>
      <c r="Y973" s="6" t="s">
        <v>52</v>
      </c>
      <c r="Z973" s="6" t="s">
        <v>28</v>
      </c>
      <c r="AA973" s="6" t="s">
        <v>781</v>
      </c>
    </row>
    <row r="974" spans="1:27" x14ac:dyDescent="0.3">
      <c r="A974" s="6" t="s">
        <v>1909</v>
      </c>
      <c r="B974" s="6" t="s">
        <v>1910</v>
      </c>
      <c r="C974" s="6" t="s">
        <v>1911</v>
      </c>
      <c r="D974" s="7">
        <v>5.6134259259259271E-3</v>
      </c>
      <c r="E974" s="8">
        <f t="shared" si="90"/>
        <v>0</v>
      </c>
      <c r="F974" s="8">
        <f t="shared" si="91"/>
        <v>8</v>
      </c>
      <c r="G974" s="8">
        <f t="shared" si="92"/>
        <v>5</v>
      </c>
      <c r="H974" s="10">
        <f t="shared" si="93"/>
        <v>485</v>
      </c>
      <c r="I974" s="6" t="s">
        <v>23</v>
      </c>
      <c r="J974" s="6" t="s">
        <v>38</v>
      </c>
      <c r="K974" s="10">
        <v>459298</v>
      </c>
      <c r="L974" s="10">
        <v>4300</v>
      </c>
      <c r="M974" s="10">
        <f t="shared" si="94"/>
        <v>93.621134862333392</v>
      </c>
      <c r="N974" s="6">
        <v>0</v>
      </c>
      <c r="O974" s="6">
        <f t="shared" si="95"/>
        <v>0</v>
      </c>
      <c r="P974" s="10">
        <v>1960000</v>
      </c>
      <c r="Q974" s="9">
        <v>44845</v>
      </c>
      <c r="R974" s="9">
        <v>43560</v>
      </c>
      <c r="S974" s="6" t="s">
        <v>38</v>
      </c>
      <c r="T974" s="6" t="s">
        <v>63</v>
      </c>
      <c r="U974" s="10">
        <v>749381526</v>
      </c>
      <c r="V974" s="6">
        <v>9</v>
      </c>
      <c r="W974" s="29">
        <v>10</v>
      </c>
      <c r="X974" s="6" t="s">
        <v>26</v>
      </c>
      <c r="Y974" s="6" t="s">
        <v>27</v>
      </c>
      <c r="Z974" s="6" t="s">
        <v>28</v>
      </c>
      <c r="AA974" s="6" t="s">
        <v>1875</v>
      </c>
    </row>
    <row r="975" spans="1:27" x14ac:dyDescent="0.3">
      <c r="A975" s="6" t="s">
        <v>691</v>
      </c>
      <c r="B975" s="6" t="s">
        <v>692</v>
      </c>
      <c r="C975" s="6" t="s">
        <v>693</v>
      </c>
      <c r="D975" s="7">
        <v>2.8495370370370369E-2</v>
      </c>
      <c r="E975" s="8">
        <f t="shared" si="90"/>
        <v>0</v>
      </c>
      <c r="F975" s="8">
        <f t="shared" si="91"/>
        <v>41</v>
      </c>
      <c r="G975" s="8">
        <f t="shared" si="92"/>
        <v>2</v>
      </c>
      <c r="H975" s="10">
        <f t="shared" si="93"/>
        <v>2462</v>
      </c>
      <c r="I975" s="6" t="s">
        <v>612</v>
      </c>
      <c r="J975" s="6" t="s">
        <v>24</v>
      </c>
      <c r="K975" s="10">
        <v>9162005</v>
      </c>
      <c r="L975" s="10">
        <v>99000</v>
      </c>
      <c r="M975" s="10">
        <f t="shared" si="94"/>
        <v>108.05495085409798</v>
      </c>
      <c r="N975" s="10">
        <v>3104</v>
      </c>
      <c r="O975" s="6">
        <f t="shared" si="95"/>
        <v>3</v>
      </c>
      <c r="P975" s="10">
        <v>177000</v>
      </c>
      <c r="Q975" s="9">
        <v>44184</v>
      </c>
      <c r="R975" s="9">
        <v>42979</v>
      </c>
      <c r="S975" s="6" t="s">
        <v>24</v>
      </c>
      <c r="T975" s="6" t="s">
        <v>478</v>
      </c>
      <c r="U975" s="10">
        <v>38786483</v>
      </c>
      <c r="V975" s="6">
        <v>10</v>
      </c>
      <c r="W975" s="29">
        <v>10</v>
      </c>
      <c r="X975" s="6" t="s">
        <v>26</v>
      </c>
      <c r="Y975" s="6" t="s">
        <v>27</v>
      </c>
      <c r="Z975" s="6" t="s">
        <v>28</v>
      </c>
      <c r="AA975" s="6" t="s">
        <v>575</v>
      </c>
    </row>
    <row r="976" spans="1:27" x14ac:dyDescent="0.3">
      <c r="A976" s="6" t="s">
        <v>828</v>
      </c>
      <c r="B976" s="6" t="s">
        <v>829</v>
      </c>
      <c r="C976" s="6" t="s">
        <v>830</v>
      </c>
      <c r="D976" s="7">
        <v>5.6134259259259271E-3</v>
      </c>
      <c r="E976" s="8">
        <f t="shared" si="90"/>
        <v>0</v>
      </c>
      <c r="F976" s="8">
        <f t="shared" si="91"/>
        <v>8</v>
      </c>
      <c r="G976" s="8">
        <f t="shared" si="92"/>
        <v>5</v>
      </c>
      <c r="H976" s="10">
        <f t="shared" si="93"/>
        <v>485</v>
      </c>
      <c r="I976" s="6" t="s">
        <v>23</v>
      </c>
      <c r="J976" s="6" t="s">
        <v>38</v>
      </c>
      <c r="K976" s="10">
        <v>8031747</v>
      </c>
      <c r="L976" s="10">
        <v>563000</v>
      </c>
      <c r="M976" s="10">
        <f t="shared" si="94"/>
        <v>700.96829494255735</v>
      </c>
      <c r="N976" s="10">
        <v>31000</v>
      </c>
      <c r="O976" s="6">
        <f t="shared" si="95"/>
        <v>39</v>
      </c>
      <c r="P976" s="10">
        <v>2480000</v>
      </c>
      <c r="Q976" s="9">
        <v>44104</v>
      </c>
      <c r="R976" s="9">
        <v>42384</v>
      </c>
      <c r="S976" s="6" t="s">
        <v>206</v>
      </c>
      <c r="T976" s="6" t="s">
        <v>63</v>
      </c>
      <c r="U976" s="10">
        <v>96595834</v>
      </c>
      <c r="V976" s="6">
        <v>5</v>
      </c>
      <c r="W976" s="29">
        <v>6</v>
      </c>
      <c r="X976" s="6" t="s">
        <v>52</v>
      </c>
      <c r="Y976" s="6" t="s">
        <v>52</v>
      </c>
      <c r="Z976" s="6" t="s">
        <v>28</v>
      </c>
      <c r="AA976" s="6" t="s">
        <v>781</v>
      </c>
    </row>
    <row r="977" spans="1:27" x14ac:dyDescent="0.3">
      <c r="A977" s="6" t="s">
        <v>1569</v>
      </c>
      <c r="B977" s="6" t="s">
        <v>1570</v>
      </c>
      <c r="C977" s="6" t="s">
        <v>1571</v>
      </c>
      <c r="D977" s="7">
        <v>1.3182870370370371E-2</v>
      </c>
      <c r="E977" s="8">
        <f t="shared" si="90"/>
        <v>0</v>
      </c>
      <c r="F977" s="8">
        <f t="shared" si="91"/>
        <v>18</v>
      </c>
      <c r="G977" s="8">
        <f t="shared" si="92"/>
        <v>59</v>
      </c>
      <c r="H977" s="10">
        <f t="shared" si="93"/>
        <v>1139</v>
      </c>
      <c r="I977" s="6" t="s">
        <v>23</v>
      </c>
      <c r="J977" s="6" t="s">
        <v>75</v>
      </c>
      <c r="K977" s="6">
        <v>380673</v>
      </c>
      <c r="L977" s="6">
        <v>16000</v>
      </c>
      <c r="M977" s="10">
        <f t="shared" si="94"/>
        <v>420.30824355811944</v>
      </c>
      <c r="N977" s="6">
        <v>565</v>
      </c>
      <c r="O977" s="6">
        <f t="shared" si="95"/>
        <v>15</v>
      </c>
      <c r="P977" s="10">
        <v>325000</v>
      </c>
      <c r="Q977" s="9">
        <v>44697</v>
      </c>
      <c r="R977" s="9">
        <v>44597</v>
      </c>
      <c r="S977" s="6" t="s">
        <v>75</v>
      </c>
      <c r="T977" s="6" t="s">
        <v>42</v>
      </c>
      <c r="U977" s="10">
        <v>4935634</v>
      </c>
      <c r="V977" s="6">
        <v>10</v>
      </c>
      <c r="W977" s="29">
        <v>10</v>
      </c>
      <c r="X977" s="6" t="s">
        <v>26</v>
      </c>
      <c r="Y977" s="6" t="s">
        <v>27</v>
      </c>
      <c r="Z977" s="6" t="s">
        <v>28</v>
      </c>
      <c r="AA977" s="6" t="s">
        <v>1443</v>
      </c>
    </row>
    <row r="978" spans="1:27" x14ac:dyDescent="0.3">
      <c r="A978" s="6" t="s">
        <v>2937</v>
      </c>
      <c r="B978" s="6" t="s">
        <v>2938</v>
      </c>
      <c r="C978" s="6" t="s">
        <v>2939</v>
      </c>
      <c r="D978" s="7">
        <v>2.0601851851851853E-3</v>
      </c>
      <c r="E978" s="8">
        <f t="shared" si="90"/>
        <v>0</v>
      </c>
      <c r="F978" s="8">
        <f t="shared" si="91"/>
        <v>2</v>
      </c>
      <c r="G978" s="8">
        <f t="shared" si="92"/>
        <v>58</v>
      </c>
      <c r="H978" s="10">
        <f t="shared" si="93"/>
        <v>178</v>
      </c>
      <c r="I978" s="6" t="s">
        <v>23</v>
      </c>
      <c r="J978" s="6" t="s">
        <v>95</v>
      </c>
      <c r="K978" s="10">
        <v>79956</v>
      </c>
      <c r="L978" s="10">
        <v>2800</v>
      </c>
      <c r="M978" s="10">
        <f t="shared" si="94"/>
        <v>350.19260593326328</v>
      </c>
      <c r="N978" s="6">
        <v>59</v>
      </c>
      <c r="O978" s="6">
        <f t="shared" si="95"/>
        <v>7</v>
      </c>
      <c r="P978" s="10">
        <v>23100</v>
      </c>
      <c r="Q978" s="9">
        <v>44772</v>
      </c>
      <c r="R978" s="9">
        <v>44620</v>
      </c>
      <c r="S978" s="6" t="s">
        <v>38</v>
      </c>
      <c r="T978" s="6" t="s">
        <v>63</v>
      </c>
      <c r="U978" s="10">
        <v>10963534</v>
      </c>
      <c r="V978" s="6">
        <v>3</v>
      </c>
      <c r="W978" s="29">
        <v>2</v>
      </c>
      <c r="X978" s="6" t="s">
        <v>52</v>
      </c>
      <c r="Y978" s="6" t="s">
        <v>27</v>
      </c>
      <c r="Z978" s="6" t="s">
        <v>96</v>
      </c>
      <c r="AA978" s="6" t="s">
        <v>2884</v>
      </c>
    </row>
    <row r="979" spans="1:27" x14ac:dyDescent="0.3">
      <c r="A979" s="6" t="s">
        <v>1310</v>
      </c>
      <c r="B979" s="6" t="s">
        <v>1311</v>
      </c>
      <c r="C979" s="6" t="s">
        <v>1312</v>
      </c>
      <c r="D979" s="7">
        <v>1.8136574074074072E-2</v>
      </c>
      <c r="E979" s="8">
        <f t="shared" si="90"/>
        <v>0</v>
      </c>
      <c r="F979" s="8">
        <f t="shared" si="91"/>
        <v>26</v>
      </c>
      <c r="G979" s="8">
        <f t="shared" si="92"/>
        <v>7</v>
      </c>
      <c r="H979" s="10">
        <f t="shared" si="93"/>
        <v>1567</v>
      </c>
      <c r="I979" s="6" t="s">
        <v>23</v>
      </c>
      <c r="J979" s="6" t="s">
        <v>38</v>
      </c>
      <c r="K979" s="10">
        <v>2274723</v>
      </c>
      <c r="L979" s="6">
        <v>48000</v>
      </c>
      <c r="M979" s="10">
        <f t="shared" si="94"/>
        <v>211.01470376832697</v>
      </c>
      <c r="N979" s="10">
        <v>4864</v>
      </c>
      <c r="O979" s="6">
        <f t="shared" si="95"/>
        <v>21</v>
      </c>
      <c r="P979" s="10">
        <v>11000000</v>
      </c>
      <c r="Q979" s="9">
        <v>44843</v>
      </c>
      <c r="R979" s="9">
        <v>42661</v>
      </c>
      <c r="S979" s="6" t="s">
        <v>38</v>
      </c>
      <c r="T979" s="6" t="s">
        <v>142</v>
      </c>
      <c r="U979" s="10">
        <v>3203079238</v>
      </c>
      <c r="V979" s="6">
        <v>9</v>
      </c>
      <c r="W979" s="29">
        <v>9</v>
      </c>
      <c r="X979" s="6" t="s">
        <v>26</v>
      </c>
      <c r="Y979" s="6" t="s">
        <v>27</v>
      </c>
      <c r="Z979" s="6" t="s">
        <v>96</v>
      </c>
      <c r="AA979" s="6" t="s">
        <v>1180</v>
      </c>
    </row>
    <row r="980" spans="1:27" ht="14.4" x14ac:dyDescent="0.3">
      <c r="A980" t="s">
        <v>3911</v>
      </c>
      <c r="B980" t="s">
        <v>3912</v>
      </c>
      <c r="C980" t="s">
        <v>3913</v>
      </c>
      <c r="D980" s="1">
        <v>2.4583333333333332E-2</v>
      </c>
      <c r="E980" s="8">
        <f t="shared" si="90"/>
        <v>0</v>
      </c>
      <c r="F980" s="8">
        <f t="shared" si="91"/>
        <v>35</v>
      </c>
      <c r="G980" s="8">
        <f t="shared" si="92"/>
        <v>24</v>
      </c>
      <c r="H980" s="10">
        <f t="shared" si="93"/>
        <v>2124</v>
      </c>
      <c r="I980" s="6" t="s">
        <v>23</v>
      </c>
      <c r="J980" s="6" t="s">
        <v>38</v>
      </c>
      <c r="K980" s="12">
        <v>614114</v>
      </c>
      <c r="L980" s="12">
        <v>29000</v>
      </c>
      <c r="M980" s="10">
        <f t="shared" si="94"/>
        <v>472.22502662372131</v>
      </c>
      <c r="N980" s="13">
        <v>1170</v>
      </c>
      <c r="O980" s="6">
        <f t="shared" si="95"/>
        <v>19</v>
      </c>
      <c r="P980" s="13">
        <v>5480000</v>
      </c>
      <c r="Q980" s="2">
        <v>44843</v>
      </c>
      <c r="R980" s="2">
        <v>42203</v>
      </c>
      <c r="S980" t="s">
        <v>38</v>
      </c>
      <c r="T980" t="s">
        <v>154</v>
      </c>
      <c r="U980" s="27">
        <v>1104603130</v>
      </c>
      <c r="V980">
        <v>6</v>
      </c>
      <c r="W980" s="29">
        <v>9</v>
      </c>
      <c r="X980" s="6" t="s">
        <v>26</v>
      </c>
      <c r="Y980" s="6" t="s">
        <v>52</v>
      </c>
      <c r="Z980" t="s">
        <v>28</v>
      </c>
      <c r="AA980" s="6" t="s">
        <v>3948</v>
      </c>
    </row>
    <row r="981" spans="1:27" x14ac:dyDescent="0.3">
      <c r="A981" s="6" t="s">
        <v>712</v>
      </c>
      <c r="B981" s="6" t="s">
        <v>713</v>
      </c>
      <c r="C981" s="6" t="s">
        <v>714</v>
      </c>
      <c r="D981" s="7">
        <v>4.0856481481481481E-3</v>
      </c>
      <c r="E981" s="8">
        <f t="shared" si="90"/>
        <v>0</v>
      </c>
      <c r="F981" s="8">
        <f t="shared" si="91"/>
        <v>5</v>
      </c>
      <c r="G981" s="8">
        <f t="shared" si="92"/>
        <v>53</v>
      </c>
      <c r="H981" s="10">
        <f t="shared" si="93"/>
        <v>353</v>
      </c>
      <c r="I981" s="6" t="s">
        <v>579</v>
      </c>
      <c r="J981" s="6" t="s">
        <v>141</v>
      </c>
      <c r="K981" s="10">
        <v>1815841</v>
      </c>
      <c r="L981" s="10">
        <v>26000</v>
      </c>
      <c r="M981" s="10">
        <f t="shared" si="94"/>
        <v>143.18434268198592</v>
      </c>
      <c r="N981" s="6">
        <v>422</v>
      </c>
      <c r="O981" s="6">
        <f t="shared" si="95"/>
        <v>2</v>
      </c>
      <c r="P981" s="10">
        <v>1980000</v>
      </c>
      <c r="Q981" s="9">
        <v>44493</v>
      </c>
      <c r="R981" s="9">
        <v>43360</v>
      </c>
      <c r="S981" s="6" t="s">
        <v>141</v>
      </c>
      <c r="T981" s="6" t="s">
        <v>231</v>
      </c>
      <c r="U981" s="10">
        <v>303849105</v>
      </c>
      <c r="V981" s="6">
        <v>10</v>
      </c>
      <c r="W981" s="29">
        <v>10</v>
      </c>
      <c r="X981" s="6" t="s">
        <v>26</v>
      </c>
      <c r="Y981" s="6" t="s">
        <v>27</v>
      </c>
      <c r="Z981" s="6" t="s">
        <v>28</v>
      </c>
      <c r="AA981" s="6" t="s">
        <v>575</v>
      </c>
    </row>
    <row r="982" spans="1:27" x14ac:dyDescent="0.3">
      <c r="A982" s="6" t="s">
        <v>2793</v>
      </c>
      <c r="B982" s="6" t="s">
        <v>2794</v>
      </c>
      <c r="C982" s="6" t="s">
        <v>2795</v>
      </c>
      <c r="D982" s="7">
        <v>5.185185185185185E-3</v>
      </c>
      <c r="E982" s="8">
        <f t="shared" si="90"/>
        <v>0</v>
      </c>
      <c r="F982" s="8">
        <f t="shared" si="91"/>
        <v>7</v>
      </c>
      <c r="G982" s="8">
        <f t="shared" si="92"/>
        <v>28</v>
      </c>
      <c r="H982" s="10">
        <f t="shared" si="93"/>
        <v>448</v>
      </c>
      <c r="I982" s="6" t="s">
        <v>2777</v>
      </c>
      <c r="J982" s="6" t="s">
        <v>206</v>
      </c>
      <c r="K982" s="10">
        <v>31284</v>
      </c>
      <c r="L982" s="6">
        <v>2400</v>
      </c>
      <c r="M982" s="10">
        <f t="shared" si="94"/>
        <v>767.16532412734944</v>
      </c>
      <c r="N982" s="6">
        <v>203</v>
      </c>
      <c r="O982" s="6">
        <f t="shared" si="95"/>
        <v>65</v>
      </c>
      <c r="P982" s="10">
        <v>452000</v>
      </c>
      <c r="Q982" s="9">
        <v>44817</v>
      </c>
      <c r="R982" s="9">
        <v>42574</v>
      </c>
      <c r="S982" s="6" t="s">
        <v>95</v>
      </c>
      <c r="T982" s="6" t="s">
        <v>231</v>
      </c>
      <c r="U982" s="10">
        <v>41766975</v>
      </c>
      <c r="V982" s="6">
        <v>7</v>
      </c>
      <c r="W982" s="29">
        <v>6</v>
      </c>
      <c r="X982" s="6" t="s">
        <v>26</v>
      </c>
      <c r="Y982" s="6" t="s">
        <v>27</v>
      </c>
      <c r="Z982" s="6" t="s">
        <v>96</v>
      </c>
      <c r="AA982" s="6" t="s">
        <v>2778</v>
      </c>
    </row>
    <row r="983" spans="1:27" x14ac:dyDescent="0.3">
      <c r="A983" s="6" t="s">
        <v>968</v>
      </c>
      <c r="B983" s="6" t="s">
        <v>969</v>
      </c>
      <c r="C983" s="6" t="s">
        <v>970</v>
      </c>
      <c r="D983" s="7">
        <v>1.7812499999999998E-2</v>
      </c>
      <c r="E983" s="8">
        <f t="shared" si="90"/>
        <v>0</v>
      </c>
      <c r="F983" s="8">
        <f t="shared" si="91"/>
        <v>25</v>
      </c>
      <c r="G983" s="8">
        <f t="shared" si="92"/>
        <v>39</v>
      </c>
      <c r="H983" s="10">
        <f t="shared" si="93"/>
        <v>1539</v>
      </c>
      <c r="I983" s="6" t="s">
        <v>23</v>
      </c>
      <c r="J983" s="6" t="s">
        <v>95</v>
      </c>
      <c r="K983" s="10">
        <v>1283117</v>
      </c>
      <c r="L983" s="10">
        <v>25000</v>
      </c>
      <c r="M983" s="10">
        <f t="shared" si="94"/>
        <v>194.83803893175758</v>
      </c>
      <c r="N983" s="6">
        <v>736</v>
      </c>
      <c r="O983" s="6">
        <f t="shared" si="95"/>
        <v>6</v>
      </c>
      <c r="P983" s="10">
        <v>962000</v>
      </c>
      <c r="Q983" s="9">
        <v>44491</v>
      </c>
      <c r="R983" s="9">
        <v>42621</v>
      </c>
      <c r="S983" s="6" t="s">
        <v>75</v>
      </c>
      <c r="T983" s="6" t="s">
        <v>63</v>
      </c>
      <c r="U983" s="10">
        <v>120713936</v>
      </c>
      <c r="V983" s="6">
        <v>7</v>
      </c>
      <c r="W983" s="29">
        <v>8</v>
      </c>
      <c r="X983" s="6" t="s">
        <v>52</v>
      </c>
      <c r="Y983" s="6" t="s">
        <v>52</v>
      </c>
      <c r="Z983" s="6" t="s">
        <v>28</v>
      </c>
      <c r="AA983" s="6" t="s">
        <v>781</v>
      </c>
    </row>
    <row r="984" spans="1:27" ht="14.4" x14ac:dyDescent="0.3">
      <c r="A984" s="6" t="s">
        <v>3523</v>
      </c>
      <c r="B984" s="24" t="s">
        <v>3524</v>
      </c>
      <c r="C984" s="6" t="s">
        <v>3525</v>
      </c>
      <c r="D984" s="7">
        <v>5.7638888888888885E-2</v>
      </c>
      <c r="E984" s="8">
        <f t="shared" si="90"/>
        <v>1</v>
      </c>
      <c r="F984" s="8">
        <f t="shared" si="91"/>
        <v>23</v>
      </c>
      <c r="G984" s="8">
        <f t="shared" si="92"/>
        <v>0</v>
      </c>
      <c r="H984" s="10">
        <f t="shared" si="93"/>
        <v>4980</v>
      </c>
      <c r="I984" s="6" t="s">
        <v>23</v>
      </c>
      <c r="J984" s="6" t="s">
        <v>206</v>
      </c>
      <c r="K984" s="6">
        <v>3035080</v>
      </c>
      <c r="L984" s="6">
        <v>104000</v>
      </c>
      <c r="M984" s="10">
        <f t="shared" si="94"/>
        <v>342.65983104234482</v>
      </c>
      <c r="N984" s="6">
        <v>3910</v>
      </c>
      <c r="O984" s="6">
        <f t="shared" si="95"/>
        <v>13</v>
      </c>
      <c r="P984" s="10">
        <v>622000</v>
      </c>
      <c r="Q984" s="9">
        <v>44603</v>
      </c>
      <c r="R984" s="9">
        <v>39989</v>
      </c>
      <c r="S984" s="6" t="s">
        <v>95</v>
      </c>
      <c r="T984" s="6" t="s">
        <v>63</v>
      </c>
      <c r="U984" s="10">
        <v>142699777</v>
      </c>
      <c r="V984" s="6">
        <v>5</v>
      </c>
      <c r="W984" s="29">
        <v>8</v>
      </c>
      <c r="X984" s="6" t="s">
        <v>52</v>
      </c>
      <c r="Y984" s="6" t="s">
        <v>27</v>
      </c>
      <c r="Z984" s="6" t="s">
        <v>96</v>
      </c>
      <c r="AA984" s="6" t="s">
        <v>3465</v>
      </c>
    </row>
    <row r="985" spans="1:27" x14ac:dyDescent="0.3">
      <c r="A985" s="6" t="s">
        <v>2287</v>
      </c>
      <c r="B985" s="6" t="s">
        <v>2294</v>
      </c>
      <c r="C985" s="6" t="s">
        <v>2295</v>
      </c>
      <c r="D985" s="7">
        <v>8.2407407407407412E-3</v>
      </c>
      <c r="E985" s="8">
        <f t="shared" si="90"/>
        <v>0</v>
      </c>
      <c r="F985" s="8">
        <f t="shared" si="91"/>
        <v>11</v>
      </c>
      <c r="G985" s="8">
        <f t="shared" si="92"/>
        <v>52</v>
      </c>
      <c r="H985" s="10">
        <f t="shared" si="93"/>
        <v>712</v>
      </c>
      <c r="I985" s="6" t="s">
        <v>23</v>
      </c>
      <c r="J985" s="6" t="s">
        <v>38</v>
      </c>
      <c r="K985" s="10">
        <v>38105</v>
      </c>
      <c r="L985" s="6">
        <v>204</v>
      </c>
      <c r="M985" s="10">
        <f t="shared" si="94"/>
        <v>53.53628132790972</v>
      </c>
      <c r="N985" s="6">
        <v>25</v>
      </c>
      <c r="O985" s="6">
        <f t="shared" si="95"/>
        <v>7</v>
      </c>
      <c r="P985" s="10">
        <v>31000000</v>
      </c>
      <c r="Q985" s="9">
        <v>44690</v>
      </c>
      <c r="R985" s="9">
        <v>38800</v>
      </c>
      <c r="S985" s="6" t="s">
        <v>38</v>
      </c>
      <c r="T985" s="6" t="s">
        <v>25</v>
      </c>
      <c r="U985" s="10">
        <v>13728154337</v>
      </c>
      <c r="V985" s="6">
        <v>7</v>
      </c>
      <c r="W985" s="29">
        <v>9</v>
      </c>
      <c r="X985" s="6" t="s">
        <v>52</v>
      </c>
      <c r="Y985" s="6" t="s">
        <v>52</v>
      </c>
      <c r="Z985" s="6" t="s">
        <v>28</v>
      </c>
      <c r="AA985" s="6" t="s">
        <v>2215</v>
      </c>
    </row>
    <row r="986" spans="1:27" x14ac:dyDescent="0.3">
      <c r="A986" s="6" t="s">
        <v>2287</v>
      </c>
      <c r="B986" s="6" t="s">
        <v>2290</v>
      </c>
      <c r="C986" s="6" t="s">
        <v>2291</v>
      </c>
      <c r="D986" s="7">
        <v>8.2291666666666666E-2</v>
      </c>
      <c r="E986" s="8">
        <f t="shared" si="90"/>
        <v>1</v>
      </c>
      <c r="F986" s="8">
        <f t="shared" si="91"/>
        <v>58</v>
      </c>
      <c r="G986" s="8">
        <f t="shared" si="92"/>
        <v>30</v>
      </c>
      <c r="H986" s="10">
        <f t="shared" si="93"/>
        <v>7110</v>
      </c>
      <c r="I986" s="6" t="s">
        <v>23</v>
      </c>
      <c r="J986" s="6" t="s">
        <v>38</v>
      </c>
      <c r="K986" s="10">
        <v>32432</v>
      </c>
      <c r="L986" s="6">
        <v>259</v>
      </c>
      <c r="M986" s="10">
        <f t="shared" si="94"/>
        <v>79.859398125308331</v>
      </c>
      <c r="N986" s="6">
        <v>18</v>
      </c>
      <c r="O986" s="6">
        <f t="shared" si="95"/>
        <v>6</v>
      </c>
      <c r="P986" s="10">
        <v>31000000</v>
      </c>
      <c r="Q986" s="9">
        <v>44822</v>
      </c>
      <c r="R986" s="9">
        <v>38800</v>
      </c>
      <c r="S986" s="6" t="s">
        <v>38</v>
      </c>
      <c r="T986" s="6" t="s">
        <v>25</v>
      </c>
      <c r="U986" s="10">
        <v>13728154337</v>
      </c>
      <c r="V986" s="6">
        <v>7</v>
      </c>
      <c r="W986" s="29">
        <v>9</v>
      </c>
      <c r="X986" s="6" t="s">
        <v>52</v>
      </c>
      <c r="Y986" s="6" t="s">
        <v>52</v>
      </c>
      <c r="Z986" s="6" t="s">
        <v>28</v>
      </c>
      <c r="AA986" s="6" t="s">
        <v>2215</v>
      </c>
    </row>
    <row r="987" spans="1:27" x14ac:dyDescent="0.3">
      <c r="A987" s="6" t="s">
        <v>2287</v>
      </c>
      <c r="B987" s="6" t="s">
        <v>2288</v>
      </c>
      <c r="C987" s="6" t="s">
        <v>2289</v>
      </c>
      <c r="D987" s="7">
        <v>7.2222222222222228E-3</v>
      </c>
      <c r="E987" s="8">
        <f t="shared" si="90"/>
        <v>0</v>
      </c>
      <c r="F987" s="8">
        <f t="shared" si="91"/>
        <v>10</v>
      </c>
      <c r="G987" s="8">
        <f t="shared" si="92"/>
        <v>24</v>
      </c>
      <c r="H987" s="10">
        <f t="shared" si="93"/>
        <v>624</v>
      </c>
      <c r="I987" s="6" t="s">
        <v>23</v>
      </c>
      <c r="J987" s="6" t="s">
        <v>38</v>
      </c>
      <c r="K987" s="10">
        <v>10119</v>
      </c>
      <c r="L987" s="6">
        <v>133</v>
      </c>
      <c r="M987" s="10">
        <f t="shared" si="94"/>
        <v>131.43591263958891</v>
      </c>
      <c r="N987" s="6">
        <v>3</v>
      </c>
      <c r="O987" s="6">
        <f t="shared" si="95"/>
        <v>3</v>
      </c>
      <c r="P987" s="10">
        <v>31000000</v>
      </c>
      <c r="Q987" s="9">
        <v>44832</v>
      </c>
      <c r="R987" s="9">
        <v>38800</v>
      </c>
      <c r="S987" s="6" t="s">
        <v>38</v>
      </c>
      <c r="T987" s="6" t="s">
        <v>25</v>
      </c>
      <c r="U987" s="10">
        <v>13728154337</v>
      </c>
      <c r="V987" s="6">
        <v>7</v>
      </c>
      <c r="W987" s="29">
        <v>9</v>
      </c>
      <c r="X987" s="6" t="s">
        <v>52</v>
      </c>
      <c r="Y987" s="6" t="s">
        <v>52</v>
      </c>
      <c r="Z987" s="6" t="s">
        <v>28</v>
      </c>
      <c r="AA987" s="6" t="s">
        <v>2215</v>
      </c>
    </row>
    <row r="988" spans="1:27" x14ac:dyDescent="0.3">
      <c r="A988" s="6" t="s">
        <v>2287</v>
      </c>
      <c r="B988" s="6" t="s">
        <v>2296</v>
      </c>
      <c r="C988" s="6" t="s">
        <v>2297</v>
      </c>
      <c r="D988" s="7">
        <v>7.8032407407407411E-2</v>
      </c>
      <c r="E988" s="8">
        <f t="shared" si="90"/>
        <v>1</v>
      </c>
      <c r="F988" s="8">
        <f t="shared" si="91"/>
        <v>52</v>
      </c>
      <c r="G988" s="8">
        <f t="shared" si="92"/>
        <v>22</v>
      </c>
      <c r="H988" s="10">
        <f t="shared" si="93"/>
        <v>6742</v>
      </c>
      <c r="I988" s="6" t="s">
        <v>23</v>
      </c>
      <c r="J988" s="6" t="s">
        <v>38</v>
      </c>
      <c r="K988" s="10">
        <v>12922</v>
      </c>
      <c r="L988" s="6">
        <v>212</v>
      </c>
      <c r="M988" s="10">
        <f t="shared" si="94"/>
        <v>164.06129082185421</v>
      </c>
      <c r="N988" s="6">
        <v>4</v>
      </c>
      <c r="O988" s="6">
        <f t="shared" si="95"/>
        <v>3</v>
      </c>
      <c r="P988" s="10">
        <v>31000000</v>
      </c>
      <c r="Q988" s="9">
        <v>44845</v>
      </c>
      <c r="R988" s="9">
        <v>38800</v>
      </c>
      <c r="S988" s="6" t="s">
        <v>38</v>
      </c>
      <c r="T988" s="6" t="s">
        <v>25</v>
      </c>
      <c r="U988" s="10">
        <v>13728154337</v>
      </c>
      <c r="V988" s="6">
        <v>7</v>
      </c>
      <c r="W988" s="29">
        <v>9</v>
      </c>
      <c r="X988" s="6" t="s">
        <v>52</v>
      </c>
      <c r="Y988" s="6" t="s">
        <v>52</v>
      </c>
      <c r="Z988" s="6" t="s">
        <v>28</v>
      </c>
      <c r="AA988" s="6" t="s">
        <v>2215</v>
      </c>
    </row>
    <row r="989" spans="1:27" x14ac:dyDescent="0.3">
      <c r="A989" s="6" t="s">
        <v>2287</v>
      </c>
      <c r="B989" s="6" t="s">
        <v>2292</v>
      </c>
      <c r="C989" s="6" t="s">
        <v>2293</v>
      </c>
      <c r="D989" s="7">
        <v>1.9675925925925928E-3</v>
      </c>
      <c r="E989" s="8">
        <f t="shared" si="90"/>
        <v>0</v>
      </c>
      <c r="F989" s="8">
        <f t="shared" si="91"/>
        <v>2</v>
      </c>
      <c r="G989" s="8">
        <f t="shared" si="92"/>
        <v>50</v>
      </c>
      <c r="H989" s="10">
        <f t="shared" si="93"/>
        <v>170</v>
      </c>
      <c r="I989" s="6" t="s">
        <v>23</v>
      </c>
      <c r="J989" s="6" t="s">
        <v>38</v>
      </c>
      <c r="K989" s="10">
        <v>197056</v>
      </c>
      <c r="L989" s="10">
        <v>43000</v>
      </c>
      <c r="M989" s="10">
        <f t="shared" si="94"/>
        <v>2182.1208184475481</v>
      </c>
      <c r="N989" s="10">
        <v>1919</v>
      </c>
      <c r="O989" s="6">
        <f t="shared" si="95"/>
        <v>97</v>
      </c>
      <c r="P989" s="10">
        <v>31000000</v>
      </c>
      <c r="Q989" s="9">
        <v>44852</v>
      </c>
      <c r="R989" s="9">
        <v>38800</v>
      </c>
      <c r="S989" s="6" t="s">
        <v>38</v>
      </c>
      <c r="T989" s="6" t="s">
        <v>25</v>
      </c>
      <c r="U989" s="10">
        <v>13728154337</v>
      </c>
      <c r="V989" s="6">
        <v>7</v>
      </c>
      <c r="W989" s="29">
        <v>9</v>
      </c>
      <c r="X989" s="6" t="s">
        <v>52</v>
      </c>
      <c r="Y989" s="6" t="s">
        <v>52</v>
      </c>
      <c r="Z989" s="6" t="s">
        <v>28</v>
      </c>
      <c r="AA989" s="6" t="s">
        <v>2215</v>
      </c>
    </row>
    <row r="990" spans="1:27" ht="14.4" x14ac:dyDescent="0.3">
      <c r="A990" t="s">
        <v>4053</v>
      </c>
      <c r="B990" t="s">
        <v>4054</v>
      </c>
      <c r="C990" s="20" t="s">
        <v>4055</v>
      </c>
      <c r="D990" s="1">
        <v>9.1898148148148139E-3</v>
      </c>
      <c r="E990" s="8">
        <f t="shared" si="90"/>
        <v>0</v>
      </c>
      <c r="F990" s="8">
        <f t="shared" si="91"/>
        <v>13</v>
      </c>
      <c r="G990" s="8">
        <f t="shared" si="92"/>
        <v>14</v>
      </c>
      <c r="H990" s="10">
        <f t="shared" si="93"/>
        <v>794</v>
      </c>
      <c r="I990" s="6" t="s">
        <v>23</v>
      </c>
      <c r="J990" s="6" t="s">
        <v>38</v>
      </c>
      <c r="K990" s="3">
        <v>14492250</v>
      </c>
      <c r="L990" s="3">
        <v>331000</v>
      </c>
      <c r="M990" s="10">
        <f t="shared" si="94"/>
        <v>228.39793682830478</v>
      </c>
      <c r="N990" s="3">
        <v>3600</v>
      </c>
      <c r="O990" s="6">
        <f t="shared" si="95"/>
        <v>2</v>
      </c>
      <c r="P990" s="3">
        <v>706000</v>
      </c>
      <c r="Q990" s="2">
        <v>43845</v>
      </c>
      <c r="R990" s="2">
        <v>42213</v>
      </c>
      <c r="S990" t="s">
        <v>38</v>
      </c>
      <c r="T990" s="6" t="s">
        <v>63</v>
      </c>
      <c r="U990" s="3">
        <v>98003466</v>
      </c>
      <c r="V990">
        <v>3</v>
      </c>
      <c r="W990" s="13">
        <v>5</v>
      </c>
      <c r="X990" s="6" t="s">
        <v>52</v>
      </c>
      <c r="Y990" s="6" t="s">
        <v>52</v>
      </c>
      <c r="Z990" t="s">
        <v>28</v>
      </c>
      <c r="AA990" s="6" t="s">
        <v>4101</v>
      </c>
    </row>
    <row r="991" spans="1:27" x14ac:dyDescent="0.3">
      <c r="A991" s="6" t="s">
        <v>428</v>
      </c>
      <c r="B991" s="6" t="s">
        <v>1444</v>
      </c>
      <c r="C991" s="6" t="s">
        <v>1445</v>
      </c>
      <c r="D991" s="7">
        <v>2.7442129629629632E-2</v>
      </c>
      <c r="E991" s="8">
        <f t="shared" si="90"/>
        <v>0</v>
      </c>
      <c r="F991" s="8">
        <f t="shared" si="91"/>
        <v>39</v>
      </c>
      <c r="G991" s="8">
        <f t="shared" si="92"/>
        <v>31</v>
      </c>
      <c r="H991" s="10">
        <f t="shared" si="93"/>
        <v>2371</v>
      </c>
      <c r="I991" s="6" t="s">
        <v>23</v>
      </c>
      <c r="J991" s="6" t="s">
        <v>95</v>
      </c>
      <c r="K991" s="6">
        <v>856422</v>
      </c>
      <c r="L991" s="6">
        <v>59000</v>
      </c>
      <c r="M991" s="10">
        <f t="shared" si="94"/>
        <v>688.91270892153636</v>
      </c>
      <c r="N991" s="6">
        <v>3785</v>
      </c>
      <c r="O991" s="6">
        <f t="shared" si="95"/>
        <v>44</v>
      </c>
      <c r="P991" s="10">
        <v>3940000</v>
      </c>
      <c r="Q991" s="9">
        <v>44322</v>
      </c>
      <c r="R991" s="9">
        <v>42823</v>
      </c>
      <c r="S991" s="6" t="s">
        <v>299</v>
      </c>
      <c r="T991" s="6" t="s">
        <v>25</v>
      </c>
      <c r="U991" s="10">
        <v>327987358</v>
      </c>
      <c r="V991" s="6">
        <v>10</v>
      </c>
      <c r="W991" s="29">
        <v>10</v>
      </c>
      <c r="X991" s="6" t="s">
        <v>26</v>
      </c>
      <c r="Y991" s="6" t="s">
        <v>27</v>
      </c>
      <c r="Z991" s="6" t="s">
        <v>28</v>
      </c>
      <c r="AA991" s="6" t="s">
        <v>1443</v>
      </c>
    </row>
    <row r="992" spans="1:27" x14ac:dyDescent="0.3">
      <c r="A992" s="6" t="s">
        <v>428</v>
      </c>
      <c r="B992" s="6" t="s">
        <v>429</v>
      </c>
      <c r="C992" s="6" t="s">
        <v>430</v>
      </c>
      <c r="D992" s="7">
        <v>3.1435185185185184E-2</v>
      </c>
      <c r="E992" s="8">
        <f t="shared" si="90"/>
        <v>0</v>
      </c>
      <c r="F992" s="8">
        <f t="shared" si="91"/>
        <v>45</v>
      </c>
      <c r="G992" s="8">
        <f t="shared" si="92"/>
        <v>16</v>
      </c>
      <c r="H992" s="10">
        <f t="shared" si="93"/>
        <v>2716</v>
      </c>
      <c r="I992" s="6" t="s">
        <v>23</v>
      </c>
      <c r="J992" s="6" t="s">
        <v>38</v>
      </c>
      <c r="K992" s="10">
        <v>2046154</v>
      </c>
      <c r="L992" s="10">
        <v>94000</v>
      </c>
      <c r="M992" s="10">
        <f t="shared" si="94"/>
        <v>459.39846169936379</v>
      </c>
      <c r="N992" s="10">
        <v>3118</v>
      </c>
      <c r="O992" s="6">
        <f t="shared" si="95"/>
        <v>15</v>
      </c>
      <c r="P992" s="10">
        <v>3920000</v>
      </c>
      <c r="Q992" s="9">
        <v>44478</v>
      </c>
      <c r="R992" s="9">
        <v>42823</v>
      </c>
      <c r="S992" s="6" t="s">
        <v>95</v>
      </c>
      <c r="T992" s="6" t="s">
        <v>25</v>
      </c>
      <c r="U992" s="10">
        <v>326772127</v>
      </c>
      <c r="V992" s="6">
        <v>10</v>
      </c>
      <c r="W992" s="29">
        <v>9</v>
      </c>
      <c r="X992" s="6" t="s">
        <v>52</v>
      </c>
      <c r="Y992" s="6" t="s">
        <v>52</v>
      </c>
      <c r="Z992" s="6" t="s">
        <v>28</v>
      </c>
      <c r="AA992" s="6" t="s">
        <v>253</v>
      </c>
    </row>
    <row r="993" spans="1:27" x14ac:dyDescent="0.3">
      <c r="A993" s="6" t="s">
        <v>428</v>
      </c>
      <c r="B993" s="6" t="s">
        <v>3312</v>
      </c>
      <c r="C993" s="6" t="s">
        <v>3313</v>
      </c>
      <c r="D993" s="7">
        <v>1.8159722222222219E-2</v>
      </c>
      <c r="E993" s="8">
        <f t="shared" si="90"/>
        <v>0</v>
      </c>
      <c r="F993" s="8">
        <f t="shared" si="91"/>
        <v>26</v>
      </c>
      <c r="G993" s="8">
        <f t="shared" si="92"/>
        <v>9</v>
      </c>
      <c r="H993" s="10">
        <f t="shared" si="93"/>
        <v>1569</v>
      </c>
      <c r="I993" s="6" t="s">
        <v>23</v>
      </c>
      <c r="J993" s="6" t="s">
        <v>299</v>
      </c>
      <c r="K993" s="6">
        <v>271545</v>
      </c>
      <c r="L993" s="6">
        <v>19000</v>
      </c>
      <c r="M993" s="10">
        <f t="shared" si="94"/>
        <v>699.69986558397318</v>
      </c>
      <c r="N993" s="6">
        <v>529</v>
      </c>
      <c r="O993" s="6">
        <f t="shared" si="95"/>
        <v>19</v>
      </c>
      <c r="P993" s="6">
        <v>3940000</v>
      </c>
      <c r="Q993" s="9">
        <v>44608</v>
      </c>
      <c r="R993" s="9">
        <v>42823</v>
      </c>
      <c r="S993" s="6" t="s">
        <v>299</v>
      </c>
      <c r="T993" s="6" t="s">
        <v>63</v>
      </c>
      <c r="U993" s="10">
        <v>328865431</v>
      </c>
      <c r="V993" s="6">
        <v>7</v>
      </c>
      <c r="W993" s="29">
        <v>8</v>
      </c>
      <c r="X993" s="6" t="s">
        <v>52</v>
      </c>
      <c r="Y993" s="6" t="s">
        <v>52</v>
      </c>
      <c r="Z993" s="6" t="s">
        <v>28</v>
      </c>
      <c r="AA993" s="6" t="s">
        <v>3213</v>
      </c>
    </row>
    <row r="994" spans="1:27" x14ac:dyDescent="0.3">
      <c r="A994" s="6" t="s">
        <v>428</v>
      </c>
      <c r="B994" s="6" t="s">
        <v>3640</v>
      </c>
      <c r="C994" s="6" t="s">
        <v>3641</v>
      </c>
      <c r="D994" s="7">
        <v>4.3819444444444446E-2</v>
      </c>
      <c r="E994" s="8">
        <f t="shared" si="90"/>
        <v>1</v>
      </c>
      <c r="F994" s="8">
        <f t="shared" si="91"/>
        <v>3</v>
      </c>
      <c r="G994" s="8">
        <f t="shared" si="92"/>
        <v>6</v>
      </c>
      <c r="H994" s="10">
        <f t="shared" si="93"/>
        <v>3786</v>
      </c>
      <c r="I994" s="6" t="s">
        <v>23</v>
      </c>
      <c r="J994" s="6" t="s">
        <v>95</v>
      </c>
      <c r="K994" s="6">
        <v>2026392</v>
      </c>
      <c r="L994" s="6">
        <v>120000</v>
      </c>
      <c r="M994" s="10">
        <f t="shared" si="94"/>
        <v>592.18551987966794</v>
      </c>
      <c r="N994" s="6">
        <v>6700</v>
      </c>
      <c r="O994" s="6">
        <f t="shared" si="95"/>
        <v>33</v>
      </c>
      <c r="P994" s="6">
        <v>3940000</v>
      </c>
      <c r="Q994" s="9">
        <v>44629</v>
      </c>
      <c r="R994" s="9">
        <v>42823</v>
      </c>
      <c r="S994" s="6" t="s">
        <v>95</v>
      </c>
      <c r="T994" s="6" t="s">
        <v>63</v>
      </c>
      <c r="U994" s="10">
        <v>335307141</v>
      </c>
      <c r="V994" s="6">
        <v>8</v>
      </c>
      <c r="W994" s="29">
        <v>8</v>
      </c>
      <c r="X994" s="6" t="s">
        <v>52</v>
      </c>
      <c r="Y994" s="6" t="s">
        <v>52</v>
      </c>
      <c r="Z994" s="6" t="s">
        <v>28</v>
      </c>
      <c r="AA994" s="6" t="s">
        <v>3621</v>
      </c>
    </row>
    <row r="995" spans="1:27" x14ac:dyDescent="0.3">
      <c r="A995" s="6" t="s">
        <v>428</v>
      </c>
      <c r="B995" s="6" t="s">
        <v>1020</v>
      </c>
      <c r="C995" s="6" t="s">
        <v>1021</v>
      </c>
      <c r="D995" s="7">
        <v>2.0520833333333332E-2</v>
      </c>
      <c r="E995" s="8">
        <f t="shared" si="90"/>
        <v>0</v>
      </c>
      <c r="F995" s="8">
        <f t="shared" si="91"/>
        <v>29</v>
      </c>
      <c r="G995" s="8">
        <f t="shared" si="92"/>
        <v>33</v>
      </c>
      <c r="H995" s="10">
        <f t="shared" si="93"/>
        <v>1773</v>
      </c>
      <c r="I995" s="6" t="s">
        <v>23</v>
      </c>
      <c r="J995" s="6" t="s">
        <v>38</v>
      </c>
      <c r="K995" s="10">
        <v>3915702</v>
      </c>
      <c r="L995" s="10">
        <v>186000</v>
      </c>
      <c r="M995" s="10">
        <f t="shared" si="94"/>
        <v>475.01061112413561</v>
      </c>
      <c r="N995" s="10">
        <v>4800</v>
      </c>
      <c r="O995" s="6">
        <f t="shared" si="95"/>
        <v>12</v>
      </c>
      <c r="P995" s="10">
        <v>3940000</v>
      </c>
      <c r="Q995" s="9">
        <v>44783</v>
      </c>
      <c r="R995" s="9">
        <v>42814</v>
      </c>
      <c r="S995" s="6" t="s">
        <v>95</v>
      </c>
      <c r="T995" s="6" t="s">
        <v>63</v>
      </c>
      <c r="U995" s="10">
        <v>328865431</v>
      </c>
      <c r="V995" s="6">
        <v>6</v>
      </c>
      <c r="W995" s="29">
        <v>6</v>
      </c>
      <c r="X995" s="6" t="s">
        <v>52</v>
      </c>
      <c r="Y995" s="6" t="s">
        <v>52</v>
      </c>
      <c r="Z995" s="6" t="s">
        <v>28</v>
      </c>
      <c r="AA995" s="6" t="s">
        <v>781</v>
      </c>
    </row>
    <row r="996" spans="1:27" x14ac:dyDescent="0.3">
      <c r="A996" s="6" t="s">
        <v>428</v>
      </c>
      <c r="B996" s="6" t="s">
        <v>3622</v>
      </c>
      <c r="C996" s="6" t="s">
        <v>3623</v>
      </c>
      <c r="D996" s="7">
        <v>1.0659722222222221E-2</v>
      </c>
      <c r="E996" s="8">
        <f t="shared" si="90"/>
        <v>0</v>
      </c>
      <c r="F996" s="8">
        <f t="shared" si="91"/>
        <v>15</v>
      </c>
      <c r="G996" s="8">
        <f t="shared" si="92"/>
        <v>21</v>
      </c>
      <c r="H996" s="10">
        <f t="shared" si="93"/>
        <v>921</v>
      </c>
      <c r="I996" s="6" t="s">
        <v>23</v>
      </c>
      <c r="J996" s="6" t="s">
        <v>95</v>
      </c>
      <c r="K996" s="6">
        <v>115264</v>
      </c>
      <c r="L996" s="6">
        <v>12000</v>
      </c>
      <c r="M996" s="10">
        <f t="shared" si="94"/>
        <v>1041.0882842865076</v>
      </c>
      <c r="N996" s="6">
        <v>567</v>
      </c>
      <c r="O996" s="6">
        <f t="shared" si="95"/>
        <v>49</v>
      </c>
      <c r="P996" s="6">
        <v>3940000</v>
      </c>
      <c r="Q996" s="9">
        <v>44849</v>
      </c>
      <c r="R996" s="9">
        <v>42823</v>
      </c>
      <c r="S996" s="6" t="s">
        <v>95</v>
      </c>
      <c r="T996" s="6" t="s">
        <v>63</v>
      </c>
      <c r="U996" s="10">
        <v>328273595</v>
      </c>
      <c r="V996" s="6">
        <v>8</v>
      </c>
      <c r="W996" s="29">
        <v>8</v>
      </c>
      <c r="X996" s="6" t="s">
        <v>26</v>
      </c>
      <c r="Y996" s="6" t="s">
        <v>52</v>
      </c>
      <c r="Z996" s="6" t="s">
        <v>28</v>
      </c>
      <c r="AA996" s="6" t="s">
        <v>3621</v>
      </c>
    </row>
    <row r="997" spans="1:27" x14ac:dyDescent="0.3">
      <c r="A997" s="6" t="s">
        <v>428</v>
      </c>
      <c r="B997" s="6" t="s">
        <v>1915</v>
      </c>
      <c r="C997" s="6" t="s">
        <v>1916</v>
      </c>
      <c r="D997" s="7">
        <v>1.0694444444444444E-2</v>
      </c>
      <c r="E997" s="8">
        <f t="shared" si="90"/>
        <v>0</v>
      </c>
      <c r="F997" s="8">
        <f t="shared" si="91"/>
        <v>15</v>
      </c>
      <c r="G997" s="8">
        <f t="shared" si="92"/>
        <v>24</v>
      </c>
      <c r="H997" s="10">
        <f t="shared" si="93"/>
        <v>924</v>
      </c>
      <c r="I997" s="6" t="s">
        <v>23</v>
      </c>
      <c r="J997" s="6" t="s">
        <v>38</v>
      </c>
      <c r="K997" s="10">
        <v>413450</v>
      </c>
      <c r="L997" s="10">
        <v>24000</v>
      </c>
      <c r="M997" s="10">
        <f t="shared" si="94"/>
        <v>580.4813157576491</v>
      </c>
      <c r="N997" s="6">
        <v>760</v>
      </c>
      <c r="O997" s="6">
        <f t="shared" si="95"/>
        <v>18</v>
      </c>
      <c r="P997" s="10">
        <v>3940000</v>
      </c>
      <c r="Q997" s="9">
        <v>44821</v>
      </c>
      <c r="R997" s="9">
        <v>42823</v>
      </c>
      <c r="S997" s="6" t="s">
        <v>95</v>
      </c>
      <c r="T997" s="6" t="s">
        <v>63</v>
      </c>
      <c r="U997" s="10">
        <v>328865431</v>
      </c>
      <c r="V997" s="6">
        <v>7</v>
      </c>
      <c r="W997" s="29">
        <v>10</v>
      </c>
      <c r="X997" s="6" t="s">
        <v>26</v>
      </c>
      <c r="Y997" s="6" t="s">
        <v>27</v>
      </c>
      <c r="Z997" s="6" t="s">
        <v>28</v>
      </c>
      <c r="AA997" s="6" t="s">
        <v>1875</v>
      </c>
    </row>
    <row r="998" spans="1:27" x14ac:dyDescent="0.3">
      <c r="A998" s="6" t="s">
        <v>1390</v>
      </c>
      <c r="B998" s="6" t="s">
        <v>1391</v>
      </c>
      <c r="C998" s="6" t="s">
        <v>1392</v>
      </c>
      <c r="D998" s="7">
        <v>5.7291666666666671E-3</v>
      </c>
      <c r="E998" s="8">
        <f t="shared" si="90"/>
        <v>0</v>
      </c>
      <c r="F998" s="8">
        <f t="shared" si="91"/>
        <v>8</v>
      </c>
      <c r="G998" s="8">
        <f t="shared" si="92"/>
        <v>15</v>
      </c>
      <c r="H998" s="10">
        <f t="shared" si="93"/>
        <v>495</v>
      </c>
      <c r="I998" s="6" t="s">
        <v>23</v>
      </c>
      <c r="J998" s="6" t="s">
        <v>141</v>
      </c>
      <c r="K998" s="10">
        <v>44746577</v>
      </c>
      <c r="L998" s="6">
        <v>313000</v>
      </c>
      <c r="M998" s="10">
        <f t="shared" si="94"/>
        <v>69.949484627617437</v>
      </c>
      <c r="N998" s="10">
        <v>16481</v>
      </c>
      <c r="O998" s="6">
        <f t="shared" si="95"/>
        <v>4</v>
      </c>
      <c r="P998" s="10">
        <v>5630000</v>
      </c>
      <c r="Q998" s="9">
        <v>42908</v>
      </c>
      <c r="R998" s="9">
        <v>42729</v>
      </c>
      <c r="S998" s="6" t="s">
        <v>141</v>
      </c>
      <c r="T998" s="6" t="s">
        <v>42</v>
      </c>
      <c r="U998" s="10">
        <v>805931308</v>
      </c>
      <c r="V998" s="6">
        <v>9</v>
      </c>
      <c r="W998" s="29">
        <v>9</v>
      </c>
      <c r="X998" s="6" t="s">
        <v>26</v>
      </c>
      <c r="Y998" s="6" t="s">
        <v>27</v>
      </c>
      <c r="Z998" s="6" t="s">
        <v>28</v>
      </c>
      <c r="AA998" s="6" t="s">
        <v>1180</v>
      </c>
    </row>
    <row r="999" spans="1:27" ht="14.4" x14ac:dyDescent="0.3">
      <c r="A999" s="6" t="s">
        <v>1390</v>
      </c>
      <c r="B999" t="s">
        <v>3914</v>
      </c>
      <c r="C999" t="s">
        <v>3915</v>
      </c>
      <c r="D999" s="1">
        <v>5.7638888888888887E-3</v>
      </c>
      <c r="E999" s="8">
        <f t="shared" si="90"/>
        <v>0</v>
      </c>
      <c r="F999" s="8">
        <f t="shared" si="91"/>
        <v>8</v>
      </c>
      <c r="G999" s="8">
        <f t="shared" si="92"/>
        <v>18</v>
      </c>
      <c r="H999" s="10">
        <f t="shared" si="93"/>
        <v>498</v>
      </c>
      <c r="I999" s="6" t="s">
        <v>23</v>
      </c>
      <c r="J999" t="s">
        <v>141</v>
      </c>
      <c r="K999" s="12">
        <v>43994</v>
      </c>
      <c r="L999" s="12">
        <v>629</v>
      </c>
      <c r="M999" s="10">
        <f t="shared" si="94"/>
        <v>142.97404191480658</v>
      </c>
      <c r="N999" s="13">
        <v>63</v>
      </c>
      <c r="O999" s="6">
        <f t="shared" si="95"/>
        <v>14</v>
      </c>
      <c r="P999" s="13">
        <v>5630000</v>
      </c>
      <c r="Q999" s="2">
        <v>44848</v>
      </c>
      <c r="R999" s="2">
        <v>42729</v>
      </c>
      <c r="S999" t="s">
        <v>141</v>
      </c>
      <c r="T999" t="s">
        <v>63</v>
      </c>
      <c r="U999" s="27">
        <v>806049651</v>
      </c>
      <c r="V999">
        <v>6</v>
      </c>
      <c r="W999" s="29">
        <v>7</v>
      </c>
      <c r="X999" s="6" t="s">
        <v>26</v>
      </c>
      <c r="Y999" s="6" t="s">
        <v>52</v>
      </c>
      <c r="Z999" t="s">
        <v>28</v>
      </c>
      <c r="AA999" s="6" t="s">
        <v>3948</v>
      </c>
    </row>
    <row r="1000" spans="1:27" x14ac:dyDescent="0.3">
      <c r="A1000" s="6" t="s">
        <v>761</v>
      </c>
      <c r="B1000" s="6" t="s">
        <v>762</v>
      </c>
      <c r="C1000" s="6" t="s">
        <v>763</v>
      </c>
      <c r="D1000" s="7">
        <v>5.3240740740740748E-3</v>
      </c>
      <c r="E1000" s="8">
        <f t="shared" si="90"/>
        <v>0</v>
      </c>
      <c r="F1000" s="8">
        <f t="shared" si="91"/>
        <v>7</v>
      </c>
      <c r="G1000" s="8">
        <f t="shared" si="92"/>
        <v>40</v>
      </c>
      <c r="H1000" s="10">
        <f t="shared" si="93"/>
        <v>460</v>
      </c>
      <c r="I1000" s="6" t="s">
        <v>579</v>
      </c>
      <c r="J1000" s="6" t="s">
        <v>299</v>
      </c>
      <c r="K1000" s="10">
        <v>3427958</v>
      </c>
      <c r="L1000" s="10">
        <v>42000</v>
      </c>
      <c r="M1000" s="10">
        <f t="shared" si="94"/>
        <v>122.52192121373716</v>
      </c>
      <c r="N1000" s="6">
        <v>750</v>
      </c>
      <c r="O1000" s="6">
        <f t="shared" si="95"/>
        <v>2</v>
      </c>
      <c r="P1000" s="10">
        <v>917000</v>
      </c>
      <c r="Q1000" s="9">
        <v>44398</v>
      </c>
      <c r="R1000" s="9">
        <v>44014</v>
      </c>
      <c r="S1000" s="6" t="s">
        <v>299</v>
      </c>
      <c r="T1000" s="6" t="s">
        <v>231</v>
      </c>
      <c r="U1000" s="10">
        <v>100414834</v>
      </c>
      <c r="V1000" s="6">
        <v>10</v>
      </c>
      <c r="W1000" s="29">
        <v>10</v>
      </c>
      <c r="X1000" s="6" t="s">
        <v>26</v>
      </c>
      <c r="Y1000" s="6" t="s">
        <v>27</v>
      </c>
      <c r="Z1000" s="6" t="s">
        <v>28</v>
      </c>
      <c r="AA1000" s="6" t="s">
        <v>575</v>
      </c>
    </row>
    <row r="1001" spans="1:27" ht="14.4" x14ac:dyDescent="0.3">
      <c r="A1001" s="6" t="s">
        <v>470</v>
      </c>
      <c r="B1001" s="6" t="s">
        <v>471</v>
      </c>
      <c r="C1001" s="6" t="s">
        <v>472</v>
      </c>
      <c r="D1001" s="7">
        <v>2.8240740740740739E-3</v>
      </c>
      <c r="E1001" s="8">
        <f t="shared" si="90"/>
        <v>0</v>
      </c>
      <c r="F1001" s="8">
        <f t="shared" si="91"/>
        <v>4</v>
      </c>
      <c r="G1001" s="8">
        <f t="shared" si="92"/>
        <v>4</v>
      </c>
      <c r="H1001" s="10">
        <f t="shared" si="93"/>
        <v>244</v>
      </c>
      <c r="I1001" s="6" t="s">
        <v>23</v>
      </c>
      <c r="J1001" s="6" t="s">
        <v>95</v>
      </c>
      <c r="K1001" s="10">
        <v>35479488</v>
      </c>
      <c r="L1001" s="10">
        <v>1000000</v>
      </c>
      <c r="M1001" s="10">
        <f t="shared" si="94"/>
        <v>281.85299630028481</v>
      </c>
      <c r="N1001" s="10">
        <v>12500</v>
      </c>
      <c r="O1001" s="6">
        <f t="shared" si="95"/>
        <v>4</v>
      </c>
      <c r="P1001" s="10">
        <v>346000</v>
      </c>
      <c r="Q1001" s="9">
        <v>43777</v>
      </c>
      <c r="R1001" s="9">
        <v>41888</v>
      </c>
      <c r="S1001" s="6" t="s">
        <v>95</v>
      </c>
      <c r="T1001" s="3" t="s">
        <v>473</v>
      </c>
      <c r="U1001" s="10">
        <v>72153159</v>
      </c>
      <c r="V1001" s="6">
        <v>10</v>
      </c>
      <c r="W1001" s="29">
        <v>10</v>
      </c>
      <c r="X1001" s="6" t="s">
        <v>52</v>
      </c>
      <c r="Y1001" s="6" t="s">
        <v>52</v>
      </c>
      <c r="Z1001" s="6" t="s">
        <v>28</v>
      </c>
      <c r="AA1001" s="6" t="s">
        <v>253</v>
      </c>
    </row>
    <row r="1002" spans="1:27" x14ac:dyDescent="0.3">
      <c r="A1002" s="6" t="s">
        <v>1062</v>
      </c>
      <c r="B1002" s="6" t="s">
        <v>1063</v>
      </c>
      <c r="C1002" s="6" t="s">
        <v>1064</v>
      </c>
      <c r="D1002" s="7">
        <v>8.5416666666666679E-3</v>
      </c>
      <c r="E1002" s="8">
        <f t="shared" si="90"/>
        <v>0</v>
      </c>
      <c r="F1002" s="8">
        <f t="shared" si="91"/>
        <v>12</v>
      </c>
      <c r="G1002" s="8">
        <f t="shared" si="92"/>
        <v>18</v>
      </c>
      <c r="H1002" s="10">
        <f t="shared" si="93"/>
        <v>738</v>
      </c>
      <c r="I1002" s="6" t="s">
        <v>1040</v>
      </c>
      <c r="J1002" s="6" t="s">
        <v>38</v>
      </c>
      <c r="K1002" s="10">
        <v>481100</v>
      </c>
      <c r="L1002" s="10">
        <v>8200</v>
      </c>
      <c r="M1002" s="10">
        <f t="shared" si="94"/>
        <v>170.44273539804615</v>
      </c>
      <c r="N1002" s="6">
        <v>114</v>
      </c>
      <c r="O1002" s="6">
        <f t="shared" si="95"/>
        <v>2</v>
      </c>
      <c r="P1002" s="10">
        <v>231000</v>
      </c>
      <c r="Q1002" s="9">
        <v>44207</v>
      </c>
      <c r="R1002" s="9">
        <v>43225</v>
      </c>
      <c r="S1002" s="6" t="s">
        <v>219</v>
      </c>
      <c r="T1002" s="6" t="s">
        <v>63</v>
      </c>
      <c r="U1002" s="10">
        <v>50136656</v>
      </c>
      <c r="V1002" s="6">
        <v>5</v>
      </c>
      <c r="W1002" s="29">
        <v>6</v>
      </c>
      <c r="X1002" s="6" t="s">
        <v>52</v>
      </c>
      <c r="Y1002" s="6" t="s">
        <v>52</v>
      </c>
      <c r="Z1002" s="6" t="s">
        <v>28</v>
      </c>
      <c r="AA1002" s="6" t="s">
        <v>781</v>
      </c>
    </row>
    <row r="1003" spans="1:27" x14ac:dyDescent="0.3">
      <c r="A1003" s="6" t="s">
        <v>3401</v>
      </c>
      <c r="B1003" s="6" t="s">
        <v>3402</v>
      </c>
      <c r="C1003" s="6" t="s">
        <v>3403</v>
      </c>
      <c r="D1003" s="7">
        <v>0.1451388888888889</v>
      </c>
      <c r="E1003" s="8">
        <f t="shared" si="90"/>
        <v>3</v>
      </c>
      <c r="F1003" s="8">
        <f t="shared" si="91"/>
        <v>29</v>
      </c>
      <c r="G1003" s="8">
        <f t="shared" si="92"/>
        <v>0</v>
      </c>
      <c r="H1003" s="10">
        <f t="shared" si="93"/>
        <v>12540</v>
      </c>
      <c r="I1003" s="6" t="s">
        <v>187</v>
      </c>
      <c r="J1003" s="6" t="s">
        <v>300</v>
      </c>
      <c r="K1003" s="6">
        <v>776</v>
      </c>
      <c r="L1003" s="6">
        <v>0</v>
      </c>
      <c r="M1003" s="10">
        <f t="shared" si="94"/>
        <v>0</v>
      </c>
      <c r="N1003" s="6">
        <v>1</v>
      </c>
      <c r="O1003" s="6">
        <f t="shared" si="95"/>
        <v>13</v>
      </c>
      <c r="P1003" s="6">
        <v>5450000</v>
      </c>
      <c r="Q1003" s="9">
        <v>44848</v>
      </c>
      <c r="R1003" s="9">
        <v>42739</v>
      </c>
      <c r="S1003" s="6" t="s">
        <v>300</v>
      </c>
      <c r="T1003" s="6" t="s">
        <v>25</v>
      </c>
      <c r="U1003" s="10">
        <v>1937525383</v>
      </c>
      <c r="V1003" s="6">
        <v>10</v>
      </c>
      <c r="W1003" s="29">
        <v>8</v>
      </c>
      <c r="X1003" s="6" t="s">
        <v>52</v>
      </c>
      <c r="Y1003" s="6" t="s">
        <v>52</v>
      </c>
      <c r="Z1003" s="6" t="s">
        <v>28</v>
      </c>
      <c r="AA1003" s="6" t="s">
        <v>3326</v>
      </c>
    </row>
    <row r="1004" spans="1:27" x14ac:dyDescent="0.3">
      <c r="A1004" s="6" t="s">
        <v>2772</v>
      </c>
      <c r="B1004" s="6" t="s">
        <v>2773</v>
      </c>
      <c r="C1004" s="6" t="s">
        <v>2774</v>
      </c>
      <c r="D1004" s="7">
        <v>9.1898148148148139E-3</v>
      </c>
      <c r="E1004" s="8">
        <f t="shared" si="90"/>
        <v>0</v>
      </c>
      <c r="F1004" s="8">
        <f t="shared" si="91"/>
        <v>13</v>
      </c>
      <c r="G1004" s="8">
        <f t="shared" si="92"/>
        <v>14</v>
      </c>
      <c r="H1004" s="10">
        <f t="shared" si="93"/>
        <v>794</v>
      </c>
      <c r="I1004" s="6" t="s">
        <v>23</v>
      </c>
      <c r="J1004" s="6" t="s">
        <v>38</v>
      </c>
      <c r="K1004" s="6">
        <v>54678</v>
      </c>
      <c r="L1004" s="6">
        <v>10000</v>
      </c>
      <c r="M1004" s="10">
        <f t="shared" si="94"/>
        <v>1828.8891327407732</v>
      </c>
      <c r="N1004" s="6">
        <v>465</v>
      </c>
      <c r="O1004" s="6">
        <f t="shared" si="95"/>
        <v>85</v>
      </c>
      <c r="P1004" s="10">
        <v>10300</v>
      </c>
      <c r="Q1004" s="9">
        <v>44775</v>
      </c>
      <c r="R1004" s="9">
        <v>43929</v>
      </c>
      <c r="S1004" s="6" t="s">
        <v>38</v>
      </c>
      <c r="T1004" s="6" t="s">
        <v>63</v>
      </c>
      <c r="U1004" s="10">
        <v>815678</v>
      </c>
      <c r="V1004" s="6">
        <v>7</v>
      </c>
      <c r="W1004" s="29">
        <v>7</v>
      </c>
      <c r="X1004" s="6" t="s">
        <v>26</v>
      </c>
      <c r="Y1004" s="6" t="s">
        <v>27</v>
      </c>
      <c r="Z1004" s="6" t="s">
        <v>28</v>
      </c>
      <c r="AA1004" s="6" t="s">
        <v>2539</v>
      </c>
    </row>
    <row r="1005" spans="1:27" x14ac:dyDescent="0.3">
      <c r="A1005" s="6" t="s">
        <v>879</v>
      </c>
      <c r="B1005" s="6" t="s">
        <v>880</v>
      </c>
      <c r="C1005" s="6" t="s">
        <v>881</v>
      </c>
      <c r="D1005" s="7">
        <v>6.122685185185185E-3</v>
      </c>
      <c r="E1005" s="8">
        <f t="shared" si="90"/>
        <v>0</v>
      </c>
      <c r="F1005" s="8">
        <f t="shared" si="91"/>
        <v>8</v>
      </c>
      <c r="G1005" s="8">
        <f t="shared" si="92"/>
        <v>49</v>
      </c>
      <c r="H1005" s="10">
        <f t="shared" si="93"/>
        <v>529</v>
      </c>
      <c r="I1005" s="6" t="s">
        <v>477</v>
      </c>
      <c r="J1005" s="6" t="s">
        <v>38</v>
      </c>
      <c r="K1005" s="10">
        <v>4464742</v>
      </c>
      <c r="L1005" s="10">
        <v>55000</v>
      </c>
      <c r="M1005" s="10">
        <f t="shared" si="94"/>
        <v>123.18740926127423</v>
      </c>
      <c r="N1005" s="10">
        <v>1300</v>
      </c>
      <c r="O1005" s="6">
        <f t="shared" si="95"/>
        <v>3</v>
      </c>
      <c r="P1005" s="10">
        <v>454000</v>
      </c>
      <c r="Q1005" s="9">
        <v>43330</v>
      </c>
      <c r="R1005" s="9">
        <v>43287</v>
      </c>
      <c r="S1005" s="6" t="s">
        <v>38</v>
      </c>
      <c r="T1005" s="6" t="s">
        <v>63</v>
      </c>
      <c r="U1005" s="10">
        <v>49196264</v>
      </c>
      <c r="V1005" s="6">
        <v>5</v>
      </c>
      <c r="W1005" s="29">
        <v>6</v>
      </c>
      <c r="X1005" s="6" t="s">
        <v>52</v>
      </c>
      <c r="Y1005" s="6" t="s">
        <v>52</v>
      </c>
      <c r="Z1005" s="6" t="s">
        <v>28</v>
      </c>
      <c r="AA1005" s="6" t="s">
        <v>781</v>
      </c>
    </row>
    <row r="1006" spans="1:27" x14ac:dyDescent="0.3">
      <c r="A1006" s="6" t="s">
        <v>879</v>
      </c>
      <c r="B1006" s="6" t="s">
        <v>483</v>
      </c>
      <c r="C1006" s="6" t="s">
        <v>484</v>
      </c>
      <c r="D1006" s="7">
        <v>5.9606481481481489E-3</v>
      </c>
      <c r="E1006" s="8">
        <f t="shared" si="90"/>
        <v>0</v>
      </c>
      <c r="F1006" s="8">
        <f t="shared" si="91"/>
        <v>8</v>
      </c>
      <c r="G1006" s="8">
        <f t="shared" si="92"/>
        <v>35</v>
      </c>
      <c r="H1006" s="10">
        <f t="shared" si="93"/>
        <v>515</v>
      </c>
      <c r="I1006" s="6" t="s">
        <v>477</v>
      </c>
      <c r="J1006" s="6" t="s">
        <v>38</v>
      </c>
      <c r="K1006" s="10">
        <v>1081715</v>
      </c>
      <c r="L1006" s="10">
        <v>27000</v>
      </c>
      <c r="M1006" s="10">
        <f t="shared" si="94"/>
        <v>249.60363866637701</v>
      </c>
      <c r="N1006" s="6">
        <v>983</v>
      </c>
      <c r="O1006" s="6">
        <f t="shared" si="95"/>
        <v>9</v>
      </c>
      <c r="P1006" s="10">
        <v>454000</v>
      </c>
      <c r="Q1006" s="9">
        <v>43599</v>
      </c>
      <c r="R1006" s="9">
        <v>43287</v>
      </c>
      <c r="S1006" s="6" t="s">
        <v>38</v>
      </c>
      <c r="T1006" s="6" t="s">
        <v>482</v>
      </c>
      <c r="U1006" s="10">
        <v>49191840</v>
      </c>
      <c r="V1006" s="6">
        <v>10</v>
      </c>
      <c r="W1006" s="29">
        <v>10</v>
      </c>
      <c r="X1006" s="6" t="s">
        <v>52</v>
      </c>
      <c r="Y1006" s="6" t="s">
        <v>52</v>
      </c>
      <c r="Z1006" s="6" t="s">
        <v>28</v>
      </c>
      <c r="AA1006" s="6" t="s">
        <v>253</v>
      </c>
    </row>
    <row r="1007" spans="1:27" x14ac:dyDescent="0.3">
      <c r="A1007" s="6" t="s">
        <v>3007</v>
      </c>
      <c r="B1007" s="6" t="s">
        <v>3008</v>
      </c>
      <c r="C1007" s="6" t="s">
        <v>3009</v>
      </c>
      <c r="D1007" s="7">
        <v>6.0185185185185177E-3</v>
      </c>
      <c r="E1007" s="8">
        <f t="shared" si="90"/>
        <v>0</v>
      </c>
      <c r="F1007" s="8">
        <f t="shared" si="91"/>
        <v>8</v>
      </c>
      <c r="G1007" s="8">
        <f t="shared" si="92"/>
        <v>40</v>
      </c>
      <c r="H1007" s="10">
        <f t="shared" si="93"/>
        <v>520</v>
      </c>
      <c r="I1007" s="6" t="s">
        <v>187</v>
      </c>
      <c r="J1007" s="6" t="s">
        <v>299</v>
      </c>
      <c r="K1007" s="10">
        <v>1040183</v>
      </c>
      <c r="L1007" s="10">
        <v>16000</v>
      </c>
      <c r="M1007" s="10">
        <f t="shared" si="94"/>
        <v>153.81908760285449</v>
      </c>
      <c r="N1007" s="6">
        <v>391</v>
      </c>
      <c r="O1007" s="6">
        <f t="shared" si="95"/>
        <v>4</v>
      </c>
      <c r="P1007" s="10">
        <v>321000</v>
      </c>
      <c r="Q1007" s="9">
        <v>44844</v>
      </c>
      <c r="R1007" s="9">
        <v>44047</v>
      </c>
      <c r="S1007" s="6" t="s">
        <v>95</v>
      </c>
      <c r="T1007" s="6" t="s">
        <v>63</v>
      </c>
      <c r="U1007" s="10">
        <v>58112472</v>
      </c>
      <c r="V1007" s="6">
        <v>5</v>
      </c>
      <c r="W1007" s="29">
        <v>6</v>
      </c>
      <c r="X1007" s="6" t="s">
        <v>52</v>
      </c>
      <c r="Y1007" s="6" t="s">
        <v>52</v>
      </c>
      <c r="Z1007" s="6" t="s">
        <v>28</v>
      </c>
      <c r="AA1007" s="6" t="s">
        <v>2884</v>
      </c>
    </row>
    <row r="1008" spans="1:27" x14ac:dyDescent="0.3">
      <c r="A1008" s="6" t="s">
        <v>1328</v>
      </c>
      <c r="B1008" s="6" t="s">
        <v>1329</v>
      </c>
      <c r="C1008" s="6" t="s">
        <v>1330</v>
      </c>
      <c r="D1008" s="7">
        <v>1.1851851851851851E-2</v>
      </c>
      <c r="E1008" s="8">
        <f t="shared" si="90"/>
        <v>0</v>
      </c>
      <c r="F1008" s="8">
        <f t="shared" si="91"/>
        <v>17</v>
      </c>
      <c r="G1008" s="8">
        <f t="shared" si="92"/>
        <v>4</v>
      </c>
      <c r="H1008" s="10">
        <f t="shared" si="93"/>
        <v>1024</v>
      </c>
      <c r="I1008" s="6" t="s">
        <v>23</v>
      </c>
      <c r="J1008" s="6" t="s">
        <v>75</v>
      </c>
      <c r="K1008" s="10">
        <v>1474736</v>
      </c>
      <c r="L1008" s="6">
        <v>152000</v>
      </c>
      <c r="M1008" s="10">
        <f t="shared" si="94"/>
        <v>1030.6929511451542</v>
      </c>
      <c r="N1008" s="10">
        <v>7389</v>
      </c>
      <c r="O1008" s="6">
        <f t="shared" si="95"/>
        <v>50</v>
      </c>
      <c r="P1008" s="10">
        <v>6550000</v>
      </c>
      <c r="Q1008" s="9">
        <v>44847</v>
      </c>
      <c r="R1008" s="9">
        <v>43076</v>
      </c>
      <c r="S1008" s="6" t="s">
        <v>75</v>
      </c>
      <c r="T1008" s="6" t="s">
        <v>25</v>
      </c>
      <c r="U1008" s="10">
        <v>2343791133</v>
      </c>
      <c r="V1008" s="6">
        <v>6</v>
      </c>
      <c r="W1008" s="29">
        <v>6</v>
      </c>
      <c r="X1008" s="6" t="s">
        <v>26</v>
      </c>
      <c r="Y1008" s="6" t="s">
        <v>27</v>
      </c>
      <c r="Z1008" s="6" t="s">
        <v>28</v>
      </c>
      <c r="AA1008" s="6" t="s">
        <v>1180</v>
      </c>
    </row>
    <row r="1009" spans="1:27" ht="14.4" x14ac:dyDescent="0.3">
      <c r="A1009" t="s">
        <v>3897</v>
      </c>
      <c r="B1009" t="s">
        <v>3898</v>
      </c>
      <c r="C1009" t="s">
        <v>3899</v>
      </c>
      <c r="D1009" s="1">
        <v>1.1967592592592592E-2</v>
      </c>
      <c r="E1009" s="8">
        <f t="shared" si="90"/>
        <v>0</v>
      </c>
      <c r="F1009" s="8">
        <f t="shared" si="91"/>
        <v>17</v>
      </c>
      <c r="G1009" s="8">
        <f t="shared" si="92"/>
        <v>14</v>
      </c>
      <c r="H1009" s="10">
        <f t="shared" si="93"/>
        <v>1034</v>
      </c>
      <c r="I1009" s="6" t="s">
        <v>23</v>
      </c>
      <c r="J1009" s="6" t="s">
        <v>38</v>
      </c>
      <c r="K1009" s="12">
        <v>92305</v>
      </c>
      <c r="L1009" s="12">
        <v>16000</v>
      </c>
      <c r="M1009" s="10">
        <f t="shared" si="94"/>
        <v>1733.3838903634689</v>
      </c>
      <c r="N1009" s="13">
        <v>2826</v>
      </c>
      <c r="O1009" s="6">
        <f t="shared" si="95"/>
        <v>306</v>
      </c>
      <c r="P1009" s="13">
        <v>4040000</v>
      </c>
      <c r="Q1009" s="2">
        <v>44849</v>
      </c>
      <c r="R1009" s="2">
        <v>43046</v>
      </c>
      <c r="S1009" t="s">
        <v>38</v>
      </c>
      <c r="T1009" t="s">
        <v>326</v>
      </c>
      <c r="U1009" s="27">
        <v>506685365</v>
      </c>
      <c r="V1009">
        <v>6</v>
      </c>
      <c r="W1009" s="29">
        <v>9</v>
      </c>
      <c r="X1009" s="6" t="s">
        <v>26</v>
      </c>
      <c r="Y1009" s="6" t="s">
        <v>52</v>
      </c>
      <c r="Z1009" t="s">
        <v>28</v>
      </c>
      <c r="AA1009" s="6" t="s">
        <v>3948</v>
      </c>
    </row>
    <row r="1010" spans="1:27" x14ac:dyDescent="0.3">
      <c r="A1010" s="6" t="s">
        <v>2831</v>
      </c>
      <c r="B1010" s="6" t="s">
        <v>2832</v>
      </c>
      <c r="C1010" s="6" t="s">
        <v>2833</v>
      </c>
      <c r="D1010" s="7">
        <v>7.1412037037037043E-3</v>
      </c>
      <c r="E1010" s="8">
        <f t="shared" si="90"/>
        <v>0</v>
      </c>
      <c r="F1010" s="8">
        <f t="shared" si="91"/>
        <v>10</v>
      </c>
      <c r="G1010" s="8">
        <f t="shared" si="92"/>
        <v>17</v>
      </c>
      <c r="H1010" s="10">
        <f t="shared" si="93"/>
        <v>617</v>
      </c>
      <c r="I1010" s="6" t="s">
        <v>2777</v>
      </c>
      <c r="J1010" s="6" t="s">
        <v>95</v>
      </c>
      <c r="K1010" s="10">
        <v>845990</v>
      </c>
      <c r="L1010" s="6">
        <v>98000</v>
      </c>
      <c r="M1010" s="10">
        <f t="shared" si="94"/>
        <v>1158.4061277320063</v>
      </c>
      <c r="N1010" s="6">
        <v>4865</v>
      </c>
      <c r="O1010" s="6">
        <f t="shared" si="95"/>
        <v>58</v>
      </c>
      <c r="P1010" s="10">
        <v>2980000</v>
      </c>
      <c r="Q1010" s="9">
        <v>44476</v>
      </c>
      <c r="R1010" s="9">
        <v>42785</v>
      </c>
      <c r="S1010" s="6" t="s">
        <v>95</v>
      </c>
      <c r="T1010" s="6" t="s">
        <v>231</v>
      </c>
      <c r="U1010" s="10">
        <v>292039115</v>
      </c>
      <c r="V1010" s="6">
        <v>8</v>
      </c>
      <c r="W1010" s="29">
        <v>7</v>
      </c>
      <c r="X1010" s="6" t="s">
        <v>26</v>
      </c>
      <c r="Y1010" s="6" t="s">
        <v>27</v>
      </c>
      <c r="Z1010" s="6" t="s">
        <v>96</v>
      </c>
      <c r="AA1010" s="6" t="s">
        <v>2778</v>
      </c>
    </row>
    <row r="1011" spans="1:27" x14ac:dyDescent="0.3">
      <c r="A1011" s="6" t="s">
        <v>1050</v>
      </c>
      <c r="B1011" s="6" t="s">
        <v>1051</v>
      </c>
      <c r="C1011" s="6" t="s">
        <v>1052</v>
      </c>
      <c r="D1011" s="7">
        <v>4.6064814814814814E-3</v>
      </c>
      <c r="E1011" s="8">
        <f t="shared" si="90"/>
        <v>0</v>
      </c>
      <c r="F1011" s="8">
        <f t="shared" si="91"/>
        <v>6</v>
      </c>
      <c r="G1011" s="8">
        <f t="shared" si="92"/>
        <v>38</v>
      </c>
      <c r="H1011" s="10">
        <f t="shared" si="93"/>
        <v>398</v>
      </c>
      <c r="I1011" s="6" t="s">
        <v>1040</v>
      </c>
      <c r="J1011" s="6" t="s">
        <v>38</v>
      </c>
      <c r="K1011" s="10">
        <v>727926</v>
      </c>
      <c r="L1011" s="10">
        <v>14000</v>
      </c>
      <c r="M1011" s="10">
        <f t="shared" si="94"/>
        <v>192.32724205482427</v>
      </c>
      <c r="N1011" s="6">
        <v>333</v>
      </c>
      <c r="O1011" s="6">
        <f t="shared" si="95"/>
        <v>5</v>
      </c>
      <c r="P1011" s="10">
        <v>4920</v>
      </c>
      <c r="Q1011" s="9">
        <v>44812</v>
      </c>
      <c r="R1011" s="9">
        <v>44334</v>
      </c>
      <c r="S1011" s="6" t="s">
        <v>219</v>
      </c>
      <c r="T1011" s="6" t="s">
        <v>63</v>
      </c>
      <c r="U1011" s="10">
        <v>781632</v>
      </c>
      <c r="V1011" s="6">
        <v>7</v>
      </c>
      <c r="W1011" s="29">
        <v>7</v>
      </c>
      <c r="X1011" s="6" t="s">
        <v>52</v>
      </c>
      <c r="Y1011" s="6" t="s">
        <v>52</v>
      </c>
      <c r="Z1011" s="6" t="s">
        <v>28</v>
      </c>
      <c r="AA1011" s="6" t="s">
        <v>781</v>
      </c>
    </row>
    <row r="1012" spans="1:27" x14ac:dyDescent="0.3">
      <c r="A1012" s="6" t="s">
        <v>1572</v>
      </c>
      <c r="B1012" s="6" t="s">
        <v>1573</v>
      </c>
      <c r="C1012" s="6" t="s">
        <v>1574</v>
      </c>
      <c r="D1012" s="7">
        <v>5.8449074074074072E-3</v>
      </c>
      <c r="E1012" s="8">
        <f t="shared" si="90"/>
        <v>0</v>
      </c>
      <c r="F1012" s="8">
        <f t="shared" si="91"/>
        <v>8</v>
      </c>
      <c r="G1012" s="8">
        <f t="shared" si="92"/>
        <v>25</v>
      </c>
      <c r="H1012" s="10">
        <f t="shared" si="93"/>
        <v>505</v>
      </c>
      <c r="I1012" s="6" t="s">
        <v>23</v>
      </c>
      <c r="J1012" s="6" t="s">
        <v>38</v>
      </c>
      <c r="K1012" s="6">
        <v>284433</v>
      </c>
      <c r="L1012" s="6">
        <v>24000</v>
      </c>
      <c r="M1012" s="10">
        <f t="shared" si="94"/>
        <v>843.78394911982787</v>
      </c>
      <c r="N1012" s="6">
        <v>661</v>
      </c>
      <c r="O1012" s="6">
        <f t="shared" si="95"/>
        <v>23</v>
      </c>
      <c r="P1012" s="10">
        <v>3130000</v>
      </c>
      <c r="Q1012" s="9">
        <v>44851</v>
      </c>
      <c r="R1012" s="9">
        <v>42083</v>
      </c>
      <c r="S1012" s="6" t="s">
        <v>127</v>
      </c>
      <c r="T1012" s="6" t="s">
        <v>25</v>
      </c>
      <c r="U1012" s="10">
        <v>355978477</v>
      </c>
      <c r="V1012" s="6">
        <v>10</v>
      </c>
      <c r="W1012" s="29">
        <v>10</v>
      </c>
      <c r="X1012" s="6" t="s">
        <v>26</v>
      </c>
      <c r="Y1012" s="6" t="s">
        <v>27</v>
      </c>
      <c r="Z1012" s="6" t="s">
        <v>28</v>
      </c>
      <c r="AA1012" s="6" t="s">
        <v>1443</v>
      </c>
    </row>
    <row r="1013" spans="1:27" x14ac:dyDescent="0.3">
      <c r="A1013" s="6" t="s">
        <v>3253</v>
      </c>
      <c r="B1013" s="6" t="s">
        <v>3254</v>
      </c>
      <c r="C1013" s="6" t="s">
        <v>3255</v>
      </c>
      <c r="D1013" s="7">
        <v>1.6898148148148148E-2</v>
      </c>
      <c r="E1013" s="8">
        <f t="shared" si="90"/>
        <v>0</v>
      </c>
      <c r="F1013" s="8">
        <f t="shared" si="91"/>
        <v>24</v>
      </c>
      <c r="G1013" s="8">
        <f t="shared" si="92"/>
        <v>20</v>
      </c>
      <c r="H1013" s="10">
        <f t="shared" si="93"/>
        <v>1460</v>
      </c>
      <c r="I1013" s="6" t="s">
        <v>187</v>
      </c>
      <c r="J1013" s="6" t="s">
        <v>51</v>
      </c>
      <c r="K1013" s="6">
        <v>678561</v>
      </c>
      <c r="L1013" s="6">
        <v>20000</v>
      </c>
      <c r="M1013" s="10">
        <f t="shared" si="94"/>
        <v>294.74137181476686</v>
      </c>
      <c r="N1013" s="6">
        <v>565</v>
      </c>
      <c r="O1013" s="6">
        <f t="shared" si="95"/>
        <v>8</v>
      </c>
      <c r="P1013" s="10">
        <v>934000</v>
      </c>
      <c r="Q1013" s="9">
        <v>43573</v>
      </c>
      <c r="R1013" s="9">
        <v>39632</v>
      </c>
      <c r="S1013" s="6" t="s">
        <v>51</v>
      </c>
      <c r="T1013" s="6" t="s">
        <v>63</v>
      </c>
      <c r="U1013" s="10">
        <v>42104333</v>
      </c>
      <c r="V1013" s="6">
        <v>8</v>
      </c>
      <c r="W1013" s="29">
        <v>8</v>
      </c>
      <c r="X1013" s="6" t="s">
        <v>52</v>
      </c>
      <c r="Y1013" s="6" t="s">
        <v>52</v>
      </c>
      <c r="Z1013" s="6" t="s">
        <v>28</v>
      </c>
      <c r="AA1013" s="6" t="s">
        <v>3213</v>
      </c>
    </row>
    <row r="1014" spans="1:27" x14ac:dyDescent="0.3">
      <c r="A1014" s="6" t="s">
        <v>1499</v>
      </c>
      <c r="B1014" s="6" t="s">
        <v>1500</v>
      </c>
      <c r="C1014" s="6" t="s">
        <v>1501</v>
      </c>
      <c r="D1014" s="7">
        <v>7.9166666666666673E-3</v>
      </c>
      <c r="E1014" s="8">
        <f t="shared" si="90"/>
        <v>0</v>
      </c>
      <c r="F1014" s="8">
        <f t="shared" si="91"/>
        <v>11</v>
      </c>
      <c r="G1014" s="8">
        <f t="shared" si="92"/>
        <v>24</v>
      </c>
      <c r="H1014" s="10">
        <f t="shared" si="93"/>
        <v>684</v>
      </c>
      <c r="I1014" s="6" t="s">
        <v>23</v>
      </c>
      <c r="J1014" s="6" t="s">
        <v>38</v>
      </c>
      <c r="K1014" s="6">
        <v>1703578</v>
      </c>
      <c r="L1014" s="6">
        <v>78000</v>
      </c>
      <c r="M1014" s="10">
        <f t="shared" si="94"/>
        <v>457.85986905207744</v>
      </c>
      <c r="N1014" s="6">
        <v>694</v>
      </c>
      <c r="O1014" s="6">
        <f t="shared" si="95"/>
        <v>4</v>
      </c>
      <c r="P1014" s="10">
        <v>169000</v>
      </c>
      <c r="Q1014" s="9">
        <v>44579</v>
      </c>
      <c r="R1014" s="9">
        <v>43193</v>
      </c>
      <c r="S1014" s="6" t="s">
        <v>75</v>
      </c>
      <c r="T1014" s="6" t="s">
        <v>25</v>
      </c>
      <c r="U1014" s="10">
        <v>12513817</v>
      </c>
      <c r="V1014" s="6">
        <v>10</v>
      </c>
      <c r="W1014" s="29">
        <v>10</v>
      </c>
      <c r="X1014" s="6" t="s">
        <v>26</v>
      </c>
      <c r="Y1014" s="6" t="s">
        <v>27</v>
      </c>
      <c r="Z1014" s="6" t="s">
        <v>28</v>
      </c>
      <c r="AA1014" s="6" t="s">
        <v>1443</v>
      </c>
    </row>
    <row r="1015" spans="1:27" x14ac:dyDescent="0.3">
      <c r="A1015" s="6" t="s">
        <v>1506</v>
      </c>
      <c r="B1015" s="6" t="s">
        <v>1507</v>
      </c>
      <c r="C1015" s="6" t="s">
        <v>1508</v>
      </c>
      <c r="D1015" s="7">
        <v>3.7152777777777774E-3</v>
      </c>
      <c r="E1015" s="8">
        <f t="shared" si="90"/>
        <v>0</v>
      </c>
      <c r="F1015" s="8">
        <f t="shared" si="91"/>
        <v>5</v>
      </c>
      <c r="G1015" s="8">
        <f t="shared" si="92"/>
        <v>21</v>
      </c>
      <c r="H1015" s="10">
        <f t="shared" si="93"/>
        <v>321</v>
      </c>
      <c r="I1015" s="6" t="s">
        <v>23</v>
      </c>
      <c r="J1015" s="6" t="s">
        <v>299</v>
      </c>
      <c r="K1015" s="6">
        <v>11836304</v>
      </c>
      <c r="L1015" s="6">
        <v>280000</v>
      </c>
      <c r="M1015" s="10">
        <f t="shared" si="94"/>
        <v>236.56033167110274</v>
      </c>
      <c r="N1015" s="6">
        <v>4409</v>
      </c>
      <c r="O1015" s="6">
        <f t="shared" si="95"/>
        <v>4</v>
      </c>
      <c r="P1015" s="10">
        <v>4920000</v>
      </c>
      <c r="Q1015" s="9">
        <v>43443</v>
      </c>
      <c r="R1015" s="9">
        <v>42723</v>
      </c>
      <c r="S1015" s="6" t="s">
        <v>300</v>
      </c>
      <c r="T1015" s="6" t="s">
        <v>42</v>
      </c>
      <c r="U1015" s="10">
        <v>351669554</v>
      </c>
      <c r="V1015" s="6">
        <v>10</v>
      </c>
      <c r="W1015" s="29">
        <v>10</v>
      </c>
      <c r="X1015" s="6" t="s">
        <v>26</v>
      </c>
      <c r="Y1015" s="6" t="s">
        <v>27</v>
      </c>
      <c r="Z1015" s="6" t="s">
        <v>28</v>
      </c>
      <c r="AA1015" s="6" t="s">
        <v>1443</v>
      </c>
    </row>
    <row r="1016" spans="1:27" x14ac:dyDescent="0.3">
      <c r="A1016" s="6" t="s">
        <v>3300</v>
      </c>
      <c r="B1016" s="6" t="s">
        <v>3301</v>
      </c>
      <c r="C1016" s="6" t="s">
        <v>3302</v>
      </c>
      <c r="D1016" s="7">
        <v>1.3784722222222224E-2</v>
      </c>
      <c r="E1016" s="8">
        <f t="shared" si="90"/>
        <v>0</v>
      </c>
      <c r="F1016" s="8">
        <f t="shared" si="91"/>
        <v>19</v>
      </c>
      <c r="G1016" s="8">
        <f t="shared" si="92"/>
        <v>51</v>
      </c>
      <c r="H1016" s="10">
        <f t="shared" si="93"/>
        <v>1191</v>
      </c>
      <c r="I1016" s="6" t="s">
        <v>23</v>
      </c>
      <c r="J1016" s="6" t="s">
        <v>299</v>
      </c>
      <c r="K1016" s="6">
        <v>281833</v>
      </c>
      <c r="L1016" s="6">
        <v>20000</v>
      </c>
      <c r="M1016" s="10">
        <f t="shared" si="94"/>
        <v>709.64010602023188</v>
      </c>
      <c r="N1016" s="6">
        <v>881</v>
      </c>
      <c r="O1016" s="6">
        <f t="shared" si="95"/>
        <v>31</v>
      </c>
      <c r="P1016" s="6">
        <v>4920000</v>
      </c>
      <c r="Q1016" s="9">
        <v>44843</v>
      </c>
      <c r="R1016" s="9">
        <v>42723</v>
      </c>
      <c r="S1016" s="6" t="s">
        <v>299</v>
      </c>
      <c r="T1016" s="6" t="s">
        <v>63</v>
      </c>
      <c r="U1016" s="10">
        <v>351669554</v>
      </c>
      <c r="V1016" s="6">
        <v>7</v>
      </c>
      <c r="W1016" s="29">
        <v>7</v>
      </c>
      <c r="X1016" s="6" t="s">
        <v>52</v>
      </c>
      <c r="Y1016" s="6" t="s">
        <v>52</v>
      </c>
      <c r="Z1016" s="6" t="s">
        <v>28</v>
      </c>
      <c r="AA1016" s="6" t="s">
        <v>3213</v>
      </c>
    </row>
    <row r="1017" spans="1:27" x14ac:dyDescent="0.3">
      <c r="A1017" s="6" t="s">
        <v>2757</v>
      </c>
      <c r="B1017" s="6" t="s">
        <v>2758</v>
      </c>
      <c r="C1017" s="6" t="s">
        <v>2759</v>
      </c>
      <c r="D1017" s="7">
        <v>1.1539351851851851E-2</v>
      </c>
      <c r="E1017" s="8">
        <f t="shared" si="90"/>
        <v>0</v>
      </c>
      <c r="F1017" s="8">
        <f t="shared" si="91"/>
        <v>16</v>
      </c>
      <c r="G1017" s="8">
        <f t="shared" si="92"/>
        <v>37</v>
      </c>
      <c r="H1017" s="10">
        <f t="shared" si="93"/>
        <v>997</v>
      </c>
      <c r="I1017" s="6" t="s">
        <v>23</v>
      </c>
      <c r="J1017" s="6" t="s">
        <v>38</v>
      </c>
      <c r="K1017" s="6">
        <v>543789</v>
      </c>
      <c r="L1017" s="6">
        <v>37000</v>
      </c>
      <c r="M1017" s="10">
        <f t="shared" si="94"/>
        <v>680.41096822480779</v>
      </c>
      <c r="N1017" s="6">
        <v>458</v>
      </c>
      <c r="O1017" s="6">
        <f t="shared" si="95"/>
        <v>8</v>
      </c>
      <c r="P1017" s="10">
        <v>97200</v>
      </c>
      <c r="Q1017" s="9">
        <v>44800</v>
      </c>
      <c r="R1017" s="9">
        <v>42543</v>
      </c>
      <c r="S1017" s="6" t="s">
        <v>38</v>
      </c>
      <c r="T1017" s="6" t="s">
        <v>63</v>
      </c>
      <c r="U1017" s="10">
        <v>5219031</v>
      </c>
      <c r="V1017" s="6">
        <v>7</v>
      </c>
      <c r="W1017" s="29">
        <v>7</v>
      </c>
      <c r="X1017" s="6" t="s">
        <v>26</v>
      </c>
      <c r="Y1017" s="6" t="s">
        <v>27</v>
      </c>
      <c r="Z1017" s="6" t="s">
        <v>28</v>
      </c>
      <c r="AA1017" s="6" t="s">
        <v>2539</v>
      </c>
    </row>
    <row r="1018" spans="1:27" x14ac:dyDescent="0.3">
      <c r="A1018" s="6" t="s">
        <v>3224</v>
      </c>
      <c r="B1018" s="6" t="s">
        <v>197</v>
      </c>
      <c r="C1018" s="6" t="s">
        <v>3225</v>
      </c>
      <c r="D1018" s="7">
        <v>2.6886574074074077E-2</v>
      </c>
      <c r="E1018" s="8">
        <f t="shared" si="90"/>
        <v>0</v>
      </c>
      <c r="F1018" s="8">
        <f t="shared" si="91"/>
        <v>38</v>
      </c>
      <c r="G1018" s="8">
        <f t="shared" si="92"/>
        <v>43</v>
      </c>
      <c r="H1018" s="10">
        <f t="shared" si="93"/>
        <v>2323</v>
      </c>
      <c r="I1018" s="6" t="s">
        <v>23</v>
      </c>
      <c r="J1018" s="6" t="s">
        <v>38</v>
      </c>
      <c r="K1018" s="6">
        <v>52772125</v>
      </c>
      <c r="L1018" s="6">
        <v>3700000</v>
      </c>
      <c r="M1018" s="10">
        <f t="shared" si="94"/>
        <v>701.12772604855309</v>
      </c>
      <c r="N1018" s="6">
        <v>207334</v>
      </c>
      <c r="O1018" s="6">
        <f t="shared" si="95"/>
        <v>39</v>
      </c>
      <c r="P1018" s="6">
        <v>2770000</v>
      </c>
      <c r="Q1018" s="9">
        <v>44588</v>
      </c>
      <c r="R1018" s="9">
        <v>42663</v>
      </c>
      <c r="S1018" s="6" t="s">
        <v>95</v>
      </c>
      <c r="T1018" s="6" t="s">
        <v>63</v>
      </c>
      <c r="U1018" s="10">
        <v>2832210755</v>
      </c>
      <c r="V1018" s="6">
        <v>8</v>
      </c>
      <c r="W1018" s="29">
        <v>8</v>
      </c>
      <c r="X1018" s="6" t="s">
        <v>52</v>
      </c>
      <c r="Y1018" s="6" t="s">
        <v>27</v>
      </c>
      <c r="Z1018" s="6" t="s">
        <v>28</v>
      </c>
      <c r="AA1018" s="6" t="s">
        <v>3213</v>
      </c>
    </row>
    <row r="1019" spans="1:27" x14ac:dyDescent="0.3">
      <c r="A1019" s="6" t="s">
        <v>3224</v>
      </c>
      <c r="B1019" s="6" t="s">
        <v>196</v>
      </c>
      <c r="C1019" s="6" t="s">
        <v>1273</v>
      </c>
      <c r="D1019" s="7">
        <v>3.3576388888888892E-2</v>
      </c>
      <c r="E1019" s="8">
        <f t="shared" si="90"/>
        <v>0</v>
      </c>
      <c r="F1019" s="8">
        <f t="shared" si="91"/>
        <v>48</v>
      </c>
      <c r="G1019" s="8">
        <f t="shared" si="92"/>
        <v>21</v>
      </c>
      <c r="H1019" s="10">
        <f t="shared" si="93"/>
        <v>2901</v>
      </c>
      <c r="I1019" s="6" t="s">
        <v>23</v>
      </c>
      <c r="J1019" s="6" t="s">
        <v>38</v>
      </c>
      <c r="K1019" s="10">
        <v>51245569</v>
      </c>
      <c r="L1019" s="6">
        <v>3700000</v>
      </c>
      <c r="M1019" s="10">
        <f t="shared" si="94"/>
        <v>722.01364375522883</v>
      </c>
      <c r="N1019" s="10">
        <v>157523</v>
      </c>
      <c r="O1019" s="6">
        <f t="shared" si="95"/>
        <v>31</v>
      </c>
      <c r="P1019" s="10">
        <v>27700000</v>
      </c>
      <c r="Q1019" s="9">
        <v>44712</v>
      </c>
      <c r="R1019" s="9">
        <v>42663</v>
      </c>
      <c r="S1019" s="6" t="s">
        <v>38</v>
      </c>
      <c r="T1019" s="6" t="s">
        <v>154</v>
      </c>
      <c r="U1019" s="10">
        <v>2832210755</v>
      </c>
      <c r="V1019" s="6">
        <v>8</v>
      </c>
      <c r="W1019" s="29">
        <v>8</v>
      </c>
      <c r="X1019" s="6" t="s">
        <v>26</v>
      </c>
      <c r="Y1019" s="6" t="s">
        <v>27</v>
      </c>
      <c r="Z1019" s="6" t="s">
        <v>28</v>
      </c>
      <c r="AA1019" s="6" t="s">
        <v>1180</v>
      </c>
    </row>
    <row r="1020" spans="1:27" x14ac:dyDescent="0.3">
      <c r="A1020" s="6" t="s">
        <v>3224</v>
      </c>
      <c r="B1020" s="6" t="s">
        <v>1452</v>
      </c>
      <c r="C1020" s="6" t="s">
        <v>1453</v>
      </c>
      <c r="D1020" s="7">
        <v>1.6238425925925924E-2</v>
      </c>
      <c r="E1020" s="8">
        <f t="shared" si="90"/>
        <v>0</v>
      </c>
      <c r="F1020" s="8">
        <f t="shared" si="91"/>
        <v>23</v>
      </c>
      <c r="G1020" s="8">
        <f t="shared" si="92"/>
        <v>23</v>
      </c>
      <c r="H1020" s="10">
        <f t="shared" si="93"/>
        <v>1403</v>
      </c>
      <c r="I1020" s="6" t="s">
        <v>23</v>
      </c>
      <c r="J1020" s="6" t="s">
        <v>38</v>
      </c>
      <c r="K1020" s="6">
        <v>109412577</v>
      </c>
      <c r="L1020" s="6">
        <v>3000000</v>
      </c>
      <c r="M1020" s="10">
        <f t="shared" si="94"/>
        <v>274.19151273623692</v>
      </c>
      <c r="N1020" s="6">
        <v>107610</v>
      </c>
      <c r="O1020" s="6">
        <f t="shared" si="95"/>
        <v>10</v>
      </c>
      <c r="P1020" s="10">
        <v>27700000</v>
      </c>
      <c r="Q1020" s="9">
        <v>43170</v>
      </c>
      <c r="R1020" s="9">
        <v>42663</v>
      </c>
      <c r="S1020" s="6" t="s">
        <v>75</v>
      </c>
      <c r="T1020" s="6" t="s">
        <v>154</v>
      </c>
      <c r="U1020" s="10">
        <v>2831771967</v>
      </c>
      <c r="V1020" s="6">
        <v>10</v>
      </c>
      <c r="W1020" s="29">
        <v>10</v>
      </c>
      <c r="X1020" s="6" t="s">
        <v>26</v>
      </c>
      <c r="Y1020" s="6" t="s">
        <v>27</v>
      </c>
      <c r="Z1020" s="6" t="s">
        <v>28</v>
      </c>
      <c r="AA1020" s="6" t="s">
        <v>1443</v>
      </c>
    </row>
    <row r="1021" spans="1:27" x14ac:dyDescent="0.3">
      <c r="A1021" s="6" t="s">
        <v>3224</v>
      </c>
      <c r="B1021" s="6" t="s">
        <v>201</v>
      </c>
      <c r="C1021" s="6" t="s">
        <v>202</v>
      </c>
      <c r="D1021" s="7">
        <v>2.1516203703703704E-2</v>
      </c>
      <c r="E1021" s="8">
        <f t="shared" si="90"/>
        <v>0</v>
      </c>
      <c r="F1021" s="8">
        <f t="shared" si="91"/>
        <v>30</v>
      </c>
      <c r="G1021" s="8">
        <f t="shared" si="92"/>
        <v>59</v>
      </c>
      <c r="H1021" s="10">
        <f t="shared" si="93"/>
        <v>1859</v>
      </c>
      <c r="I1021" s="6" t="s">
        <v>23</v>
      </c>
      <c r="J1021" s="6" t="s">
        <v>38</v>
      </c>
      <c r="K1021" s="8">
        <v>68307170</v>
      </c>
      <c r="L1021" s="8">
        <v>2700000</v>
      </c>
      <c r="M1021" s="10">
        <f t="shared" si="94"/>
        <v>395.27329268655109</v>
      </c>
      <c r="N1021" s="8">
        <v>120000</v>
      </c>
      <c r="O1021" s="6">
        <f t="shared" si="95"/>
        <v>18</v>
      </c>
      <c r="P1021" s="10">
        <v>27700000</v>
      </c>
      <c r="Q1021" s="9">
        <v>44203</v>
      </c>
      <c r="R1021" s="9">
        <v>42663</v>
      </c>
      <c r="S1021" s="6" t="s">
        <v>38</v>
      </c>
      <c r="T1021" s="6" t="s">
        <v>154</v>
      </c>
      <c r="U1021" s="10">
        <v>2832210755</v>
      </c>
      <c r="V1021" s="6">
        <v>10</v>
      </c>
      <c r="W1021" s="29">
        <v>7</v>
      </c>
      <c r="X1021" s="6" t="s">
        <v>26</v>
      </c>
      <c r="Y1021" s="6" t="s">
        <v>27</v>
      </c>
      <c r="Z1021" s="6" t="s">
        <v>28</v>
      </c>
      <c r="AA1021" s="6" t="s">
        <v>29</v>
      </c>
    </row>
    <row r="1022" spans="1:27" x14ac:dyDescent="0.3">
      <c r="A1022" s="6" t="s">
        <v>3224</v>
      </c>
      <c r="B1022" s="6" t="s">
        <v>199</v>
      </c>
      <c r="C1022" s="6" t="s">
        <v>200</v>
      </c>
      <c r="D1022" s="7">
        <v>2.8171296296296302E-2</v>
      </c>
      <c r="E1022" s="8">
        <f t="shared" si="90"/>
        <v>0</v>
      </c>
      <c r="F1022" s="8">
        <f t="shared" si="91"/>
        <v>40</v>
      </c>
      <c r="G1022" s="8">
        <f t="shared" si="92"/>
        <v>34</v>
      </c>
      <c r="H1022" s="10">
        <f t="shared" si="93"/>
        <v>2434</v>
      </c>
      <c r="I1022" s="6" t="s">
        <v>23</v>
      </c>
      <c r="J1022" s="6" t="s">
        <v>38</v>
      </c>
      <c r="K1022" s="8">
        <v>76439222</v>
      </c>
      <c r="L1022" s="8">
        <v>5400000</v>
      </c>
      <c r="M1022" s="10">
        <f t="shared" si="94"/>
        <v>706.44361084679804</v>
      </c>
      <c r="N1022" s="8">
        <v>250000</v>
      </c>
      <c r="O1022" s="6">
        <f t="shared" si="95"/>
        <v>33</v>
      </c>
      <c r="P1022" s="10">
        <v>27700000</v>
      </c>
      <c r="Q1022" s="9">
        <v>44293</v>
      </c>
      <c r="R1022" s="9">
        <v>42663</v>
      </c>
      <c r="S1022" s="6" t="s">
        <v>38</v>
      </c>
      <c r="T1022" s="6" t="s">
        <v>154</v>
      </c>
      <c r="U1022" s="10">
        <v>2832210755</v>
      </c>
      <c r="V1022" s="6">
        <v>10</v>
      </c>
      <c r="W1022" s="29">
        <v>7</v>
      </c>
      <c r="X1022" s="6" t="s">
        <v>26</v>
      </c>
      <c r="Y1022" s="6" t="s">
        <v>27</v>
      </c>
      <c r="Z1022" s="6" t="s">
        <v>28</v>
      </c>
      <c r="AA1022" s="6" t="s">
        <v>29</v>
      </c>
    </row>
    <row r="1023" spans="1:27" x14ac:dyDescent="0.3">
      <c r="A1023" s="6" t="s">
        <v>3224</v>
      </c>
      <c r="B1023" s="6" t="s">
        <v>198</v>
      </c>
      <c r="C1023" s="6">
        <v>1959</v>
      </c>
      <c r="D1023" s="7">
        <v>3.5671296296296298E-2</v>
      </c>
      <c r="E1023" s="8">
        <f t="shared" si="90"/>
        <v>0</v>
      </c>
      <c r="F1023" s="8">
        <f t="shared" si="91"/>
        <v>51</v>
      </c>
      <c r="G1023" s="8">
        <f t="shared" si="92"/>
        <v>22</v>
      </c>
      <c r="H1023" s="10">
        <f t="shared" si="93"/>
        <v>3082</v>
      </c>
      <c r="I1023" s="6" t="s">
        <v>23</v>
      </c>
      <c r="J1023" s="6" t="s">
        <v>38</v>
      </c>
      <c r="K1023" s="8">
        <v>77565355</v>
      </c>
      <c r="L1023" s="8">
        <v>5100000</v>
      </c>
      <c r="M1023" s="10">
        <f t="shared" si="94"/>
        <v>657.51004427169835</v>
      </c>
      <c r="N1023" s="8">
        <v>380000</v>
      </c>
      <c r="O1023" s="6">
        <f t="shared" si="95"/>
        <v>49</v>
      </c>
      <c r="P1023" s="10">
        <v>27700000</v>
      </c>
      <c r="Q1023" s="9">
        <v>44438</v>
      </c>
      <c r="R1023" s="9">
        <v>42663</v>
      </c>
      <c r="S1023" s="6" t="s">
        <v>38</v>
      </c>
      <c r="T1023" s="6" t="s">
        <v>154</v>
      </c>
      <c r="U1023" s="10">
        <v>2832210755</v>
      </c>
      <c r="V1023" s="6">
        <v>10</v>
      </c>
      <c r="W1023" s="29">
        <v>9</v>
      </c>
      <c r="X1023" s="6" t="s">
        <v>26</v>
      </c>
      <c r="Y1023" s="6" t="s">
        <v>27</v>
      </c>
      <c r="Z1023" s="6" t="s">
        <v>28</v>
      </c>
      <c r="AA1023" s="6" t="s">
        <v>29</v>
      </c>
    </row>
    <row r="1024" spans="1:27" x14ac:dyDescent="0.3">
      <c r="A1024" s="6" t="s">
        <v>1463</v>
      </c>
      <c r="B1024" s="6" t="s">
        <v>1464</v>
      </c>
      <c r="C1024" s="6" t="s">
        <v>1465</v>
      </c>
      <c r="D1024" s="7">
        <v>7.0601851851851841E-3</v>
      </c>
      <c r="E1024" s="8">
        <f t="shared" si="90"/>
        <v>0</v>
      </c>
      <c r="F1024" s="8">
        <f t="shared" si="91"/>
        <v>10</v>
      </c>
      <c r="G1024" s="8">
        <f t="shared" si="92"/>
        <v>10</v>
      </c>
      <c r="H1024" s="10">
        <f t="shared" si="93"/>
        <v>610</v>
      </c>
      <c r="I1024" s="6" t="s">
        <v>23</v>
      </c>
      <c r="J1024" s="6" t="s">
        <v>38</v>
      </c>
      <c r="K1024" s="6">
        <v>158146</v>
      </c>
      <c r="L1024" s="6">
        <v>11000</v>
      </c>
      <c r="M1024" s="10">
        <f t="shared" si="94"/>
        <v>695.5597991729162</v>
      </c>
      <c r="N1024" s="6">
        <v>697</v>
      </c>
      <c r="O1024" s="6">
        <f t="shared" si="95"/>
        <v>44</v>
      </c>
      <c r="P1024" s="10">
        <v>119000</v>
      </c>
      <c r="Q1024" s="9">
        <v>43946</v>
      </c>
      <c r="R1024" s="9">
        <v>42652</v>
      </c>
      <c r="S1024" s="6" t="s">
        <v>38</v>
      </c>
      <c r="T1024" s="6" t="s">
        <v>42</v>
      </c>
      <c r="U1024" s="10">
        <v>16397389</v>
      </c>
      <c r="V1024" s="6">
        <v>10</v>
      </c>
      <c r="W1024" s="29">
        <v>10</v>
      </c>
      <c r="X1024" s="6" t="s">
        <v>26</v>
      </c>
      <c r="Y1024" s="6" t="s">
        <v>27</v>
      </c>
      <c r="Z1024" s="6" t="s">
        <v>28</v>
      </c>
      <c r="AA1024" s="6" t="s">
        <v>1443</v>
      </c>
    </row>
    <row r="1025" spans="1:27" x14ac:dyDescent="0.3">
      <c r="A1025" s="6" t="s">
        <v>2570</v>
      </c>
      <c r="B1025" s="6" t="s">
        <v>2571</v>
      </c>
      <c r="C1025" s="6" t="s">
        <v>2572</v>
      </c>
      <c r="D1025" s="7">
        <v>1.0347222222222223E-2</v>
      </c>
      <c r="E1025" s="8">
        <f t="shared" si="90"/>
        <v>0</v>
      </c>
      <c r="F1025" s="8">
        <f t="shared" si="91"/>
        <v>14</v>
      </c>
      <c r="G1025" s="8">
        <f t="shared" si="92"/>
        <v>54</v>
      </c>
      <c r="H1025" s="10">
        <f t="shared" si="93"/>
        <v>894</v>
      </c>
      <c r="I1025" s="6" t="s">
        <v>23</v>
      </c>
      <c r="J1025" s="6" t="s">
        <v>38</v>
      </c>
      <c r="K1025" s="6">
        <v>11910322</v>
      </c>
      <c r="L1025" s="6">
        <v>268000</v>
      </c>
      <c r="M1025" s="10">
        <f t="shared" si="94"/>
        <v>225.01490723760449</v>
      </c>
      <c r="N1025" s="6">
        <v>4511</v>
      </c>
      <c r="O1025" s="6">
        <f t="shared" si="95"/>
        <v>4</v>
      </c>
      <c r="P1025" s="10">
        <v>3100000</v>
      </c>
      <c r="Q1025" s="9">
        <v>43815</v>
      </c>
      <c r="R1025" s="9">
        <v>41884</v>
      </c>
      <c r="S1025" s="6" t="s">
        <v>38</v>
      </c>
      <c r="T1025" s="6" t="s">
        <v>63</v>
      </c>
      <c r="U1025" s="10">
        <v>479364779</v>
      </c>
      <c r="V1025" s="6">
        <v>9</v>
      </c>
      <c r="W1025" s="29">
        <v>9</v>
      </c>
      <c r="X1025" s="6" t="s">
        <v>26</v>
      </c>
      <c r="Y1025" s="6" t="s">
        <v>27</v>
      </c>
      <c r="Z1025" s="6" t="s">
        <v>28</v>
      </c>
      <c r="AA1025" s="6" t="s">
        <v>2539</v>
      </c>
    </row>
    <row r="1026" spans="1:27" x14ac:dyDescent="0.3">
      <c r="A1026" s="6" t="s">
        <v>1493</v>
      </c>
      <c r="B1026" s="6" t="s">
        <v>1494</v>
      </c>
      <c r="C1026" s="6" t="s">
        <v>1495</v>
      </c>
      <c r="D1026" s="7">
        <v>8.0555555555555554E-3</v>
      </c>
      <c r="E1026" s="8">
        <f t="shared" ref="E1026:E1089" si="96">HOUR(D1026)</f>
        <v>0</v>
      </c>
      <c r="F1026" s="8">
        <f t="shared" ref="F1026:F1089" si="97">MINUTE(D1026)</f>
        <v>11</v>
      </c>
      <c r="G1026" s="8">
        <f t="shared" ref="G1026:G1089" si="98">SECOND(D1026)</f>
        <v>36</v>
      </c>
      <c r="H1026" s="10">
        <f t="shared" ref="H1026:H1089" si="99">G1026+(F1026*60)+(E1026*60*60)</f>
        <v>696</v>
      </c>
      <c r="I1026" s="6" t="s">
        <v>23</v>
      </c>
      <c r="J1026" s="6" t="s">
        <v>75</v>
      </c>
      <c r="K1026" s="6">
        <v>18483213</v>
      </c>
      <c r="L1026" s="6">
        <v>336000</v>
      </c>
      <c r="M1026" s="10">
        <f t="shared" ref="M1026:M1089" si="100">10000*L1026/K1026</f>
        <v>181.78657574308104</v>
      </c>
      <c r="N1026" s="6">
        <v>19549</v>
      </c>
      <c r="O1026" s="6">
        <f t="shared" ref="O1026:O1089" si="101">ROUND(10000*N1026/K1026,0)</f>
        <v>11</v>
      </c>
      <c r="P1026" s="10">
        <v>2530000</v>
      </c>
      <c r="Q1026" s="9">
        <v>43866</v>
      </c>
      <c r="R1026" s="9">
        <v>42767</v>
      </c>
      <c r="S1026" s="6" t="s">
        <v>75</v>
      </c>
      <c r="T1026" s="6" t="s">
        <v>154</v>
      </c>
      <c r="U1026" s="10">
        <v>785808134</v>
      </c>
      <c r="V1026" s="6">
        <v>10</v>
      </c>
      <c r="W1026" s="29">
        <v>10</v>
      </c>
      <c r="X1026" s="6" t="s">
        <v>26</v>
      </c>
      <c r="Y1026" s="6" t="s">
        <v>27</v>
      </c>
      <c r="Z1026" s="6" t="s">
        <v>28</v>
      </c>
      <c r="AA1026" s="6" t="s">
        <v>1443</v>
      </c>
    </row>
    <row r="1027" spans="1:27" x14ac:dyDescent="0.3">
      <c r="A1027" s="6" t="s">
        <v>3109</v>
      </c>
      <c r="B1027" s="6" t="s">
        <v>3110</v>
      </c>
      <c r="C1027" s="6" t="s">
        <v>3111</v>
      </c>
      <c r="D1027" s="7">
        <v>1.2962962962962963E-3</v>
      </c>
      <c r="E1027" s="8">
        <f t="shared" si="96"/>
        <v>0</v>
      </c>
      <c r="F1027" s="8">
        <f t="shared" si="97"/>
        <v>1</v>
      </c>
      <c r="G1027" s="8">
        <f t="shared" si="98"/>
        <v>52</v>
      </c>
      <c r="H1027" s="10">
        <f t="shared" si="99"/>
        <v>112</v>
      </c>
      <c r="I1027" s="6" t="s">
        <v>187</v>
      </c>
      <c r="J1027" s="6" t="s">
        <v>95</v>
      </c>
      <c r="K1027" s="10">
        <v>199475</v>
      </c>
      <c r="L1027" s="10">
        <v>3700</v>
      </c>
      <c r="M1027" s="10">
        <f t="shared" si="100"/>
        <v>185.48690312069181</v>
      </c>
      <c r="N1027" s="6">
        <v>449</v>
      </c>
      <c r="O1027" s="6">
        <f t="shared" si="101"/>
        <v>23</v>
      </c>
      <c r="P1027" s="10">
        <v>86700</v>
      </c>
      <c r="Q1027" s="9">
        <v>44780</v>
      </c>
      <c r="R1027" s="9">
        <v>42393</v>
      </c>
      <c r="S1027" s="6" t="s">
        <v>95</v>
      </c>
      <c r="T1027" s="6" t="s">
        <v>63</v>
      </c>
      <c r="U1027" s="10">
        <v>11368139</v>
      </c>
      <c r="V1027" s="6">
        <v>6</v>
      </c>
      <c r="W1027" s="29">
        <v>7</v>
      </c>
      <c r="X1027" s="6" t="s">
        <v>52</v>
      </c>
      <c r="Y1027" s="6" t="s">
        <v>52</v>
      </c>
      <c r="Z1027" s="6" t="s">
        <v>28</v>
      </c>
      <c r="AA1027" s="6" t="s">
        <v>2884</v>
      </c>
    </row>
    <row r="1028" spans="1:27" x14ac:dyDescent="0.3">
      <c r="A1028" s="6" t="s">
        <v>3655</v>
      </c>
      <c r="B1028" s="6" t="s">
        <v>3656</v>
      </c>
      <c r="C1028" s="6" t="s">
        <v>3657</v>
      </c>
      <c r="D1028" s="7">
        <v>1.0173611111111111E-2</v>
      </c>
      <c r="E1028" s="8">
        <f t="shared" si="96"/>
        <v>0</v>
      </c>
      <c r="F1028" s="8">
        <f t="shared" si="97"/>
        <v>14</v>
      </c>
      <c r="G1028" s="8">
        <f t="shared" si="98"/>
        <v>39</v>
      </c>
      <c r="H1028" s="10">
        <f t="shared" si="99"/>
        <v>879</v>
      </c>
      <c r="I1028" s="6" t="s">
        <v>187</v>
      </c>
      <c r="J1028" s="6" t="s">
        <v>95</v>
      </c>
      <c r="K1028" s="6">
        <v>2463004</v>
      </c>
      <c r="L1028" s="6">
        <v>69000</v>
      </c>
      <c r="M1028" s="10">
        <f t="shared" si="100"/>
        <v>280.14570824895128</v>
      </c>
      <c r="N1028" s="6">
        <v>6982</v>
      </c>
      <c r="O1028" s="6">
        <f t="shared" si="101"/>
        <v>28</v>
      </c>
      <c r="P1028" s="6">
        <v>10600000</v>
      </c>
      <c r="Q1028" s="9">
        <v>43400</v>
      </c>
      <c r="R1028" s="9">
        <v>39169</v>
      </c>
      <c r="S1028" s="6" t="s">
        <v>299</v>
      </c>
      <c r="T1028" s="6" t="s">
        <v>63</v>
      </c>
      <c r="U1028" s="10">
        <v>1339622062</v>
      </c>
      <c r="V1028" s="6">
        <v>8</v>
      </c>
      <c r="W1028" s="29">
        <v>8</v>
      </c>
      <c r="X1028" s="6" t="s">
        <v>52</v>
      </c>
      <c r="Y1028" s="6" t="s">
        <v>52</v>
      </c>
      <c r="Z1028" s="6" t="s">
        <v>28</v>
      </c>
      <c r="AA1028" s="6" t="s">
        <v>3621</v>
      </c>
    </row>
    <row r="1029" spans="1:27" x14ac:dyDescent="0.3">
      <c r="A1029" s="6" t="s">
        <v>3655</v>
      </c>
      <c r="B1029" s="6" t="s">
        <v>767</v>
      </c>
      <c r="C1029" s="6" t="s">
        <v>768</v>
      </c>
      <c r="D1029" s="7">
        <v>5.1967592592592595E-3</v>
      </c>
      <c r="E1029" s="8">
        <f t="shared" si="96"/>
        <v>0</v>
      </c>
      <c r="F1029" s="8">
        <f t="shared" si="97"/>
        <v>7</v>
      </c>
      <c r="G1029" s="8">
        <f t="shared" si="98"/>
        <v>29</v>
      </c>
      <c r="H1029" s="10">
        <f t="shared" si="99"/>
        <v>449</v>
      </c>
      <c r="I1029" s="6" t="s">
        <v>187</v>
      </c>
      <c r="J1029" s="6" t="s">
        <v>299</v>
      </c>
      <c r="K1029" s="10">
        <v>1988020</v>
      </c>
      <c r="L1029" s="10">
        <v>60000</v>
      </c>
      <c r="M1029" s="10">
        <f t="shared" si="100"/>
        <v>301.80782889508151</v>
      </c>
      <c r="N1029" s="10">
        <v>1016</v>
      </c>
      <c r="O1029" s="6">
        <f t="shared" si="101"/>
        <v>5</v>
      </c>
      <c r="P1029" s="10">
        <v>1060000</v>
      </c>
      <c r="Q1029" s="9">
        <v>44114</v>
      </c>
      <c r="R1029" s="9">
        <v>39169</v>
      </c>
      <c r="S1029" s="6" t="s">
        <v>299</v>
      </c>
      <c r="T1029" s="6" t="s">
        <v>231</v>
      </c>
      <c r="U1029" s="10">
        <v>1330790456</v>
      </c>
      <c r="V1029" s="6">
        <v>10</v>
      </c>
      <c r="W1029" s="29">
        <v>10</v>
      </c>
      <c r="X1029" s="6" t="s">
        <v>26</v>
      </c>
      <c r="Y1029" s="6" t="s">
        <v>27</v>
      </c>
      <c r="Z1029" s="6" t="s">
        <v>28</v>
      </c>
      <c r="AA1029" s="6" t="s">
        <v>575</v>
      </c>
    </row>
    <row r="1030" spans="1:27" x14ac:dyDescent="0.3">
      <c r="A1030" s="6" t="s">
        <v>3655</v>
      </c>
      <c r="B1030" s="6" t="s">
        <v>3246</v>
      </c>
      <c r="C1030" s="6" t="s">
        <v>3247</v>
      </c>
      <c r="D1030" s="7">
        <v>8.3449074074074085E-3</v>
      </c>
      <c r="E1030" s="8">
        <f t="shared" si="96"/>
        <v>0</v>
      </c>
      <c r="F1030" s="8">
        <f t="shared" si="97"/>
        <v>12</v>
      </c>
      <c r="G1030" s="8">
        <f t="shared" si="98"/>
        <v>1</v>
      </c>
      <c r="H1030" s="10">
        <f t="shared" si="99"/>
        <v>721</v>
      </c>
      <c r="I1030" s="6" t="s">
        <v>187</v>
      </c>
      <c r="J1030" s="6" t="s">
        <v>51</v>
      </c>
      <c r="K1030" s="6">
        <v>5209699</v>
      </c>
      <c r="L1030" s="6">
        <v>135000</v>
      </c>
      <c r="M1030" s="10">
        <f t="shared" si="100"/>
        <v>259.13205350251519</v>
      </c>
      <c r="N1030" s="6">
        <v>2732</v>
      </c>
      <c r="O1030" s="6">
        <f t="shared" si="101"/>
        <v>5</v>
      </c>
      <c r="P1030" s="6">
        <v>10600000</v>
      </c>
      <c r="Q1030" s="9">
        <v>44457</v>
      </c>
      <c r="R1030" s="9">
        <v>39169</v>
      </c>
      <c r="S1030" s="6" t="s">
        <v>51</v>
      </c>
      <c r="T1030" s="6" t="s">
        <v>63</v>
      </c>
      <c r="U1030" s="10">
        <v>1330346560</v>
      </c>
      <c r="V1030" s="6">
        <v>9</v>
      </c>
      <c r="W1030" s="29">
        <v>9</v>
      </c>
      <c r="X1030" s="6" t="s">
        <v>52</v>
      </c>
      <c r="Y1030" s="6" t="s">
        <v>52</v>
      </c>
      <c r="Z1030" s="6" t="s">
        <v>28</v>
      </c>
      <c r="AA1030" s="6" t="s">
        <v>3213</v>
      </c>
    </row>
    <row r="1031" spans="1:27" x14ac:dyDescent="0.3">
      <c r="A1031" s="6" t="s">
        <v>3655</v>
      </c>
      <c r="B1031" s="6" t="s">
        <v>3552</v>
      </c>
      <c r="C1031" s="6" t="s">
        <v>3553</v>
      </c>
      <c r="D1031" s="7">
        <v>0.40416666666666662</v>
      </c>
      <c r="E1031" s="8">
        <f t="shared" si="96"/>
        <v>9</v>
      </c>
      <c r="F1031" s="8">
        <f t="shared" si="97"/>
        <v>42</v>
      </c>
      <c r="G1031" s="8">
        <f t="shared" si="98"/>
        <v>0</v>
      </c>
      <c r="H1031" s="10">
        <f t="shared" si="99"/>
        <v>34920</v>
      </c>
      <c r="I1031" s="6" t="s">
        <v>187</v>
      </c>
      <c r="J1031" s="6" t="s">
        <v>95</v>
      </c>
      <c r="K1031" s="6">
        <v>74518</v>
      </c>
      <c r="L1031" s="6">
        <v>21000</v>
      </c>
      <c r="M1031" s="10">
        <f t="shared" si="100"/>
        <v>2818.1110604149335</v>
      </c>
      <c r="N1031" s="6">
        <v>586</v>
      </c>
      <c r="O1031" s="6">
        <f t="shared" si="101"/>
        <v>79</v>
      </c>
      <c r="P1031" s="6">
        <v>1060000</v>
      </c>
      <c r="Q1031" s="9">
        <v>44791</v>
      </c>
      <c r="R1031" s="9">
        <v>39169</v>
      </c>
      <c r="S1031" s="6" t="s">
        <v>95</v>
      </c>
      <c r="T1031" s="6" t="s">
        <v>63</v>
      </c>
      <c r="U1031" s="10">
        <v>1337145158</v>
      </c>
      <c r="V1031" s="6">
        <v>6</v>
      </c>
      <c r="W1031" s="29">
        <v>8</v>
      </c>
      <c r="X1031" s="6" t="s">
        <v>52</v>
      </c>
      <c r="Y1031" s="6" t="s">
        <v>52</v>
      </c>
      <c r="Z1031" s="6" t="s">
        <v>28</v>
      </c>
      <c r="AA1031" s="6" t="s">
        <v>3465</v>
      </c>
    </row>
    <row r="1032" spans="1:27" ht="14.4" x14ac:dyDescent="0.3">
      <c r="A1032" s="6" t="s">
        <v>3655</v>
      </c>
      <c r="B1032" s="24" t="s">
        <v>3554</v>
      </c>
      <c r="C1032" s="6" t="s">
        <v>3555</v>
      </c>
      <c r="D1032" s="7">
        <v>9.0972222222222218E-2</v>
      </c>
      <c r="E1032" s="8">
        <f t="shared" si="96"/>
        <v>2</v>
      </c>
      <c r="F1032" s="8">
        <f t="shared" si="97"/>
        <v>11</v>
      </c>
      <c r="G1032" s="8">
        <f t="shared" si="98"/>
        <v>0</v>
      </c>
      <c r="H1032" s="10">
        <f t="shared" si="99"/>
        <v>7860</v>
      </c>
      <c r="I1032" s="6" t="s">
        <v>187</v>
      </c>
      <c r="J1032" s="6" t="s">
        <v>95</v>
      </c>
      <c r="K1032" s="6">
        <v>106173</v>
      </c>
      <c r="L1032" s="6">
        <v>5600</v>
      </c>
      <c r="M1032" s="10">
        <f t="shared" si="100"/>
        <v>527.4410631704859</v>
      </c>
      <c r="N1032" s="6">
        <v>235</v>
      </c>
      <c r="O1032" s="6">
        <f t="shared" si="101"/>
        <v>22</v>
      </c>
      <c r="P1032" s="6">
        <v>1060000</v>
      </c>
      <c r="Q1032" s="9">
        <v>44856</v>
      </c>
      <c r="R1032" s="9">
        <v>39169</v>
      </c>
      <c r="S1032" s="6" t="s">
        <v>95</v>
      </c>
      <c r="T1032" s="6" t="s">
        <v>63</v>
      </c>
      <c r="U1032" s="10">
        <v>1337145158</v>
      </c>
      <c r="V1032" s="6">
        <v>5</v>
      </c>
      <c r="W1032" s="29">
        <v>7</v>
      </c>
      <c r="X1032" s="6" t="s">
        <v>52</v>
      </c>
      <c r="Y1032" s="6" t="s">
        <v>52</v>
      </c>
      <c r="Z1032" s="6" t="s">
        <v>28</v>
      </c>
      <c r="AA1032" s="6" t="s">
        <v>3465</v>
      </c>
    </row>
    <row r="1033" spans="1:27" x14ac:dyDescent="0.3">
      <c r="A1033" s="6" t="s">
        <v>3368</v>
      </c>
      <c r="B1033" s="6" t="s">
        <v>3369</v>
      </c>
      <c r="C1033" s="6" t="s">
        <v>3370</v>
      </c>
      <c r="D1033" s="7">
        <v>0.3576388888888889</v>
      </c>
      <c r="E1033" s="8">
        <f t="shared" si="96"/>
        <v>8</v>
      </c>
      <c r="F1033" s="8">
        <f t="shared" si="97"/>
        <v>35</v>
      </c>
      <c r="G1033" s="8">
        <f t="shared" si="98"/>
        <v>0</v>
      </c>
      <c r="H1033" s="10">
        <f t="shared" si="99"/>
        <v>30900</v>
      </c>
      <c r="I1033" s="6" t="s">
        <v>187</v>
      </c>
      <c r="J1033" s="6" t="s">
        <v>127</v>
      </c>
      <c r="K1033" s="6">
        <v>26700</v>
      </c>
      <c r="L1033" s="6">
        <v>1451</v>
      </c>
      <c r="M1033" s="10">
        <f t="shared" si="100"/>
        <v>543.44569288389516</v>
      </c>
      <c r="N1033" s="6">
        <v>312</v>
      </c>
      <c r="O1033" s="6">
        <f t="shared" si="101"/>
        <v>117</v>
      </c>
      <c r="P1033" s="10">
        <v>147000</v>
      </c>
      <c r="Q1033" s="9">
        <v>44830</v>
      </c>
      <c r="R1033" s="9">
        <v>41564</v>
      </c>
      <c r="S1033" s="6" t="s">
        <v>127</v>
      </c>
      <c r="T1033" s="6" t="s">
        <v>25</v>
      </c>
      <c r="U1033" s="10">
        <v>12115888</v>
      </c>
      <c r="V1033" s="6">
        <v>10</v>
      </c>
      <c r="W1033" s="29">
        <v>10</v>
      </c>
      <c r="X1033" s="6" t="s">
        <v>52</v>
      </c>
      <c r="Y1033" s="6" t="s">
        <v>52</v>
      </c>
      <c r="Z1033" s="6" t="s">
        <v>28</v>
      </c>
      <c r="AA1033" s="6" t="s">
        <v>3326</v>
      </c>
    </row>
    <row r="1034" spans="1:27" x14ac:dyDescent="0.3">
      <c r="A1034" s="6" t="s">
        <v>2654</v>
      </c>
      <c r="B1034" s="6" t="s">
        <v>2655</v>
      </c>
      <c r="C1034" s="6" t="s">
        <v>2656</v>
      </c>
      <c r="D1034" s="7">
        <v>2.013888888888889E-2</v>
      </c>
      <c r="E1034" s="8">
        <f t="shared" si="96"/>
        <v>0</v>
      </c>
      <c r="F1034" s="8">
        <f t="shared" si="97"/>
        <v>29</v>
      </c>
      <c r="G1034" s="8">
        <f t="shared" si="98"/>
        <v>0</v>
      </c>
      <c r="H1034" s="10">
        <f t="shared" si="99"/>
        <v>1740</v>
      </c>
      <c r="I1034" s="6" t="s">
        <v>23</v>
      </c>
      <c r="J1034" s="6" t="s">
        <v>38</v>
      </c>
      <c r="K1034" s="10">
        <v>805480</v>
      </c>
      <c r="L1034" s="6">
        <v>38000</v>
      </c>
      <c r="M1034" s="10">
        <f t="shared" si="100"/>
        <v>471.76838655211799</v>
      </c>
      <c r="N1034" s="6">
        <v>274</v>
      </c>
      <c r="O1034" s="6">
        <f t="shared" si="101"/>
        <v>3</v>
      </c>
      <c r="P1034" s="10">
        <v>249000</v>
      </c>
      <c r="Q1034" s="9">
        <v>44430</v>
      </c>
      <c r="R1034" s="9">
        <v>43620</v>
      </c>
      <c r="S1034" s="6" t="s">
        <v>38</v>
      </c>
      <c r="T1034" s="6" t="s">
        <v>63</v>
      </c>
      <c r="U1034" s="10">
        <v>25563846</v>
      </c>
      <c r="V1034" s="6">
        <v>7</v>
      </c>
      <c r="W1034" s="29">
        <v>7</v>
      </c>
      <c r="X1034" s="6" t="s">
        <v>26</v>
      </c>
      <c r="Y1034" s="6" t="s">
        <v>27</v>
      </c>
      <c r="Z1034" s="6" t="s">
        <v>28</v>
      </c>
      <c r="AA1034" s="6" t="s">
        <v>2539</v>
      </c>
    </row>
    <row r="1035" spans="1:27" ht="14.4" x14ac:dyDescent="0.3">
      <c r="A1035" s="6" t="s">
        <v>3613</v>
      </c>
      <c r="B1035" s="24" t="s">
        <v>3614</v>
      </c>
      <c r="C1035" s="6" t="s">
        <v>3615</v>
      </c>
      <c r="D1035" s="7">
        <v>0.30277777777777776</v>
      </c>
      <c r="E1035" s="8">
        <f t="shared" si="96"/>
        <v>7</v>
      </c>
      <c r="F1035" s="8">
        <f t="shared" si="97"/>
        <v>16</v>
      </c>
      <c r="G1035" s="8">
        <f t="shared" si="98"/>
        <v>0</v>
      </c>
      <c r="H1035" s="10">
        <f t="shared" si="99"/>
        <v>26160</v>
      </c>
      <c r="I1035" s="6" t="s">
        <v>187</v>
      </c>
      <c r="J1035" s="6" t="s">
        <v>38</v>
      </c>
      <c r="K1035" s="6">
        <v>235707</v>
      </c>
      <c r="L1035" s="6">
        <v>12000</v>
      </c>
      <c r="M1035" s="10">
        <f t="shared" si="100"/>
        <v>509.10664511448533</v>
      </c>
      <c r="N1035" s="6">
        <v>245</v>
      </c>
      <c r="O1035" s="6">
        <f t="shared" si="101"/>
        <v>10</v>
      </c>
      <c r="P1035" s="10">
        <v>117000</v>
      </c>
      <c r="Q1035" s="9">
        <v>41763</v>
      </c>
      <c r="R1035" s="9">
        <v>41606</v>
      </c>
      <c r="S1035" s="6" t="s">
        <v>38</v>
      </c>
      <c r="T1035" s="6" t="s">
        <v>63</v>
      </c>
      <c r="U1035" s="10">
        <v>37509041</v>
      </c>
      <c r="V1035" s="6">
        <v>5</v>
      </c>
      <c r="W1035" s="29">
        <v>6</v>
      </c>
      <c r="X1035" s="6" t="s">
        <v>52</v>
      </c>
      <c r="Y1035" s="6" t="s">
        <v>52</v>
      </c>
      <c r="Z1035" s="6" t="s">
        <v>28</v>
      </c>
      <c r="AA1035" s="6" t="s">
        <v>3465</v>
      </c>
    </row>
    <row r="1036" spans="1:27" ht="14.4" x14ac:dyDescent="0.3">
      <c r="A1036" s="6" t="s">
        <v>3613</v>
      </c>
      <c r="B1036" s="24" t="s">
        <v>3616</v>
      </c>
      <c r="C1036" s="6" t="s">
        <v>3617</v>
      </c>
      <c r="D1036" s="7">
        <v>0.3430555555555555</v>
      </c>
      <c r="E1036" s="8">
        <f t="shared" si="96"/>
        <v>8</v>
      </c>
      <c r="F1036" s="8">
        <f t="shared" si="97"/>
        <v>14</v>
      </c>
      <c r="G1036" s="8">
        <f t="shared" si="98"/>
        <v>0</v>
      </c>
      <c r="H1036" s="10">
        <f t="shared" si="99"/>
        <v>29640</v>
      </c>
      <c r="I1036" s="6" t="s">
        <v>187</v>
      </c>
      <c r="J1036" s="6" t="s">
        <v>38</v>
      </c>
      <c r="K1036" s="6">
        <v>22843</v>
      </c>
      <c r="L1036" s="6">
        <v>1200</v>
      </c>
      <c r="M1036" s="10">
        <f t="shared" si="100"/>
        <v>525.32504487151425</v>
      </c>
      <c r="N1036" s="6">
        <v>25</v>
      </c>
      <c r="O1036" s="6">
        <f t="shared" si="101"/>
        <v>11</v>
      </c>
      <c r="P1036" s="10">
        <v>117000</v>
      </c>
      <c r="Q1036" s="9">
        <v>44831</v>
      </c>
      <c r="R1036" s="9">
        <v>41606</v>
      </c>
      <c r="S1036" s="6" t="s">
        <v>38</v>
      </c>
      <c r="T1036" s="6" t="s">
        <v>63</v>
      </c>
      <c r="U1036" s="10">
        <v>37509041</v>
      </c>
      <c r="V1036" s="6">
        <v>6</v>
      </c>
      <c r="W1036" s="29">
        <v>6</v>
      </c>
      <c r="X1036" s="6" t="s">
        <v>52</v>
      </c>
      <c r="Y1036" s="6" t="s">
        <v>52</v>
      </c>
      <c r="Z1036" s="6" t="s">
        <v>28</v>
      </c>
      <c r="AA1036" s="6" t="s">
        <v>3465</v>
      </c>
    </row>
    <row r="1037" spans="1:27" x14ac:dyDescent="0.3">
      <c r="A1037" s="6" t="s">
        <v>1502</v>
      </c>
      <c r="B1037" s="6" t="s">
        <v>1503</v>
      </c>
      <c r="C1037" s="6" t="s">
        <v>1504</v>
      </c>
      <c r="D1037" s="7">
        <v>5.226851851851852E-2</v>
      </c>
      <c r="E1037" s="8">
        <f t="shared" si="96"/>
        <v>1</v>
      </c>
      <c r="F1037" s="8">
        <f t="shared" si="97"/>
        <v>15</v>
      </c>
      <c r="G1037" s="8">
        <f t="shared" si="98"/>
        <v>16</v>
      </c>
      <c r="H1037" s="10">
        <f t="shared" si="99"/>
        <v>4516</v>
      </c>
      <c r="I1037" s="6" t="s">
        <v>23</v>
      </c>
      <c r="J1037" s="6" t="s">
        <v>38</v>
      </c>
      <c r="K1037" s="6">
        <v>4225937</v>
      </c>
      <c r="L1037" s="6">
        <v>146000</v>
      </c>
      <c r="M1037" s="10">
        <f t="shared" si="100"/>
        <v>345.48551007741003</v>
      </c>
      <c r="N1037" s="6">
        <v>1443</v>
      </c>
      <c r="O1037" s="6">
        <f t="shared" si="101"/>
        <v>3</v>
      </c>
      <c r="P1037" s="10">
        <v>1050000</v>
      </c>
      <c r="Q1037" s="9">
        <v>43974</v>
      </c>
      <c r="R1037" s="9">
        <v>41540</v>
      </c>
      <c r="S1037" s="6" t="s">
        <v>38</v>
      </c>
      <c r="T1037" s="6" t="s">
        <v>1505</v>
      </c>
      <c r="U1037" s="10">
        <v>292087489</v>
      </c>
      <c r="V1037" s="6">
        <v>10</v>
      </c>
      <c r="W1037" s="29">
        <v>10</v>
      </c>
      <c r="X1037" s="6" t="s">
        <v>26</v>
      </c>
      <c r="Y1037" s="6" t="s">
        <v>27</v>
      </c>
      <c r="Z1037" s="6" t="s">
        <v>28</v>
      </c>
      <c r="AA1037" s="6" t="s">
        <v>1443</v>
      </c>
    </row>
    <row r="1038" spans="1:27" x14ac:dyDescent="0.3">
      <c r="A1038" s="6" t="s">
        <v>1502</v>
      </c>
      <c r="B1038" s="6" t="s">
        <v>2639</v>
      </c>
      <c r="C1038" s="6" t="s">
        <v>2640</v>
      </c>
      <c r="D1038" s="7">
        <v>8.1018518518518516E-4</v>
      </c>
      <c r="E1038" s="8">
        <f t="shared" si="96"/>
        <v>0</v>
      </c>
      <c r="F1038" s="8">
        <f t="shared" si="97"/>
        <v>1</v>
      </c>
      <c r="G1038" s="8">
        <f t="shared" si="98"/>
        <v>10</v>
      </c>
      <c r="H1038" s="10">
        <f t="shared" si="99"/>
        <v>70</v>
      </c>
      <c r="I1038" s="6" t="s">
        <v>23</v>
      </c>
      <c r="J1038" s="6" t="s">
        <v>38</v>
      </c>
      <c r="K1038" s="6">
        <v>1920837</v>
      </c>
      <c r="L1038" s="6">
        <v>154000</v>
      </c>
      <c r="M1038" s="10">
        <f t="shared" si="100"/>
        <v>801.73382749291068</v>
      </c>
      <c r="N1038" s="6">
        <v>2795</v>
      </c>
      <c r="O1038" s="6">
        <f t="shared" si="101"/>
        <v>15</v>
      </c>
      <c r="P1038" s="10">
        <v>1020000</v>
      </c>
      <c r="Q1038" s="9">
        <v>44815</v>
      </c>
      <c r="R1038" s="9">
        <v>41540</v>
      </c>
      <c r="S1038" s="6" t="s">
        <v>38</v>
      </c>
      <c r="T1038" s="6" t="s">
        <v>63</v>
      </c>
      <c r="U1038" s="10">
        <v>287647535</v>
      </c>
      <c r="V1038" s="6">
        <v>7</v>
      </c>
      <c r="W1038" s="29">
        <v>7</v>
      </c>
      <c r="X1038" s="6" t="s">
        <v>26</v>
      </c>
      <c r="Y1038" s="6" t="s">
        <v>27</v>
      </c>
      <c r="Z1038" s="6" t="s">
        <v>96</v>
      </c>
      <c r="AA1038" s="6" t="s">
        <v>2539</v>
      </c>
    </row>
    <row r="1039" spans="1:27" x14ac:dyDescent="0.3">
      <c r="A1039" s="6" t="s">
        <v>1044</v>
      </c>
      <c r="B1039" s="6" t="s">
        <v>1045</v>
      </c>
      <c r="C1039" s="6" t="s">
        <v>1046</v>
      </c>
      <c r="D1039" s="7">
        <v>5.4050925925925924E-3</v>
      </c>
      <c r="E1039" s="8">
        <f t="shared" si="96"/>
        <v>0</v>
      </c>
      <c r="F1039" s="8">
        <f t="shared" si="97"/>
        <v>7</v>
      </c>
      <c r="G1039" s="8">
        <f t="shared" si="98"/>
        <v>47</v>
      </c>
      <c r="H1039" s="10">
        <f t="shared" si="99"/>
        <v>467</v>
      </c>
      <c r="I1039" s="6" t="s">
        <v>1040</v>
      </c>
      <c r="J1039" s="6" t="s">
        <v>38</v>
      </c>
      <c r="K1039" s="10">
        <v>944398</v>
      </c>
      <c r="L1039" s="10">
        <v>13000</v>
      </c>
      <c r="M1039" s="10">
        <f t="shared" si="100"/>
        <v>137.65382815296093</v>
      </c>
      <c r="N1039" s="6">
        <v>218</v>
      </c>
      <c r="O1039" s="6">
        <f t="shared" si="101"/>
        <v>2</v>
      </c>
      <c r="P1039" s="10">
        <v>68900</v>
      </c>
      <c r="Q1039" s="9">
        <v>44737</v>
      </c>
      <c r="R1039" s="9">
        <v>44084</v>
      </c>
      <c r="S1039" s="6" t="s">
        <v>219</v>
      </c>
      <c r="T1039" s="6" t="s">
        <v>63</v>
      </c>
      <c r="U1039" s="10">
        <v>10022724</v>
      </c>
      <c r="V1039" s="6">
        <v>6</v>
      </c>
      <c r="W1039" s="29">
        <v>7</v>
      </c>
      <c r="X1039" s="6" t="s">
        <v>52</v>
      </c>
      <c r="Y1039" s="6" t="s">
        <v>52</v>
      </c>
      <c r="Z1039" s="6" t="s">
        <v>28</v>
      </c>
      <c r="AA1039" s="6" t="s">
        <v>781</v>
      </c>
    </row>
    <row r="1040" spans="1:27" x14ac:dyDescent="0.3">
      <c r="A1040" s="6" t="s">
        <v>1121</v>
      </c>
      <c r="B1040" s="6" t="s">
        <v>3046</v>
      </c>
      <c r="C1040" s="6" t="s">
        <v>3047</v>
      </c>
      <c r="D1040" s="7">
        <v>1.0995370370370371E-2</v>
      </c>
      <c r="E1040" s="8">
        <f t="shared" si="96"/>
        <v>0</v>
      </c>
      <c r="F1040" s="8">
        <f t="shared" si="97"/>
        <v>15</v>
      </c>
      <c r="G1040" s="8">
        <f t="shared" si="98"/>
        <v>50</v>
      </c>
      <c r="H1040" s="10">
        <f t="shared" si="99"/>
        <v>950</v>
      </c>
      <c r="I1040" s="6" t="s">
        <v>23</v>
      </c>
      <c r="J1040" s="6" t="s">
        <v>219</v>
      </c>
      <c r="K1040" s="10">
        <v>86696</v>
      </c>
      <c r="L1040" s="10">
        <v>13000</v>
      </c>
      <c r="M1040" s="10">
        <f t="shared" si="100"/>
        <v>1499.4924794684875</v>
      </c>
      <c r="N1040" s="6">
        <v>1614</v>
      </c>
      <c r="O1040" s="6">
        <f t="shared" si="101"/>
        <v>186</v>
      </c>
      <c r="P1040" s="10">
        <v>25500000</v>
      </c>
      <c r="Q1040" s="9">
        <v>44865</v>
      </c>
      <c r="R1040" s="9">
        <v>40952</v>
      </c>
      <c r="S1040" s="6" t="s">
        <v>51</v>
      </c>
      <c r="T1040" s="6" t="s">
        <v>63</v>
      </c>
      <c r="U1040" s="10">
        <v>1992369703</v>
      </c>
      <c r="V1040" s="6">
        <v>6</v>
      </c>
      <c r="W1040" s="29">
        <v>5</v>
      </c>
      <c r="X1040" s="6" t="s">
        <v>52</v>
      </c>
      <c r="Y1040" s="6" t="s">
        <v>52</v>
      </c>
      <c r="Z1040" s="6" t="s">
        <v>28</v>
      </c>
      <c r="AA1040" s="6" t="s">
        <v>2884</v>
      </c>
    </row>
    <row r="1041" spans="1:27" x14ac:dyDescent="0.3">
      <c r="A1041" s="6" t="s">
        <v>1121</v>
      </c>
      <c r="B1041" s="6" t="s">
        <v>1186</v>
      </c>
      <c r="C1041" s="6" t="s">
        <v>1187</v>
      </c>
      <c r="D1041" s="7">
        <v>1.9733796296296298E-2</v>
      </c>
      <c r="E1041" s="8">
        <f t="shared" si="96"/>
        <v>0</v>
      </c>
      <c r="F1041" s="8">
        <f t="shared" si="97"/>
        <v>28</v>
      </c>
      <c r="G1041" s="8">
        <f t="shared" si="98"/>
        <v>25</v>
      </c>
      <c r="H1041" s="10">
        <f t="shared" si="99"/>
        <v>1705</v>
      </c>
      <c r="I1041" s="6" t="s">
        <v>23</v>
      </c>
      <c r="J1041" s="6" t="s">
        <v>51</v>
      </c>
      <c r="K1041" s="10">
        <v>47283225</v>
      </c>
      <c r="L1041" s="6">
        <v>1000000</v>
      </c>
      <c r="M1041" s="10">
        <f t="shared" si="100"/>
        <v>211.49149619130253</v>
      </c>
      <c r="N1041" s="10">
        <v>26819</v>
      </c>
      <c r="O1041" s="6">
        <f t="shared" si="101"/>
        <v>6</v>
      </c>
      <c r="P1041" s="10">
        <v>25500000</v>
      </c>
      <c r="Q1041" s="9">
        <v>43733</v>
      </c>
      <c r="R1041" s="9">
        <v>40952</v>
      </c>
      <c r="S1041" s="6" t="s">
        <v>75</v>
      </c>
      <c r="T1041" s="6" t="s">
        <v>42</v>
      </c>
      <c r="U1041" s="10">
        <v>1988324130</v>
      </c>
      <c r="V1041" s="6">
        <v>8</v>
      </c>
      <c r="W1041" s="29">
        <v>8</v>
      </c>
      <c r="X1041" s="6" t="s">
        <v>26</v>
      </c>
      <c r="Y1041" s="6" t="s">
        <v>27</v>
      </c>
      <c r="Z1041" s="6" t="s">
        <v>28</v>
      </c>
      <c r="AA1041" s="6" t="s">
        <v>1180</v>
      </c>
    </row>
    <row r="1042" spans="1:27" x14ac:dyDescent="0.3">
      <c r="A1042" s="6" t="s">
        <v>1121</v>
      </c>
      <c r="B1042" s="6" t="s">
        <v>1122</v>
      </c>
      <c r="C1042" s="6" t="s">
        <v>1123</v>
      </c>
      <c r="D1042" s="7">
        <v>1.3125E-2</v>
      </c>
      <c r="E1042" s="8">
        <f t="shared" si="96"/>
        <v>0</v>
      </c>
      <c r="F1042" s="8">
        <f t="shared" si="97"/>
        <v>18</v>
      </c>
      <c r="G1042" s="8">
        <f t="shared" si="98"/>
        <v>54</v>
      </c>
      <c r="H1042" s="10">
        <f t="shared" si="99"/>
        <v>1134</v>
      </c>
      <c r="I1042" s="6" t="s">
        <v>23</v>
      </c>
      <c r="J1042" s="6" t="s">
        <v>51</v>
      </c>
      <c r="K1042" s="10">
        <v>5249013</v>
      </c>
      <c r="L1042" s="6">
        <v>258000</v>
      </c>
      <c r="M1042" s="10">
        <f t="shared" si="100"/>
        <v>491.52097737231742</v>
      </c>
      <c r="N1042" s="6">
        <v>11228</v>
      </c>
      <c r="O1042" s="6">
        <f t="shared" si="101"/>
        <v>21</v>
      </c>
      <c r="P1042" s="10">
        <v>25500000</v>
      </c>
      <c r="Q1042" s="9">
        <v>44309</v>
      </c>
      <c r="R1042" s="9">
        <v>40952</v>
      </c>
      <c r="S1042" s="6" t="s">
        <v>75</v>
      </c>
      <c r="T1042" s="6" t="s">
        <v>63</v>
      </c>
      <c r="U1042" s="10">
        <v>1993063546</v>
      </c>
      <c r="V1042" s="6">
        <v>10</v>
      </c>
      <c r="W1042" s="29">
        <v>10</v>
      </c>
      <c r="X1042" s="6" t="s">
        <v>26</v>
      </c>
      <c r="Y1042" s="6" t="s">
        <v>27</v>
      </c>
      <c r="Z1042" s="6" t="s">
        <v>28</v>
      </c>
      <c r="AA1042" s="6" t="s">
        <v>1071</v>
      </c>
    </row>
    <row r="1043" spans="1:27" ht="14.4" x14ac:dyDescent="0.3">
      <c r="A1043" s="6" t="s">
        <v>1121</v>
      </c>
      <c r="B1043" s="24" t="s">
        <v>3526</v>
      </c>
      <c r="D1043" s="7">
        <v>2.0034722222222221E-2</v>
      </c>
      <c r="E1043" s="8">
        <f t="shared" si="96"/>
        <v>0</v>
      </c>
      <c r="F1043" s="8">
        <f t="shared" si="97"/>
        <v>28</v>
      </c>
      <c r="G1043" s="8">
        <f t="shared" si="98"/>
        <v>51</v>
      </c>
      <c r="H1043" s="10">
        <f t="shared" si="99"/>
        <v>1731</v>
      </c>
      <c r="I1043" s="6" t="s">
        <v>23</v>
      </c>
      <c r="J1043" s="6" t="s">
        <v>95</v>
      </c>
      <c r="K1043" s="6">
        <v>1376095</v>
      </c>
      <c r="L1043" s="6">
        <v>63000</v>
      </c>
      <c r="M1043" s="10">
        <f t="shared" si="100"/>
        <v>457.81722918839176</v>
      </c>
      <c r="N1043" s="6">
        <v>3529</v>
      </c>
      <c r="O1043" s="6">
        <f t="shared" si="101"/>
        <v>26</v>
      </c>
      <c r="P1043" s="6">
        <v>2570000</v>
      </c>
      <c r="Q1043" s="9">
        <v>44379</v>
      </c>
      <c r="R1043" s="9">
        <v>40952</v>
      </c>
      <c r="S1043" s="6" t="s">
        <v>95</v>
      </c>
      <c r="T1043" s="6" t="s">
        <v>63</v>
      </c>
      <c r="U1043" s="10">
        <v>2007007468</v>
      </c>
      <c r="V1043" s="6">
        <v>6</v>
      </c>
      <c r="W1043" s="29">
        <v>8</v>
      </c>
      <c r="X1043" s="6" t="s">
        <v>52</v>
      </c>
      <c r="Y1043" s="6" t="s">
        <v>52</v>
      </c>
      <c r="Z1043" s="6" t="s">
        <v>28</v>
      </c>
      <c r="AA1043" s="6" t="s">
        <v>3465</v>
      </c>
    </row>
    <row r="1044" spans="1:27" ht="14.4" x14ac:dyDescent="0.3">
      <c r="A1044" s="6" t="s">
        <v>1121</v>
      </c>
      <c r="B1044" t="s">
        <v>3485</v>
      </c>
      <c r="C1044" s="6" t="s">
        <v>3486</v>
      </c>
      <c r="D1044" s="7">
        <v>0.22916666666666666</v>
      </c>
      <c r="E1044" s="8">
        <f t="shared" si="96"/>
        <v>5</v>
      </c>
      <c r="F1044" s="8">
        <f t="shared" si="97"/>
        <v>30</v>
      </c>
      <c r="G1044" s="8">
        <f t="shared" si="98"/>
        <v>0</v>
      </c>
      <c r="H1044" s="10">
        <f t="shared" si="99"/>
        <v>19800</v>
      </c>
      <c r="I1044" s="6" t="s">
        <v>23</v>
      </c>
      <c r="J1044" s="6" t="s">
        <v>95</v>
      </c>
      <c r="K1044" s="6">
        <v>1708758</v>
      </c>
      <c r="L1044" s="6">
        <v>111</v>
      </c>
      <c r="M1044" s="10">
        <f t="shared" si="100"/>
        <v>0.64959461784524197</v>
      </c>
      <c r="N1044" s="6">
        <v>3226</v>
      </c>
      <c r="O1044" s="6">
        <f t="shared" si="101"/>
        <v>19</v>
      </c>
      <c r="P1044" s="6">
        <v>2560000</v>
      </c>
      <c r="Q1044" s="9">
        <v>44679</v>
      </c>
      <c r="R1044" s="9">
        <v>40952</v>
      </c>
      <c r="S1044" s="6" t="s">
        <v>95</v>
      </c>
      <c r="T1044" s="6" t="s">
        <v>63</v>
      </c>
      <c r="U1044" s="10">
        <v>1999903447</v>
      </c>
      <c r="V1044" s="6">
        <v>6</v>
      </c>
      <c r="W1044" s="29">
        <v>8</v>
      </c>
      <c r="X1044" s="6" t="s">
        <v>26</v>
      </c>
      <c r="Y1044" s="6" t="s">
        <v>27</v>
      </c>
      <c r="Z1044" s="6" t="s">
        <v>28</v>
      </c>
      <c r="AA1044" s="6" t="s">
        <v>3465</v>
      </c>
    </row>
    <row r="1045" spans="1:27" x14ac:dyDescent="0.3">
      <c r="A1045" s="6" t="s">
        <v>1121</v>
      </c>
      <c r="B1045" s="6" t="s">
        <v>2014</v>
      </c>
      <c r="C1045" s="6" t="s">
        <v>2015</v>
      </c>
      <c r="D1045" s="7">
        <v>1.5648148148148151E-2</v>
      </c>
      <c r="E1045" s="8">
        <f t="shared" si="96"/>
        <v>0</v>
      </c>
      <c r="F1045" s="8">
        <f t="shared" si="97"/>
        <v>22</v>
      </c>
      <c r="G1045" s="8">
        <f t="shared" si="98"/>
        <v>32</v>
      </c>
      <c r="H1045" s="10">
        <f t="shared" si="99"/>
        <v>1352</v>
      </c>
      <c r="I1045" s="6" t="s">
        <v>23</v>
      </c>
      <c r="J1045" s="6" t="s">
        <v>219</v>
      </c>
      <c r="K1045" s="10">
        <v>11000272</v>
      </c>
      <c r="L1045" s="10">
        <v>723000</v>
      </c>
      <c r="M1045" s="10">
        <f t="shared" si="100"/>
        <v>657.25647511261536</v>
      </c>
      <c r="N1045" s="10">
        <v>17100</v>
      </c>
      <c r="O1045" s="6">
        <f t="shared" si="101"/>
        <v>16</v>
      </c>
      <c r="P1045" s="10">
        <v>25500000</v>
      </c>
      <c r="Q1045" s="9">
        <v>44725</v>
      </c>
      <c r="R1045" s="9">
        <v>40952</v>
      </c>
      <c r="S1045" s="6" t="s">
        <v>51</v>
      </c>
      <c r="T1045" s="6" t="s">
        <v>42</v>
      </c>
      <c r="U1045" s="10">
        <v>1986504752</v>
      </c>
      <c r="V1045" s="6">
        <v>10</v>
      </c>
      <c r="W1045" s="29">
        <v>9</v>
      </c>
      <c r="X1045" s="6" t="s">
        <v>26</v>
      </c>
      <c r="Y1045" s="6" t="s">
        <v>27</v>
      </c>
      <c r="Z1045" s="6" t="s">
        <v>28</v>
      </c>
      <c r="AA1045" s="6" t="s">
        <v>2016</v>
      </c>
    </row>
    <row r="1046" spans="1:27" x14ac:dyDescent="0.3">
      <c r="A1046" s="6" t="s">
        <v>1121</v>
      </c>
      <c r="B1046" s="6" t="s">
        <v>2017</v>
      </c>
      <c r="C1046" s="6" t="s">
        <v>2018</v>
      </c>
      <c r="D1046" s="7">
        <v>1.4537037037037038E-2</v>
      </c>
      <c r="E1046" s="8">
        <f t="shared" si="96"/>
        <v>0</v>
      </c>
      <c r="F1046" s="8">
        <f t="shared" si="97"/>
        <v>20</v>
      </c>
      <c r="G1046" s="8">
        <f t="shared" si="98"/>
        <v>56</v>
      </c>
      <c r="H1046" s="10">
        <f t="shared" si="99"/>
        <v>1256</v>
      </c>
      <c r="I1046" s="6" t="s">
        <v>23</v>
      </c>
      <c r="J1046" s="6" t="s">
        <v>219</v>
      </c>
      <c r="K1046" s="10">
        <v>2461769</v>
      </c>
      <c r="L1046" s="10">
        <v>144000</v>
      </c>
      <c r="M1046" s="10">
        <f t="shared" si="100"/>
        <v>584.94521622459297</v>
      </c>
      <c r="N1046" s="10">
        <v>5026</v>
      </c>
      <c r="O1046" s="6">
        <f t="shared" si="101"/>
        <v>20</v>
      </c>
      <c r="P1046" s="10">
        <v>25500000</v>
      </c>
      <c r="Q1046" s="9">
        <v>44730</v>
      </c>
      <c r="R1046" s="9">
        <v>40952</v>
      </c>
      <c r="S1046" s="6" t="s">
        <v>51</v>
      </c>
      <c r="T1046" s="6" t="s">
        <v>42</v>
      </c>
      <c r="U1046" s="10">
        <v>1986504752</v>
      </c>
      <c r="V1046" s="6">
        <v>10</v>
      </c>
      <c r="W1046" s="29">
        <v>9</v>
      </c>
      <c r="X1046" s="6" t="s">
        <v>26</v>
      </c>
      <c r="Y1046" s="6" t="s">
        <v>27</v>
      </c>
      <c r="Z1046" s="6" t="s">
        <v>28</v>
      </c>
      <c r="AA1046" s="6" t="s">
        <v>2016</v>
      </c>
    </row>
    <row r="1047" spans="1:27" x14ac:dyDescent="0.3">
      <c r="A1047" s="6" t="s">
        <v>1121</v>
      </c>
      <c r="B1047" s="6" t="s">
        <v>2019</v>
      </c>
      <c r="C1047" s="6" t="s">
        <v>2020</v>
      </c>
      <c r="D1047" s="7">
        <v>1.5231481481481483E-2</v>
      </c>
      <c r="E1047" s="8">
        <f t="shared" si="96"/>
        <v>0</v>
      </c>
      <c r="F1047" s="8">
        <f t="shared" si="97"/>
        <v>21</v>
      </c>
      <c r="G1047" s="8">
        <f t="shared" si="98"/>
        <v>56</v>
      </c>
      <c r="H1047" s="10">
        <f t="shared" si="99"/>
        <v>1316</v>
      </c>
      <c r="I1047" s="6" t="s">
        <v>23</v>
      </c>
      <c r="J1047" s="6" t="s">
        <v>219</v>
      </c>
      <c r="K1047" s="10">
        <v>2381976</v>
      </c>
      <c r="L1047" s="10">
        <v>134000</v>
      </c>
      <c r="M1047" s="10">
        <f t="shared" si="100"/>
        <v>562.55814500230065</v>
      </c>
      <c r="N1047" s="10">
        <v>5947</v>
      </c>
      <c r="O1047" s="6">
        <f t="shared" si="101"/>
        <v>25</v>
      </c>
      <c r="P1047" s="10">
        <v>25500000</v>
      </c>
      <c r="Q1047" s="9">
        <v>44770</v>
      </c>
      <c r="R1047" s="9">
        <v>40952</v>
      </c>
      <c r="S1047" s="6" t="s">
        <v>51</v>
      </c>
      <c r="T1047" s="6" t="s">
        <v>42</v>
      </c>
      <c r="U1047" s="10">
        <v>1986504752</v>
      </c>
      <c r="V1047" s="6">
        <v>10</v>
      </c>
      <c r="W1047" s="29">
        <v>9</v>
      </c>
      <c r="X1047" s="6" t="s">
        <v>26</v>
      </c>
      <c r="Y1047" s="6" t="s">
        <v>27</v>
      </c>
      <c r="Z1047" s="6" t="s">
        <v>28</v>
      </c>
      <c r="AA1047" s="6" t="s">
        <v>2016</v>
      </c>
    </row>
    <row r="1048" spans="1:27" x14ac:dyDescent="0.3">
      <c r="A1048" s="6" t="s">
        <v>1121</v>
      </c>
      <c r="B1048" s="6" t="s">
        <v>2021</v>
      </c>
      <c r="C1048" s="6" t="s">
        <v>2022</v>
      </c>
      <c r="D1048" s="7">
        <v>1.9942129629629629E-2</v>
      </c>
      <c r="E1048" s="8">
        <f t="shared" si="96"/>
        <v>0</v>
      </c>
      <c r="F1048" s="8">
        <f t="shared" si="97"/>
        <v>28</v>
      </c>
      <c r="G1048" s="8">
        <f t="shared" si="98"/>
        <v>43</v>
      </c>
      <c r="H1048" s="10">
        <f t="shared" si="99"/>
        <v>1723</v>
      </c>
      <c r="I1048" s="6" t="s">
        <v>23</v>
      </c>
      <c r="J1048" s="6" t="s">
        <v>219</v>
      </c>
      <c r="K1048" s="10">
        <v>8145180</v>
      </c>
      <c r="L1048" s="10">
        <v>552000</v>
      </c>
      <c r="M1048" s="10">
        <f t="shared" si="100"/>
        <v>677.7014135967529</v>
      </c>
      <c r="N1048" s="10">
        <v>33916</v>
      </c>
      <c r="O1048" s="6">
        <f t="shared" si="101"/>
        <v>42</v>
      </c>
      <c r="P1048" s="10">
        <v>25500000</v>
      </c>
      <c r="Q1048" s="9">
        <v>44775</v>
      </c>
      <c r="R1048" s="9">
        <v>40952</v>
      </c>
      <c r="S1048" s="6" t="s">
        <v>51</v>
      </c>
      <c r="T1048" s="6" t="s">
        <v>42</v>
      </c>
      <c r="U1048" s="10">
        <v>1986504752</v>
      </c>
      <c r="V1048" s="6">
        <v>10</v>
      </c>
      <c r="W1048" s="29">
        <v>9</v>
      </c>
      <c r="X1048" s="6" t="s">
        <v>26</v>
      </c>
      <c r="Y1048" s="6" t="s">
        <v>27</v>
      </c>
      <c r="Z1048" s="6" t="s">
        <v>28</v>
      </c>
      <c r="AA1048" s="6" t="s">
        <v>2016</v>
      </c>
    </row>
    <row r="1049" spans="1:27" x14ac:dyDescent="0.3">
      <c r="A1049" s="6" t="s">
        <v>1121</v>
      </c>
      <c r="B1049" s="6" t="s">
        <v>2023</v>
      </c>
      <c r="C1049" s="6" t="s">
        <v>2024</v>
      </c>
      <c r="D1049" s="7">
        <v>1.4756944444444446E-2</v>
      </c>
      <c r="E1049" s="8">
        <f t="shared" si="96"/>
        <v>0</v>
      </c>
      <c r="F1049" s="8">
        <f t="shared" si="97"/>
        <v>21</v>
      </c>
      <c r="G1049" s="8">
        <f t="shared" si="98"/>
        <v>15</v>
      </c>
      <c r="H1049" s="10">
        <f t="shared" si="99"/>
        <v>1275</v>
      </c>
      <c r="I1049" s="6" t="s">
        <v>23</v>
      </c>
      <c r="J1049" s="6" t="s">
        <v>219</v>
      </c>
      <c r="K1049" s="10">
        <v>1680470</v>
      </c>
      <c r="L1049" s="10">
        <v>106000</v>
      </c>
      <c r="M1049" s="10">
        <f t="shared" si="100"/>
        <v>630.77591388123562</v>
      </c>
      <c r="N1049" s="10">
        <v>5796</v>
      </c>
      <c r="O1049" s="6">
        <f t="shared" si="101"/>
        <v>34</v>
      </c>
      <c r="P1049" s="10">
        <v>25500000</v>
      </c>
      <c r="Q1049" s="9">
        <v>44779</v>
      </c>
      <c r="R1049" s="9">
        <v>40952</v>
      </c>
      <c r="S1049" s="6" t="s">
        <v>51</v>
      </c>
      <c r="T1049" s="6" t="s">
        <v>42</v>
      </c>
      <c r="U1049" s="10">
        <v>1986504752</v>
      </c>
      <c r="V1049" s="6">
        <v>10</v>
      </c>
      <c r="W1049" s="29">
        <v>9</v>
      </c>
      <c r="X1049" s="6" t="s">
        <v>26</v>
      </c>
      <c r="Y1049" s="6" t="s">
        <v>27</v>
      </c>
      <c r="Z1049" s="6" t="s">
        <v>28</v>
      </c>
      <c r="AA1049" s="6" t="s">
        <v>2016</v>
      </c>
    </row>
    <row r="1050" spans="1:27" x14ac:dyDescent="0.3">
      <c r="A1050" s="6" t="s">
        <v>1121</v>
      </c>
      <c r="B1050" s="6" t="s">
        <v>2025</v>
      </c>
      <c r="C1050" s="6" t="s">
        <v>2026</v>
      </c>
      <c r="D1050" s="7">
        <v>1.1516203703703702E-2</v>
      </c>
      <c r="E1050" s="8">
        <f t="shared" si="96"/>
        <v>0</v>
      </c>
      <c r="F1050" s="8">
        <f t="shared" si="97"/>
        <v>16</v>
      </c>
      <c r="G1050" s="8">
        <f t="shared" si="98"/>
        <v>35</v>
      </c>
      <c r="H1050" s="10">
        <f t="shared" si="99"/>
        <v>995</v>
      </c>
      <c r="I1050" s="6" t="s">
        <v>23</v>
      </c>
      <c r="J1050" s="6" t="s">
        <v>219</v>
      </c>
      <c r="K1050" s="10">
        <v>3746879</v>
      </c>
      <c r="L1050" s="10">
        <v>236000</v>
      </c>
      <c r="M1050" s="10">
        <f t="shared" si="100"/>
        <v>629.85754277093019</v>
      </c>
      <c r="N1050" s="10">
        <v>6940</v>
      </c>
      <c r="O1050" s="6">
        <f t="shared" si="101"/>
        <v>19</v>
      </c>
      <c r="P1050" s="10">
        <v>25500000</v>
      </c>
      <c r="Q1050" s="9">
        <v>44786</v>
      </c>
      <c r="R1050" s="9">
        <v>40952</v>
      </c>
      <c r="S1050" s="6" t="s">
        <v>51</v>
      </c>
      <c r="T1050" s="6" t="s">
        <v>42</v>
      </c>
      <c r="U1050" s="10">
        <v>1986504752</v>
      </c>
      <c r="V1050" s="6">
        <v>10</v>
      </c>
      <c r="W1050" s="29">
        <v>9</v>
      </c>
      <c r="X1050" s="6" t="s">
        <v>26</v>
      </c>
      <c r="Y1050" s="6" t="s">
        <v>27</v>
      </c>
      <c r="Z1050" s="6" t="s">
        <v>28</v>
      </c>
      <c r="AA1050" s="6" t="s">
        <v>2016</v>
      </c>
    </row>
    <row r="1051" spans="1:27" x14ac:dyDescent="0.3">
      <c r="A1051" s="6" t="s">
        <v>1121</v>
      </c>
      <c r="B1051" s="6" t="s">
        <v>2027</v>
      </c>
      <c r="C1051" s="6" t="s">
        <v>2028</v>
      </c>
      <c r="D1051" s="7">
        <v>1.5497685185185186E-2</v>
      </c>
      <c r="E1051" s="8">
        <f t="shared" si="96"/>
        <v>0</v>
      </c>
      <c r="F1051" s="8">
        <f t="shared" si="97"/>
        <v>22</v>
      </c>
      <c r="G1051" s="8">
        <f t="shared" si="98"/>
        <v>19</v>
      </c>
      <c r="H1051" s="10">
        <f t="shared" si="99"/>
        <v>1339</v>
      </c>
      <c r="I1051" s="6" t="s">
        <v>23</v>
      </c>
      <c r="J1051" s="6" t="s">
        <v>219</v>
      </c>
      <c r="K1051" s="10">
        <v>4745707</v>
      </c>
      <c r="L1051" s="10">
        <v>352000</v>
      </c>
      <c r="M1051" s="10">
        <f t="shared" si="100"/>
        <v>741.72299301242151</v>
      </c>
      <c r="N1051" s="10">
        <v>11933</v>
      </c>
      <c r="O1051" s="6">
        <f t="shared" si="101"/>
        <v>25</v>
      </c>
      <c r="P1051" s="10">
        <v>25500000</v>
      </c>
      <c r="Q1051" s="9">
        <v>44799</v>
      </c>
      <c r="R1051" s="9">
        <v>40952</v>
      </c>
      <c r="S1051" s="6" t="s">
        <v>51</v>
      </c>
      <c r="T1051" s="6" t="s">
        <v>42</v>
      </c>
      <c r="U1051" s="10">
        <v>1986504752</v>
      </c>
      <c r="V1051" s="6">
        <v>10</v>
      </c>
      <c r="W1051" s="29">
        <v>9</v>
      </c>
      <c r="X1051" s="6" t="s">
        <v>26</v>
      </c>
      <c r="Y1051" s="6" t="s">
        <v>27</v>
      </c>
      <c r="Z1051" s="6" t="s">
        <v>28</v>
      </c>
      <c r="AA1051" s="6" t="s">
        <v>2016</v>
      </c>
    </row>
    <row r="1052" spans="1:27" x14ac:dyDescent="0.3">
      <c r="A1052" s="6" t="s">
        <v>1121</v>
      </c>
      <c r="B1052" s="6" t="s">
        <v>1124</v>
      </c>
      <c r="C1052" s="6" t="s">
        <v>1125</v>
      </c>
      <c r="D1052" s="7">
        <v>1.6018518518518519E-2</v>
      </c>
      <c r="E1052" s="8">
        <f t="shared" si="96"/>
        <v>0</v>
      </c>
      <c r="F1052" s="8">
        <f t="shared" si="97"/>
        <v>23</v>
      </c>
      <c r="G1052" s="8">
        <f t="shared" si="98"/>
        <v>4</v>
      </c>
      <c r="H1052" s="10">
        <f t="shared" si="99"/>
        <v>1384</v>
      </c>
      <c r="I1052" s="6" t="s">
        <v>23</v>
      </c>
      <c r="J1052" s="6" t="s">
        <v>219</v>
      </c>
      <c r="K1052" s="10">
        <v>4980210</v>
      </c>
      <c r="L1052" s="10">
        <v>397000</v>
      </c>
      <c r="M1052" s="10">
        <f t="shared" si="100"/>
        <v>797.15514004429531</v>
      </c>
      <c r="N1052" s="10">
        <v>28765</v>
      </c>
      <c r="O1052" s="6">
        <f t="shared" si="101"/>
        <v>58</v>
      </c>
      <c r="P1052" s="10">
        <v>25500000</v>
      </c>
      <c r="Q1052" s="9">
        <v>44802</v>
      </c>
      <c r="R1052" s="9">
        <v>40952</v>
      </c>
      <c r="S1052" s="6" t="s">
        <v>51</v>
      </c>
      <c r="T1052" s="6" t="s">
        <v>42</v>
      </c>
      <c r="U1052" s="10">
        <v>1986504752</v>
      </c>
      <c r="V1052" s="6">
        <v>10</v>
      </c>
      <c r="W1052" s="29">
        <v>9</v>
      </c>
      <c r="X1052" s="6" t="s">
        <v>26</v>
      </c>
      <c r="Y1052" s="6" t="s">
        <v>27</v>
      </c>
      <c r="Z1052" s="6" t="s">
        <v>28</v>
      </c>
      <c r="AA1052" s="6" t="s">
        <v>2016</v>
      </c>
    </row>
    <row r="1053" spans="1:27" x14ac:dyDescent="0.3">
      <c r="A1053" s="6" t="s">
        <v>1121</v>
      </c>
      <c r="B1053" s="6" t="s">
        <v>2029</v>
      </c>
      <c r="C1053" s="6" t="s">
        <v>2030</v>
      </c>
      <c r="D1053" s="7">
        <v>1.1574074074074075E-2</v>
      </c>
      <c r="E1053" s="8">
        <f t="shared" si="96"/>
        <v>0</v>
      </c>
      <c r="F1053" s="8">
        <f t="shared" si="97"/>
        <v>16</v>
      </c>
      <c r="G1053" s="8">
        <f t="shared" si="98"/>
        <v>40</v>
      </c>
      <c r="H1053" s="10">
        <f t="shared" si="99"/>
        <v>1000</v>
      </c>
      <c r="I1053" s="6" t="s">
        <v>23</v>
      </c>
      <c r="J1053" s="6" t="s">
        <v>219</v>
      </c>
      <c r="K1053" s="10">
        <v>2466052</v>
      </c>
      <c r="L1053" s="10">
        <v>196000</v>
      </c>
      <c r="M1053" s="10">
        <f t="shared" si="100"/>
        <v>794.79264833020557</v>
      </c>
      <c r="N1053" s="10">
        <v>8977</v>
      </c>
      <c r="O1053" s="6">
        <f t="shared" si="101"/>
        <v>36</v>
      </c>
      <c r="P1053" s="10">
        <v>25500000</v>
      </c>
      <c r="Q1053" s="9">
        <v>44826</v>
      </c>
      <c r="R1053" s="9">
        <v>40952</v>
      </c>
      <c r="S1053" s="6" t="s">
        <v>51</v>
      </c>
      <c r="T1053" s="6" t="s">
        <v>42</v>
      </c>
      <c r="U1053" s="10">
        <v>1986504752</v>
      </c>
      <c r="V1053" s="6">
        <v>10</v>
      </c>
      <c r="W1053" s="29">
        <v>9</v>
      </c>
      <c r="X1053" s="6" t="s">
        <v>26</v>
      </c>
      <c r="Y1053" s="6" t="s">
        <v>27</v>
      </c>
      <c r="Z1053" s="6" t="s">
        <v>28</v>
      </c>
      <c r="AA1053" s="6" t="s">
        <v>2016</v>
      </c>
    </row>
    <row r="1054" spans="1:27" x14ac:dyDescent="0.3">
      <c r="A1054" s="6" t="s">
        <v>1121</v>
      </c>
      <c r="B1054" s="6" t="s">
        <v>2031</v>
      </c>
      <c r="C1054" s="6" t="s">
        <v>2032</v>
      </c>
      <c r="D1054" s="7">
        <v>1.5046296296296295E-2</v>
      </c>
      <c r="E1054" s="8">
        <f t="shared" si="96"/>
        <v>0</v>
      </c>
      <c r="F1054" s="8">
        <f t="shared" si="97"/>
        <v>21</v>
      </c>
      <c r="G1054" s="8">
        <f t="shared" si="98"/>
        <v>40</v>
      </c>
      <c r="H1054" s="10">
        <f t="shared" si="99"/>
        <v>1300</v>
      </c>
      <c r="I1054" s="6" t="s">
        <v>23</v>
      </c>
      <c r="J1054" s="6" t="s">
        <v>219</v>
      </c>
      <c r="K1054" s="10">
        <v>5461203</v>
      </c>
      <c r="L1054" s="10">
        <v>423000</v>
      </c>
      <c r="M1054" s="10">
        <f t="shared" si="100"/>
        <v>774.55461736177904</v>
      </c>
      <c r="N1054" s="10">
        <v>21548</v>
      </c>
      <c r="O1054" s="6">
        <f t="shared" si="101"/>
        <v>39</v>
      </c>
      <c r="P1054" s="10">
        <v>25500000</v>
      </c>
      <c r="Q1054" s="9">
        <v>44839</v>
      </c>
      <c r="R1054" s="9">
        <v>40952</v>
      </c>
      <c r="S1054" s="6" t="s">
        <v>51</v>
      </c>
      <c r="T1054" s="6" t="s">
        <v>42</v>
      </c>
      <c r="U1054" s="10">
        <v>1986504752</v>
      </c>
      <c r="V1054" s="6">
        <v>10</v>
      </c>
      <c r="W1054" s="29">
        <v>9</v>
      </c>
      <c r="X1054" s="6" t="s">
        <v>26</v>
      </c>
      <c r="Y1054" s="6" t="s">
        <v>27</v>
      </c>
      <c r="Z1054" s="6" t="s">
        <v>28</v>
      </c>
      <c r="AA1054" s="6" t="s">
        <v>2016</v>
      </c>
    </row>
    <row r="1055" spans="1:27" x14ac:dyDescent="0.3">
      <c r="A1055" s="6" t="s">
        <v>1121</v>
      </c>
      <c r="B1055" s="6" t="s">
        <v>2579</v>
      </c>
      <c r="C1055" s="6" t="s">
        <v>2580</v>
      </c>
      <c r="D1055" s="7">
        <v>3.3564814814814811E-3</v>
      </c>
      <c r="E1055" s="8">
        <f t="shared" si="96"/>
        <v>0</v>
      </c>
      <c r="F1055" s="8">
        <f t="shared" si="97"/>
        <v>4</v>
      </c>
      <c r="G1055" s="8">
        <f t="shared" si="98"/>
        <v>50</v>
      </c>
      <c r="H1055" s="10">
        <f t="shared" si="99"/>
        <v>290</v>
      </c>
      <c r="I1055" s="6" t="s">
        <v>23</v>
      </c>
      <c r="J1055" s="6" t="s">
        <v>51</v>
      </c>
      <c r="K1055" s="6">
        <v>15047368</v>
      </c>
      <c r="L1055" s="6">
        <v>551000</v>
      </c>
      <c r="M1055" s="10">
        <f t="shared" si="100"/>
        <v>366.17699520607192</v>
      </c>
      <c r="N1055" s="6">
        <v>13000</v>
      </c>
      <c r="O1055" s="6">
        <f t="shared" si="101"/>
        <v>9</v>
      </c>
      <c r="P1055" s="6">
        <v>25500000</v>
      </c>
      <c r="Q1055" s="9">
        <v>44884</v>
      </c>
      <c r="R1055" s="9">
        <v>40921</v>
      </c>
      <c r="S1055" s="6" t="s">
        <v>51</v>
      </c>
      <c r="T1055" s="6" t="s">
        <v>63</v>
      </c>
      <c r="U1055" s="10">
        <v>1992369703</v>
      </c>
      <c r="V1055" s="6">
        <v>9</v>
      </c>
      <c r="W1055" s="29">
        <v>9</v>
      </c>
      <c r="X1055" s="6" t="s">
        <v>52</v>
      </c>
      <c r="Y1055" s="6" t="s">
        <v>52</v>
      </c>
      <c r="Z1055" s="6" t="s">
        <v>28</v>
      </c>
      <c r="AA1055" s="6" t="s">
        <v>2539</v>
      </c>
    </row>
    <row r="1056" spans="1:27" x14ac:dyDescent="0.3">
      <c r="A1056" s="6" t="s">
        <v>1121</v>
      </c>
      <c r="B1056" s="6" t="s">
        <v>49</v>
      </c>
      <c r="C1056" s="6" t="s">
        <v>50</v>
      </c>
      <c r="D1056" s="7">
        <v>9.1296296296296306E-2</v>
      </c>
      <c r="E1056" s="8">
        <f t="shared" si="96"/>
        <v>2</v>
      </c>
      <c r="F1056" s="8">
        <f t="shared" si="97"/>
        <v>11</v>
      </c>
      <c r="G1056" s="8">
        <f t="shared" si="98"/>
        <v>28</v>
      </c>
      <c r="H1056" s="10">
        <f t="shared" si="99"/>
        <v>7888</v>
      </c>
      <c r="I1056" s="6" t="s">
        <v>23</v>
      </c>
      <c r="J1056" s="6" t="s">
        <v>51</v>
      </c>
      <c r="K1056" s="8">
        <v>62798625</v>
      </c>
      <c r="L1056" s="8">
        <v>870000</v>
      </c>
      <c r="M1056" s="10">
        <f t="shared" si="100"/>
        <v>138.53806512483354</v>
      </c>
      <c r="N1056" s="8">
        <v>38000</v>
      </c>
      <c r="O1056" s="6">
        <f t="shared" si="101"/>
        <v>6</v>
      </c>
      <c r="P1056" s="8">
        <v>25500000</v>
      </c>
      <c r="Q1056" s="9">
        <v>41237</v>
      </c>
      <c r="R1056" s="9">
        <v>40952</v>
      </c>
      <c r="S1056" s="6" t="s">
        <v>51</v>
      </c>
      <c r="T1056" s="6" t="s">
        <v>42</v>
      </c>
      <c r="U1056" s="10">
        <v>1991376345</v>
      </c>
      <c r="V1056" s="6">
        <v>8</v>
      </c>
      <c r="W1056" s="29">
        <v>10</v>
      </c>
      <c r="X1056" s="6" t="s">
        <v>52</v>
      </c>
      <c r="Y1056" s="6" t="s">
        <v>52</v>
      </c>
      <c r="Z1056" s="6" t="s">
        <v>28</v>
      </c>
      <c r="AA1056" s="6" t="s">
        <v>29</v>
      </c>
    </row>
    <row r="1057" spans="1:27" x14ac:dyDescent="0.3">
      <c r="A1057" s="6" t="s">
        <v>1121</v>
      </c>
      <c r="B1057" s="6" t="s">
        <v>2005</v>
      </c>
      <c r="C1057" s="6" t="s">
        <v>2006</v>
      </c>
      <c r="D1057" s="7">
        <v>1.0613425925925927E-2</v>
      </c>
      <c r="E1057" s="8">
        <f t="shared" si="96"/>
        <v>0</v>
      </c>
      <c r="F1057" s="8">
        <f t="shared" si="97"/>
        <v>15</v>
      </c>
      <c r="G1057" s="8">
        <f t="shared" si="98"/>
        <v>17</v>
      </c>
      <c r="H1057" s="10">
        <f t="shared" si="99"/>
        <v>917</v>
      </c>
      <c r="I1057" s="6" t="s">
        <v>23</v>
      </c>
      <c r="J1057" s="6" t="s">
        <v>206</v>
      </c>
      <c r="K1057" s="10">
        <v>9993666</v>
      </c>
      <c r="L1057" s="10">
        <v>137000</v>
      </c>
      <c r="M1057" s="10">
        <f t="shared" si="100"/>
        <v>137.08683079862786</v>
      </c>
      <c r="N1057" s="10">
        <v>3537</v>
      </c>
      <c r="O1057" s="6">
        <f t="shared" si="101"/>
        <v>4</v>
      </c>
      <c r="P1057" s="10">
        <v>4200000</v>
      </c>
      <c r="Q1057" s="9">
        <v>44698</v>
      </c>
      <c r="R1057" s="9">
        <v>40952</v>
      </c>
      <c r="S1057" s="6" t="s">
        <v>51</v>
      </c>
      <c r="T1057" s="6" t="s">
        <v>63</v>
      </c>
      <c r="U1057" s="10">
        <v>1992369703</v>
      </c>
      <c r="V1057" s="6">
        <v>7</v>
      </c>
      <c r="W1057" s="29">
        <v>10</v>
      </c>
      <c r="X1057" s="6" t="s">
        <v>26</v>
      </c>
      <c r="Y1057" s="6" t="s">
        <v>27</v>
      </c>
      <c r="Z1057" s="6" t="s">
        <v>28</v>
      </c>
      <c r="AA1057" s="6" t="s">
        <v>1875</v>
      </c>
    </row>
    <row r="1058" spans="1:27" x14ac:dyDescent="0.3">
      <c r="A1058" s="6" t="s">
        <v>1121</v>
      </c>
      <c r="B1058" s="6" t="s">
        <v>58</v>
      </c>
      <c r="C1058" s="6" t="s">
        <v>59</v>
      </c>
      <c r="D1058" s="7">
        <v>1.2361111111111113E-2</v>
      </c>
      <c r="E1058" s="8">
        <f t="shared" si="96"/>
        <v>0</v>
      </c>
      <c r="F1058" s="8">
        <f t="shared" si="97"/>
        <v>17</v>
      </c>
      <c r="G1058" s="8">
        <f t="shared" si="98"/>
        <v>48</v>
      </c>
      <c r="H1058" s="10">
        <f t="shared" si="99"/>
        <v>1068</v>
      </c>
      <c r="I1058" s="6" t="s">
        <v>23</v>
      </c>
      <c r="J1058" s="6" t="s">
        <v>51</v>
      </c>
      <c r="K1058" s="8">
        <v>2102542</v>
      </c>
      <c r="L1058" s="8">
        <v>160000</v>
      </c>
      <c r="M1058" s="10">
        <f t="shared" si="100"/>
        <v>760.98360936428378</v>
      </c>
      <c r="N1058" s="8">
        <v>12000</v>
      </c>
      <c r="O1058" s="6">
        <f t="shared" si="101"/>
        <v>57</v>
      </c>
      <c r="P1058" s="8">
        <v>25500000</v>
      </c>
      <c r="Q1058" s="9">
        <v>44841</v>
      </c>
      <c r="R1058" s="9">
        <v>40952</v>
      </c>
      <c r="S1058" s="6" t="s">
        <v>51</v>
      </c>
      <c r="T1058" s="6" t="s">
        <v>42</v>
      </c>
      <c r="U1058" s="10">
        <v>1991376345</v>
      </c>
      <c r="V1058" s="6">
        <v>9</v>
      </c>
      <c r="W1058" s="29">
        <v>10</v>
      </c>
      <c r="X1058" s="6" t="s">
        <v>52</v>
      </c>
      <c r="Y1058" s="6" t="s">
        <v>52</v>
      </c>
      <c r="Z1058" s="6" t="s">
        <v>28</v>
      </c>
      <c r="AA1058" s="6" t="s">
        <v>29</v>
      </c>
    </row>
    <row r="1059" spans="1:27" x14ac:dyDescent="0.3">
      <c r="A1059" s="6" t="s">
        <v>1121</v>
      </c>
      <c r="B1059" s="6" t="s">
        <v>56</v>
      </c>
      <c r="C1059" s="6" t="s">
        <v>57</v>
      </c>
      <c r="D1059" s="7">
        <v>1.0960648148148148E-2</v>
      </c>
      <c r="E1059" s="8">
        <f t="shared" si="96"/>
        <v>0</v>
      </c>
      <c r="F1059" s="8">
        <f t="shared" si="97"/>
        <v>15</v>
      </c>
      <c r="G1059" s="8">
        <f t="shared" si="98"/>
        <v>47</v>
      </c>
      <c r="H1059" s="10">
        <f t="shared" si="99"/>
        <v>947</v>
      </c>
      <c r="I1059" s="6" t="s">
        <v>23</v>
      </c>
      <c r="J1059" s="6" t="s">
        <v>51</v>
      </c>
      <c r="K1059" s="8">
        <v>3688331</v>
      </c>
      <c r="L1059" s="8">
        <v>340000</v>
      </c>
      <c r="M1059" s="10">
        <f t="shared" si="100"/>
        <v>921.82615931162366</v>
      </c>
      <c r="N1059" s="8">
        <v>20000</v>
      </c>
      <c r="O1059" s="6">
        <f t="shared" si="101"/>
        <v>54</v>
      </c>
      <c r="P1059" s="8">
        <v>25500000</v>
      </c>
      <c r="Q1059" s="9">
        <v>44845</v>
      </c>
      <c r="R1059" s="9">
        <v>40952</v>
      </c>
      <c r="S1059" s="6" t="s">
        <v>51</v>
      </c>
      <c r="T1059" s="6" t="s">
        <v>42</v>
      </c>
      <c r="U1059" s="10">
        <v>1991376345</v>
      </c>
      <c r="V1059" s="6">
        <v>9</v>
      </c>
      <c r="W1059" s="29">
        <v>10</v>
      </c>
      <c r="X1059" s="6" t="s">
        <v>52</v>
      </c>
      <c r="Y1059" s="6" t="s">
        <v>52</v>
      </c>
      <c r="Z1059" s="6" t="s">
        <v>28</v>
      </c>
      <c r="AA1059" s="6" t="s">
        <v>29</v>
      </c>
    </row>
    <row r="1060" spans="1:27" x14ac:dyDescent="0.3">
      <c r="A1060" s="6" t="s">
        <v>1121</v>
      </c>
      <c r="B1060" s="6" t="s">
        <v>54</v>
      </c>
      <c r="C1060" s="6" t="s">
        <v>55</v>
      </c>
      <c r="D1060" s="7">
        <v>1.2280092592592592E-2</v>
      </c>
      <c r="E1060" s="8">
        <f t="shared" si="96"/>
        <v>0</v>
      </c>
      <c r="F1060" s="8">
        <f t="shared" si="97"/>
        <v>17</v>
      </c>
      <c r="G1060" s="8">
        <f t="shared" si="98"/>
        <v>41</v>
      </c>
      <c r="H1060" s="10">
        <f t="shared" si="99"/>
        <v>1061</v>
      </c>
      <c r="I1060" s="6" t="s">
        <v>23</v>
      </c>
      <c r="J1060" s="6" t="s">
        <v>51</v>
      </c>
      <c r="K1060" s="8">
        <v>826920</v>
      </c>
      <c r="L1060" s="8">
        <v>58000</v>
      </c>
      <c r="M1060" s="10">
        <f t="shared" si="100"/>
        <v>701.39795869007889</v>
      </c>
      <c r="N1060" s="8">
        <v>4200</v>
      </c>
      <c r="O1060" s="6">
        <f t="shared" si="101"/>
        <v>51</v>
      </c>
      <c r="P1060" s="8">
        <v>25500000</v>
      </c>
      <c r="Q1060" s="9">
        <v>44847</v>
      </c>
      <c r="R1060" s="9">
        <v>40952</v>
      </c>
      <c r="S1060" s="6" t="s">
        <v>51</v>
      </c>
      <c r="T1060" s="6" t="s">
        <v>42</v>
      </c>
      <c r="U1060" s="10">
        <v>1991376345</v>
      </c>
      <c r="V1060" s="6">
        <v>9</v>
      </c>
      <c r="W1060" s="29">
        <v>10</v>
      </c>
      <c r="X1060" s="6" t="s">
        <v>52</v>
      </c>
      <c r="Y1060" s="6" t="s">
        <v>52</v>
      </c>
      <c r="Z1060" s="6" t="s">
        <v>28</v>
      </c>
      <c r="AA1060" s="6" t="s">
        <v>29</v>
      </c>
    </row>
    <row r="1061" spans="1:27" x14ac:dyDescent="0.3">
      <c r="A1061" s="6" t="s">
        <v>1121</v>
      </c>
      <c r="B1061" s="6" t="s">
        <v>53</v>
      </c>
      <c r="C1061" s="6" t="s">
        <v>1941</v>
      </c>
      <c r="D1061" s="7">
        <v>1.1273148148148148E-2</v>
      </c>
      <c r="E1061" s="8">
        <f t="shared" si="96"/>
        <v>0</v>
      </c>
      <c r="F1061" s="8">
        <f t="shared" si="97"/>
        <v>16</v>
      </c>
      <c r="G1061" s="8">
        <f t="shared" si="98"/>
        <v>14</v>
      </c>
      <c r="H1061" s="10">
        <f t="shared" si="99"/>
        <v>974</v>
      </c>
      <c r="I1061" s="6" t="s">
        <v>23</v>
      </c>
      <c r="J1061" s="6" t="s">
        <v>51</v>
      </c>
      <c r="K1061" s="10">
        <v>979215</v>
      </c>
      <c r="L1061" s="10">
        <v>73000</v>
      </c>
      <c r="M1061" s="10">
        <f t="shared" si="100"/>
        <v>745.49511598576407</v>
      </c>
      <c r="N1061" s="10">
        <v>5662</v>
      </c>
      <c r="O1061" s="6">
        <f t="shared" si="101"/>
        <v>58</v>
      </c>
      <c r="P1061" s="10">
        <v>25500000</v>
      </c>
      <c r="Q1061" s="9">
        <v>44850</v>
      </c>
      <c r="R1061" s="9">
        <v>40952</v>
      </c>
      <c r="S1061" s="6" t="s">
        <v>51</v>
      </c>
      <c r="T1061" s="6" t="s">
        <v>63</v>
      </c>
      <c r="U1061" s="10">
        <v>1992369703</v>
      </c>
      <c r="V1061" s="6">
        <v>10</v>
      </c>
      <c r="W1061" s="29">
        <v>10</v>
      </c>
      <c r="X1061" s="6" t="s">
        <v>26</v>
      </c>
      <c r="Y1061" s="6" t="s">
        <v>27</v>
      </c>
      <c r="Z1061" s="6" t="s">
        <v>28</v>
      </c>
      <c r="AA1061" s="6" t="s">
        <v>1875</v>
      </c>
    </row>
    <row r="1062" spans="1:27" x14ac:dyDescent="0.3">
      <c r="A1062" s="6" t="s">
        <v>1121</v>
      </c>
      <c r="B1062" s="6" t="s">
        <v>2389</v>
      </c>
      <c r="C1062" s="6" t="s">
        <v>2390</v>
      </c>
      <c r="D1062" s="7">
        <v>3.1828703703703702E-3</v>
      </c>
      <c r="E1062" s="8">
        <f t="shared" si="96"/>
        <v>0</v>
      </c>
      <c r="F1062" s="8">
        <f t="shared" si="97"/>
        <v>4</v>
      </c>
      <c r="G1062" s="8">
        <f t="shared" si="98"/>
        <v>35</v>
      </c>
      <c r="H1062" s="10">
        <f t="shared" si="99"/>
        <v>275</v>
      </c>
      <c r="I1062" s="6" t="s">
        <v>23</v>
      </c>
      <c r="J1062" s="6" t="s">
        <v>95</v>
      </c>
      <c r="K1062" s="10">
        <v>14433946</v>
      </c>
      <c r="L1062" s="10">
        <v>738000</v>
      </c>
      <c r="M1062" s="10">
        <f t="shared" si="100"/>
        <v>511.29469377258306</v>
      </c>
      <c r="N1062" s="10">
        <v>21572</v>
      </c>
      <c r="O1062" s="6">
        <f t="shared" si="101"/>
        <v>15</v>
      </c>
      <c r="P1062" s="10">
        <v>25600000</v>
      </c>
      <c r="Q1062" s="9">
        <v>44016</v>
      </c>
      <c r="R1062" s="9">
        <v>40952</v>
      </c>
      <c r="S1062" s="6" t="s">
        <v>95</v>
      </c>
      <c r="T1062" s="6" t="s">
        <v>42</v>
      </c>
      <c r="U1062" s="10">
        <v>1996009140</v>
      </c>
      <c r="V1062" s="6">
        <v>8</v>
      </c>
      <c r="W1062" s="29">
        <v>10</v>
      </c>
      <c r="X1062" s="6" t="s">
        <v>52</v>
      </c>
      <c r="Y1062" s="6" t="s">
        <v>52</v>
      </c>
      <c r="Z1062" s="6" t="s">
        <v>28</v>
      </c>
      <c r="AA1062" s="6" t="s">
        <v>2215</v>
      </c>
    </row>
    <row r="1063" spans="1:27" x14ac:dyDescent="0.3">
      <c r="A1063" s="6" t="s">
        <v>1121</v>
      </c>
      <c r="B1063" s="6" t="s">
        <v>2385</v>
      </c>
      <c r="C1063" s="6" t="s">
        <v>2386</v>
      </c>
      <c r="D1063" s="7">
        <v>2.1423611111111112E-2</v>
      </c>
      <c r="E1063" s="8">
        <f t="shared" si="96"/>
        <v>0</v>
      </c>
      <c r="F1063" s="8">
        <f t="shared" si="97"/>
        <v>30</v>
      </c>
      <c r="G1063" s="8">
        <f t="shared" si="98"/>
        <v>51</v>
      </c>
      <c r="H1063" s="10">
        <f t="shared" si="99"/>
        <v>1851</v>
      </c>
      <c r="I1063" s="6" t="s">
        <v>23</v>
      </c>
      <c r="J1063" s="6" t="s">
        <v>95</v>
      </c>
      <c r="K1063" s="10">
        <v>13336804</v>
      </c>
      <c r="L1063" s="10">
        <v>58000</v>
      </c>
      <c r="M1063" s="10">
        <f t="shared" si="100"/>
        <v>43.488679896622912</v>
      </c>
      <c r="N1063" s="10">
        <v>3819</v>
      </c>
      <c r="O1063" s="6">
        <f t="shared" si="101"/>
        <v>3</v>
      </c>
      <c r="P1063" s="10">
        <v>25600000</v>
      </c>
      <c r="Q1063" s="9">
        <v>44442</v>
      </c>
      <c r="R1063" s="9">
        <v>40952</v>
      </c>
      <c r="S1063" s="6" t="s">
        <v>95</v>
      </c>
      <c r="T1063" s="6" t="s">
        <v>42</v>
      </c>
      <c r="U1063" s="10">
        <v>1996009140</v>
      </c>
      <c r="V1063" s="6">
        <v>8</v>
      </c>
      <c r="W1063" s="29">
        <v>10</v>
      </c>
      <c r="X1063" s="6" t="s">
        <v>52</v>
      </c>
      <c r="Y1063" s="6" t="s">
        <v>52</v>
      </c>
      <c r="Z1063" s="6" t="s">
        <v>28</v>
      </c>
      <c r="AA1063" s="6" t="s">
        <v>2215</v>
      </c>
    </row>
    <row r="1064" spans="1:27" x14ac:dyDescent="0.3">
      <c r="A1064" s="6" t="s">
        <v>1121</v>
      </c>
      <c r="B1064" s="6" t="s">
        <v>3239</v>
      </c>
      <c r="C1064" s="6" t="s">
        <v>3240</v>
      </c>
      <c r="D1064" s="7">
        <v>8.9120370370370378E-3</v>
      </c>
      <c r="E1064" s="8">
        <f t="shared" si="96"/>
        <v>0</v>
      </c>
      <c r="F1064" s="8">
        <f t="shared" si="97"/>
        <v>12</v>
      </c>
      <c r="G1064" s="8">
        <f t="shared" si="98"/>
        <v>50</v>
      </c>
      <c r="H1064" s="10">
        <f t="shared" si="99"/>
        <v>770</v>
      </c>
      <c r="I1064" s="6" t="s">
        <v>23</v>
      </c>
      <c r="J1064" s="6" t="s">
        <v>51</v>
      </c>
      <c r="K1064" s="6">
        <v>2181562</v>
      </c>
      <c r="L1064" s="6">
        <v>135000</v>
      </c>
      <c r="M1064" s="10">
        <f t="shared" si="100"/>
        <v>618.82266009400598</v>
      </c>
      <c r="N1064" s="6">
        <v>3284</v>
      </c>
      <c r="O1064" s="6">
        <f t="shared" si="101"/>
        <v>15</v>
      </c>
      <c r="P1064" s="6">
        <v>25500000</v>
      </c>
      <c r="Q1064" s="9">
        <v>44656</v>
      </c>
      <c r="R1064" s="9">
        <v>40952</v>
      </c>
      <c r="S1064" s="6" t="s">
        <v>51</v>
      </c>
      <c r="T1064" s="6" t="s">
        <v>63</v>
      </c>
      <c r="U1064" s="10">
        <v>1991376345</v>
      </c>
      <c r="V1064" s="6">
        <v>8</v>
      </c>
      <c r="W1064" s="29">
        <v>9</v>
      </c>
      <c r="X1064" s="6" t="s">
        <v>52</v>
      </c>
      <c r="Y1064" s="6" t="s">
        <v>52</v>
      </c>
      <c r="Z1064" s="6" t="s">
        <v>28</v>
      </c>
      <c r="AA1064" s="6" t="s">
        <v>3213</v>
      </c>
    </row>
    <row r="1065" spans="1:27" x14ac:dyDescent="0.3">
      <c r="A1065" s="6" t="s">
        <v>1121</v>
      </c>
      <c r="B1065" s="6" t="s">
        <v>2387</v>
      </c>
      <c r="C1065" s="6" t="s">
        <v>2388</v>
      </c>
      <c r="D1065" s="7">
        <v>1.5856481481481482E-2</v>
      </c>
      <c r="E1065" s="8">
        <f t="shared" si="96"/>
        <v>0</v>
      </c>
      <c r="F1065" s="8">
        <f t="shared" si="97"/>
        <v>22</v>
      </c>
      <c r="G1065" s="8">
        <f t="shared" si="98"/>
        <v>50</v>
      </c>
      <c r="H1065" s="10">
        <f t="shared" si="99"/>
        <v>1370</v>
      </c>
      <c r="I1065" s="6" t="s">
        <v>23</v>
      </c>
      <c r="J1065" s="6" t="s">
        <v>95</v>
      </c>
      <c r="K1065" s="10">
        <v>15086313</v>
      </c>
      <c r="L1065" s="10">
        <v>1300000</v>
      </c>
      <c r="M1065" s="10">
        <f t="shared" si="100"/>
        <v>861.70822519723674</v>
      </c>
      <c r="N1065" s="10">
        <v>97625</v>
      </c>
      <c r="O1065" s="6">
        <f t="shared" si="101"/>
        <v>65</v>
      </c>
      <c r="P1065" s="10">
        <v>25600000</v>
      </c>
      <c r="Q1065" s="9">
        <v>44809</v>
      </c>
      <c r="R1065" s="9">
        <v>40952</v>
      </c>
      <c r="S1065" s="6" t="s">
        <v>95</v>
      </c>
      <c r="T1065" s="6" t="s">
        <v>42</v>
      </c>
      <c r="U1065" s="10">
        <v>1996009140</v>
      </c>
      <c r="V1065" s="6">
        <v>8</v>
      </c>
      <c r="W1065" s="29">
        <v>10</v>
      </c>
      <c r="X1065" s="6" t="s">
        <v>52</v>
      </c>
      <c r="Y1065" s="6" t="s">
        <v>52</v>
      </c>
      <c r="Z1065" s="6" t="s">
        <v>28</v>
      </c>
      <c r="AA1065" s="6" t="s">
        <v>2215</v>
      </c>
    </row>
    <row r="1066" spans="1:27" x14ac:dyDescent="0.3">
      <c r="A1066" s="6" t="s">
        <v>1121</v>
      </c>
      <c r="B1066" s="6" t="s">
        <v>1030</v>
      </c>
      <c r="C1066" s="6" t="s">
        <v>1031</v>
      </c>
      <c r="D1066" s="7">
        <v>2.0659722222222222E-2</v>
      </c>
      <c r="E1066" s="8">
        <f t="shared" si="96"/>
        <v>0</v>
      </c>
      <c r="F1066" s="8">
        <f t="shared" si="97"/>
        <v>29</v>
      </c>
      <c r="G1066" s="8">
        <f t="shared" si="98"/>
        <v>45</v>
      </c>
      <c r="H1066" s="10">
        <f t="shared" si="99"/>
        <v>1785</v>
      </c>
      <c r="I1066" s="6" t="s">
        <v>23</v>
      </c>
      <c r="J1066" s="6" t="s">
        <v>95</v>
      </c>
      <c r="K1066" s="10">
        <v>1707890</v>
      </c>
      <c r="L1066" s="10">
        <v>93000</v>
      </c>
      <c r="M1066" s="10">
        <f t="shared" si="100"/>
        <v>544.5315564819748</v>
      </c>
      <c r="N1066" s="10">
        <v>4600</v>
      </c>
      <c r="O1066" s="6">
        <f t="shared" si="101"/>
        <v>27</v>
      </c>
      <c r="P1066" s="10">
        <v>25500000</v>
      </c>
      <c r="Q1066" s="9">
        <v>44277</v>
      </c>
      <c r="R1066" s="9">
        <v>40952</v>
      </c>
      <c r="S1066" s="6" t="s">
        <v>95</v>
      </c>
      <c r="T1066" s="6" t="s">
        <v>63</v>
      </c>
      <c r="U1066" s="10">
        <v>1992369703</v>
      </c>
      <c r="V1066" s="6">
        <v>6</v>
      </c>
      <c r="W1066" s="29">
        <v>8</v>
      </c>
      <c r="X1066" s="6" t="s">
        <v>52</v>
      </c>
      <c r="Y1066" s="6" t="s">
        <v>52</v>
      </c>
      <c r="Z1066" s="6" t="s">
        <v>28</v>
      </c>
      <c r="AA1066" s="6" t="s">
        <v>781</v>
      </c>
    </row>
    <row r="1067" spans="1:27" ht="14.4" x14ac:dyDescent="0.3">
      <c r="A1067" s="6" t="s">
        <v>138</v>
      </c>
      <c r="B1067" t="s">
        <v>4071</v>
      </c>
      <c r="C1067" s="20" t="s">
        <v>4072</v>
      </c>
      <c r="D1067" s="1">
        <v>5.2314814814814819E-3</v>
      </c>
      <c r="E1067" s="8">
        <f t="shared" si="96"/>
        <v>0</v>
      </c>
      <c r="F1067" s="8">
        <f t="shared" si="97"/>
        <v>7</v>
      </c>
      <c r="G1067" s="8">
        <f t="shared" si="98"/>
        <v>32</v>
      </c>
      <c r="H1067" s="10">
        <f t="shared" si="99"/>
        <v>452</v>
      </c>
      <c r="I1067" s="6" t="s">
        <v>23</v>
      </c>
      <c r="J1067" t="s">
        <v>141</v>
      </c>
      <c r="K1067" s="3">
        <v>8621549</v>
      </c>
      <c r="L1067" s="3">
        <v>111000</v>
      </c>
      <c r="M1067" s="10">
        <f t="shared" si="100"/>
        <v>128.7471659675077</v>
      </c>
      <c r="N1067" s="3">
        <v>2300</v>
      </c>
      <c r="O1067" s="6">
        <f t="shared" si="101"/>
        <v>3</v>
      </c>
      <c r="P1067" s="3">
        <v>7110000</v>
      </c>
      <c r="Q1067" s="2">
        <v>42834</v>
      </c>
      <c r="R1067" s="2">
        <v>40023</v>
      </c>
      <c r="S1067" t="s">
        <v>141</v>
      </c>
      <c r="T1067" s="6" t="s">
        <v>63</v>
      </c>
      <c r="U1067" s="3">
        <v>1368827630</v>
      </c>
      <c r="V1067">
        <v>7</v>
      </c>
      <c r="W1067" s="29">
        <v>7</v>
      </c>
      <c r="X1067" s="6" t="s">
        <v>52</v>
      </c>
      <c r="Y1067" s="6" t="s">
        <v>52</v>
      </c>
      <c r="Z1067" t="s">
        <v>28</v>
      </c>
      <c r="AA1067" s="6" t="s">
        <v>4101</v>
      </c>
    </row>
    <row r="1068" spans="1:27" x14ac:dyDescent="0.3">
      <c r="A1068" s="6" t="s">
        <v>138</v>
      </c>
      <c r="B1068" s="6" t="s">
        <v>374</v>
      </c>
      <c r="C1068" s="6" t="s">
        <v>375</v>
      </c>
      <c r="D1068" s="7">
        <v>4.7337962962962958E-3</v>
      </c>
      <c r="E1068" s="8">
        <f t="shared" si="96"/>
        <v>0</v>
      </c>
      <c r="F1068" s="8">
        <f t="shared" si="97"/>
        <v>6</v>
      </c>
      <c r="G1068" s="8">
        <f t="shared" si="98"/>
        <v>49</v>
      </c>
      <c r="H1068" s="10">
        <f t="shared" si="99"/>
        <v>409</v>
      </c>
      <c r="I1068" s="6" t="s">
        <v>23</v>
      </c>
      <c r="J1068" s="6" t="s">
        <v>141</v>
      </c>
      <c r="K1068" s="10">
        <v>36115003</v>
      </c>
      <c r="L1068" s="10">
        <v>762000</v>
      </c>
      <c r="M1068" s="10">
        <f t="shared" si="100"/>
        <v>210.99264480194006</v>
      </c>
      <c r="N1068" s="10">
        <v>11448</v>
      </c>
      <c r="O1068" s="6">
        <f t="shared" si="101"/>
        <v>3</v>
      </c>
      <c r="P1068" s="10">
        <v>7110000</v>
      </c>
      <c r="Q1068" s="9">
        <v>43645</v>
      </c>
      <c r="R1068" s="9">
        <v>40023</v>
      </c>
      <c r="S1068" s="6" t="s">
        <v>141</v>
      </c>
      <c r="T1068" s="6" t="s">
        <v>63</v>
      </c>
      <c r="U1068" s="10">
        <v>1368022705</v>
      </c>
      <c r="V1068" s="6">
        <v>9</v>
      </c>
      <c r="W1068" s="29">
        <v>10</v>
      </c>
      <c r="X1068" s="6" t="s">
        <v>52</v>
      </c>
      <c r="Y1068" s="6" t="s">
        <v>52</v>
      </c>
      <c r="Z1068" s="6" t="s">
        <v>28</v>
      </c>
      <c r="AA1068" s="6" t="s">
        <v>253</v>
      </c>
    </row>
    <row r="1069" spans="1:27" x14ac:dyDescent="0.3">
      <c r="A1069" s="6" t="s">
        <v>138</v>
      </c>
      <c r="B1069" s="6" t="s">
        <v>149</v>
      </c>
      <c r="C1069" s="6" t="s">
        <v>150</v>
      </c>
      <c r="D1069" s="7">
        <v>2.1643518518518518E-3</v>
      </c>
      <c r="E1069" s="8">
        <f t="shared" si="96"/>
        <v>0</v>
      </c>
      <c r="F1069" s="8">
        <f t="shared" si="97"/>
        <v>3</v>
      </c>
      <c r="G1069" s="8">
        <f t="shared" si="98"/>
        <v>7</v>
      </c>
      <c r="H1069" s="10">
        <f t="shared" si="99"/>
        <v>187</v>
      </c>
      <c r="I1069" s="6" t="s">
        <v>23</v>
      </c>
      <c r="J1069" s="6" t="s">
        <v>141</v>
      </c>
      <c r="K1069" s="8">
        <v>4524</v>
      </c>
      <c r="L1069" s="6">
        <v>216</v>
      </c>
      <c r="M1069" s="10">
        <f t="shared" si="100"/>
        <v>477.45358090185675</v>
      </c>
      <c r="N1069" s="6">
        <v>17</v>
      </c>
      <c r="O1069" s="6">
        <f t="shared" si="101"/>
        <v>38</v>
      </c>
      <c r="P1069" s="10">
        <v>7110000</v>
      </c>
      <c r="Q1069" s="9">
        <v>44848</v>
      </c>
      <c r="R1069" s="9">
        <v>40023</v>
      </c>
      <c r="S1069" s="6" t="s">
        <v>141</v>
      </c>
      <c r="T1069" s="6" t="s">
        <v>142</v>
      </c>
      <c r="U1069" s="10">
        <v>1368701215</v>
      </c>
      <c r="V1069" s="6">
        <v>10</v>
      </c>
      <c r="W1069" s="29">
        <v>10</v>
      </c>
      <c r="X1069" s="6" t="s">
        <v>26</v>
      </c>
      <c r="Y1069" s="6" t="s">
        <v>27</v>
      </c>
      <c r="Z1069" s="6" t="s">
        <v>28</v>
      </c>
      <c r="AA1069" s="6" t="s">
        <v>29</v>
      </c>
    </row>
    <row r="1070" spans="1:27" x14ac:dyDescent="0.3">
      <c r="A1070" s="6" t="s">
        <v>138</v>
      </c>
      <c r="B1070" s="6" t="s">
        <v>147</v>
      </c>
      <c r="C1070" s="6" t="s">
        <v>148</v>
      </c>
      <c r="D1070" s="7">
        <v>2.2569444444444447E-3</v>
      </c>
      <c r="E1070" s="8">
        <f t="shared" si="96"/>
        <v>0</v>
      </c>
      <c r="F1070" s="8">
        <f t="shared" si="97"/>
        <v>3</v>
      </c>
      <c r="G1070" s="8">
        <f t="shared" si="98"/>
        <v>15</v>
      </c>
      <c r="H1070" s="10">
        <f t="shared" si="99"/>
        <v>195</v>
      </c>
      <c r="I1070" s="6" t="s">
        <v>23</v>
      </c>
      <c r="J1070" s="6" t="s">
        <v>141</v>
      </c>
      <c r="K1070" s="8">
        <v>7009</v>
      </c>
      <c r="L1070" s="6">
        <v>321</v>
      </c>
      <c r="M1070" s="10">
        <f t="shared" si="100"/>
        <v>457.98259380796117</v>
      </c>
      <c r="N1070" s="6">
        <v>19</v>
      </c>
      <c r="O1070" s="6">
        <f t="shared" si="101"/>
        <v>27</v>
      </c>
      <c r="P1070" s="10">
        <v>7110000</v>
      </c>
      <c r="Q1070" s="9">
        <v>44848</v>
      </c>
      <c r="R1070" s="9">
        <v>40023</v>
      </c>
      <c r="S1070" s="6" t="s">
        <v>141</v>
      </c>
      <c r="T1070" s="6" t="s">
        <v>142</v>
      </c>
      <c r="U1070" s="10">
        <v>1368701215</v>
      </c>
      <c r="V1070" s="6">
        <v>10</v>
      </c>
      <c r="W1070" s="29">
        <v>10</v>
      </c>
      <c r="X1070" s="6" t="s">
        <v>26</v>
      </c>
      <c r="Y1070" s="6" t="s">
        <v>27</v>
      </c>
      <c r="Z1070" s="6" t="s">
        <v>28</v>
      </c>
      <c r="AA1070" s="6" t="s">
        <v>29</v>
      </c>
    </row>
    <row r="1071" spans="1:27" x14ac:dyDescent="0.3">
      <c r="A1071" s="6" t="s">
        <v>138</v>
      </c>
      <c r="B1071" s="6" t="s">
        <v>143</v>
      </c>
      <c r="C1071" s="6" t="s">
        <v>144</v>
      </c>
      <c r="D1071" s="7">
        <v>1.5740740740740741E-3</v>
      </c>
      <c r="E1071" s="8">
        <f t="shared" si="96"/>
        <v>0</v>
      </c>
      <c r="F1071" s="8">
        <f t="shared" si="97"/>
        <v>2</v>
      </c>
      <c r="G1071" s="8">
        <f t="shared" si="98"/>
        <v>16</v>
      </c>
      <c r="H1071" s="10">
        <f t="shared" si="99"/>
        <v>136</v>
      </c>
      <c r="I1071" s="6" t="s">
        <v>23</v>
      </c>
      <c r="J1071" s="6" t="s">
        <v>141</v>
      </c>
      <c r="K1071" s="8">
        <v>3738</v>
      </c>
      <c r="L1071" s="6">
        <v>194</v>
      </c>
      <c r="M1071" s="10">
        <f t="shared" si="100"/>
        <v>518.99411449973252</v>
      </c>
      <c r="N1071" s="6">
        <v>14</v>
      </c>
      <c r="O1071" s="6">
        <f t="shared" si="101"/>
        <v>37</v>
      </c>
      <c r="P1071" s="10">
        <v>7110000</v>
      </c>
      <c r="Q1071" s="9">
        <v>44849</v>
      </c>
      <c r="R1071" s="9">
        <v>40023</v>
      </c>
      <c r="S1071" s="6" t="s">
        <v>141</v>
      </c>
      <c r="T1071" s="6" t="s">
        <v>142</v>
      </c>
      <c r="U1071" s="10">
        <v>1368701215</v>
      </c>
      <c r="V1071" s="6">
        <v>10</v>
      </c>
      <c r="W1071" s="29">
        <v>9</v>
      </c>
      <c r="X1071" s="6" t="s">
        <v>26</v>
      </c>
      <c r="Y1071" s="6" t="s">
        <v>27</v>
      </c>
      <c r="Z1071" s="6" t="s">
        <v>28</v>
      </c>
      <c r="AA1071" s="6" t="s">
        <v>29</v>
      </c>
    </row>
    <row r="1072" spans="1:27" x14ac:dyDescent="0.3">
      <c r="A1072" s="6" t="s">
        <v>138</v>
      </c>
      <c r="B1072" s="6" t="s">
        <v>145</v>
      </c>
      <c r="C1072" s="6" t="s">
        <v>146</v>
      </c>
      <c r="D1072" s="7">
        <v>2.9398148148148148E-3</v>
      </c>
      <c r="E1072" s="8">
        <f t="shared" si="96"/>
        <v>0</v>
      </c>
      <c r="F1072" s="8">
        <f t="shared" si="97"/>
        <v>4</v>
      </c>
      <c r="G1072" s="8">
        <f t="shared" si="98"/>
        <v>14</v>
      </c>
      <c r="H1072" s="10">
        <f t="shared" si="99"/>
        <v>254</v>
      </c>
      <c r="I1072" s="6" t="s">
        <v>23</v>
      </c>
      <c r="J1072" s="6" t="s">
        <v>141</v>
      </c>
      <c r="K1072" s="8">
        <v>4740</v>
      </c>
      <c r="L1072" s="6">
        <v>236</v>
      </c>
      <c r="M1072" s="10">
        <f t="shared" si="100"/>
        <v>497.89029535864978</v>
      </c>
      <c r="N1072" s="6">
        <v>16</v>
      </c>
      <c r="O1072" s="6">
        <f t="shared" si="101"/>
        <v>34</v>
      </c>
      <c r="P1072" s="10">
        <v>7110000</v>
      </c>
      <c r="Q1072" s="9">
        <v>44849</v>
      </c>
      <c r="R1072" s="9">
        <v>40023</v>
      </c>
      <c r="S1072" s="6" t="s">
        <v>141</v>
      </c>
      <c r="T1072" s="6" t="s">
        <v>142</v>
      </c>
      <c r="U1072" s="10">
        <v>1368701215</v>
      </c>
      <c r="V1072" s="6">
        <v>10</v>
      </c>
      <c r="W1072" s="29">
        <v>9</v>
      </c>
      <c r="X1072" s="6" t="s">
        <v>26</v>
      </c>
      <c r="Y1072" s="6" t="s">
        <v>27</v>
      </c>
      <c r="Z1072" s="6" t="s">
        <v>28</v>
      </c>
      <c r="AA1072" s="6" t="s">
        <v>29</v>
      </c>
    </row>
    <row r="1073" spans="1:27" x14ac:dyDescent="0.3">
      <c r="A1073" s="6" t="s">
        <v>138</v>
      </c>
      <c r="B1073" s="6" t="s">
        <v>139</v>
      </c>
      <c r="C1073" s="6" t="s">
        <v>140</v>
      </c>
      <c r="D1073" s="7">
        <v>2.1296296296296298E-3</v>
      </c>
      <c r="E1073" s="8">
        <f t="shared" si="96"/>
        <v>0</v>
      </c>
      <c r="F1073" s="8">
        <f t="shared" si="97"/>
        <v>3</v>
      </c>
      <c r="G1073" s="8">
        <f t="shared" si="98"/>
        <v>4</v>
      </c>
      <c r="H1073" s="10">
        <f t="shared" si="99"/>
        <v>184</v>
      </c>
      <c r="I1073" s="6" t="s">
        <v>23</v>
      </c>
      <c r="J1073" s="6" t="s">
        <v>141</v>
      </c>
      <c r="K1073" s="8">
        <v>3218</v>
      </c>
      <c r="L1073" s="6">
        <v>153</v>
      </c>
      <c r="M1073" s="10">
        <f t="shared" si="100"/>
        <v>475.45059042883781</v>
      </c>
      <c r="N1073" s="6">
        <v>12</v>
      </c>
      <c r="O1073" s="6">
        <f t="shared" si="101"/>
        <v>37</v>
      </c>
      <c r="P1073" s="10">
        <v>7110000</v>
      </c>
      <c r="Q1073" s="9">
        <v>44850</v>
      </c>
      <c r="R1073" s="9">
        <v>40023</v>
      </c>
      <c r="S1073" s="6" t="s">
        <v>141</v>
      </c>
      <c r="T1073" s="6" t="s">
        <v>142</v>
      </c>
      <c r="U1073" s="10">
        <v>1368701215</v>
      </c>
      <c r="V1073" s="6">
        <v>10</v>
      </c>
      <c r="W1073" s="29">
        <v>9</v>
      </c>
      <c r="X1073" s="6" t="s">
        <v>26</v>
      </c>
      <c r="Y1073" s="6" t="s">
        <v>27</v>
      </c>
      <c r="Z1073" s="6" t="s">
        <v>28</v>
      </c>
      <c r="AA1073" s="6" t="s">
        <v>29</v>
      </c>
    </row>
    <row r="1074" spans="1:27" ht="14.4" x14ac:dyDescent="0.3">
      <c r="A1074" s="6" t="s">
        <v>138</v>
      </c>
      <c r="B1074" t="s">
        <v>3922</v>
      </c>
      <c r="C1074" t="s">
        <v>3923</v>
      </c>
      <c r="D1074" s="1">
        <v>2.673611111111111E-3</v>
      </c>
      <c r="E1074" s="8">
        <f t="shared" si="96"/>
        <v>0</v>
      </c>
      <c r="F1074" s="8">
        <f t="shared" si="97"/>
        <v>3</v>
      </c>
      <c r="G1074" s="8">
        <f t="shared" si="98"/>
        <v>51</v>
      </c>
      <c r="H1074" s="10">
        <f t="shared" si="99"/>
        <v>231</v>
      </c>
      <c r="I1074" s="6" t="s">
        <v>23</v>
      </c>
      <c r="J1074" t="s">
        <v>141</v>
      </c>
      <c r="K1074" s="12">
        <v>4135</v>
      </c>
      <c r="L1074" s="12">
        <v>158</v>
      </c>
      <c r="M1074" s="10">
        <f t="shared" si="100"/>
        <v>382.10399032648127</v>
      </c>
      <c r="N1074" s="13">
        <v>10</v>
      </c>
      <c r="O1074" s="6">
        <f t="shared" si="101"/>
        <v>24</v>
      </c>
      <c r="P1074" s="13">
        <v>7120000</v>
      </c>
      <c r="Q1074" s="2">
        <v>44851</v>
      </c>
      <c r="R1074" s="2">
        <v>40023</v>
      </c>
      <c r="S1074" t="s">
        <v>141</v>
      </c>
      <c r="T1074" t="s">
        <v>142</v>
      </c>
      <c r="U1074" s="27">
        <v>1368893759</v>
      </c>
      <c r="V1074">
        <v>7</v>
      </c>
      <c r="W1074" s="29">
        <v>7</v>
      </c>
      <c r="X1074" s="6" t="s">
        <v>26</v>
      </c>
      <c r="Y1074" s="6" t="s">
        <v>52</v>
      </c>
      <c r="Z1074" t="s">
        <v>28</v>
      </c>
      <c r="AA1074" s="6" t="s">
        <v>3948</v>
      </c>
    </row>
    <row r="1075" spans="1:27" x14ac:dyDescent="0.3">
      <c r="A1075" s="6" t="s">
        <v>1601</v>
      </c>
      <c r="B1075" s="6" t="s">
        <v>1602</v>
      </c>
      <c r="C1075" s="6" t="s">
        <v>1603</v>
      </c>
      <c r="D1075" s="7">
        <v>1.4328703703703703E-2</v>
      </c>
      <c r="E1075" s="8">
        <f t="shared" si="96"/>
        <v>0</v>
      </c>
      <c r="F1075" s="8">
        <f t="shared" si="97"/>
        <v>20</v>
      </c>
      <c r="G1075" s="8">
        <f t="shared" si="98"/>
        <v>38</v>
      </c>
      <c r="H1075" s="10">
        <f t="shared" si="99"/>
        <v>1238</v>
      </c>
      <c r="I1075" s="6" t="s">
        <v>23</v>
      </c>
      <c r="J1075" s="6" t="s">
        <v>75</v>
      </c>
      <c r="K1075" s="6">
        <v>4259681</v>
      </c>
      <c r="L1075" s="6">
        <v>239000</v>
      </c>
      <c r="M1075" s="10">
        <f t="shared" si="100"/>
        <v>561.07487861180221</v>
      </c>
      <c r="N1075" s="6">
        <v>11162</v>
      </c>
      <c r="O1075" s="6">
        <f t="shared" si="101"/>
        <v>26</v>
      </c>
      <c r="P1075" s="10">
        <v>497000</v>
      </c>
      <c r="Q1075" s="9">
        <v>44095</v>
      </c>
      <c r="R1075" s="9">
        <v>42343</v>
      </c>
      <c r="S1075" s="6" t="s">
        <v>75</v>
      </c>
      <c r="T1075" s="6" t="s">
        <v>586</v>
      </c>
      <c r="U1075" s="10">
        <v>24024519</v>
      </c>
      <c r="V1075" s="6">
        <v>10</v>
      </c>
      <c r="W1075" s="29">
        <v>10</v>
      </c>
      <c r="X1075" s="6" t="s">
        <v>26</v>
      </c>
      <c r="Y1075" s="6" t="s">
        <v>27</v>
      </c>
      <c r="Z1075" s="6" t="s">
        <v>28</v>
      </c>
      <c r="AA1075" s="6" t="s">
        <v>1443</v>
      </c>
    </row>
    <row r="1076" spans="1:27" ht="14.4" x14ac:dyDescent="0.3">
      <c r="A1076" s="6" t="s">
        <v>1157</v>
      </c>
      <c r="B1076" t="s">
        <v>3963</v>
      </c>
      <c r="C1076" s="6" t="s">
        <v>1160</v>
      </c>
      <c r="D1076" s="7">
        <v>3.4490740740740738E-2</v>
      </c>
      <c r="E1076" s="8">
        <f t="shared" si="96"/>
        <v>0</v>
      </c>
      <c r="F1076" s="8">
        <f t="shared" si="97"/>
        <v>49</v>
      </c>
      <c r="G1076" s="8">
        <f t="shared" si="98"/>
        <v>40</v>
      </c>
      <c r="H1076" s="10">
        <f t="shared" si="99"/>
        <v>2980</v>
      </c>
      <c r="I1076" s="6" t="s">
        <v>23</v>
      </c>
      <c r="J1076" s="6" t="s">
        <v>75</v>
      </c>
      <c r="K1076" s="6">
        <v>2479</v>
      </c>
      <c r="L1076" s="6">
        <v>47</v>
      </c>
      <c r="M1076" s="10">
        <f t="shared" si="100"/>
        <v>189.59257765227915</v>
      </c>
      <c r="N1076" s="6">
        <v>0</v>
      </c>
      <c r="O1076" s="6">
        <f t="shared" si="101"/>
        <v>0</v>
      </c>
      <c r="P1076" s="6">
        <v>7009000</v>
      </c>
      <c r="Q1076" s="9">
        <v>44781</v>
      </c>
      <c r="R1076" s="9">
        <v>40794</v>
      </c>
      <c r="S1076" s="6" t="s">
        <v>300</v>
      </c>
      <c r="T1076" s="6" t="s">
        <v>42</v>
      </c>
      <c r="U1076" s="10">
        <v>1270581183</v>
      </c>
      <c r="V1076" s="6">
        <v>10</v>
      </c>
      <c r="W1076" s="29">
        <v>10</v>
      </c>
      <c r="X1076" s="6" t="s">
        <v>52</v>
      </c>
      <c r="Y1076" s="6" t="s">
        <v>52</v>
      </c>
      <c r="Z1076" s="6" t="s">
        <v>28</v>
      </c>
      <c r="AA1076" s="6" t="s">
        <v>1071</v>
      </c>
    </row>
    <row r="1077" spans="1:27" x14ac:dyDescent="0.3">
      <c r="A1077" s="6" t="s">
        <v>1157</v>
      </c>
      <c r="B1077" s="6" t="s">
        <v>1161</v>
      </c>
      <c r="C1077" s="6" t="s">
        <v>1162</v>
      </c>
      <c r="D1077" s="7">
        <v>1.2731481481481483E-3</v>
      </c>
      <c r="E1077" s="8">
        <f t="shared" si="96"/>
        <v>0</v>
      </c>
      <c r="F1077" s="8">
        <f t="shared" si="97"/>
        <v>1</v>
      </c>
      <c r="G1077" s="8">
        <f t="shared" si="98"/>
        <v>50</v>
      </c>
      <c r="H1077" s="10">
        <f t="shared" si="99"/>
        <v>110</v>
      </c>
      <c r="I1077" s="6" t="s">
        <v>23</v>
      </c>
      <c r="J1077" s="6" t="s">
        <v>75</v>
      </c>
      <c r="K1077" s="6">
        <v>8344</v>
      </c>
      <c r="L1077" s="6">
        <v>187</v>
      </c>
      <c r="M1077" s="10">
        <f t="shared" si="100"/>
        <v>224.1131351869607</v>
      </c>
      <c r="N1077" s="6">
        <v>13</v>
      </c>
      <c r="O1077" s="6">
        <f t="shared" si="101"/>
        <v>16</v>
      </c>
      <c r="P1077" s="6">
        <v>7009000</v>
      </c>
      <c r="Q1077" s="9">
        <v>44781</v>
      </c>
      <c r="R1077" s="9">
        <v>40794</v>
      </c>
      <c r="S1077" s="6" t="s">
        <v>300</v>
      </c>
      <c r="T1077" s="6" t="s">
        <v>42</v>
      </c>
      <c r="U1077" s="10">
        <v>1270581183</v>
      </c>
      <c r="V1077" s="6">
        <v>10</v>
      </c>
      <c r="W1077" s="29">
        <v>10</v>
      </c>
      <c r="X1077" s="6" t="s">
        <v>52</v>
      </c>
      <c r="Y1077" s="6" t="s">
        <v>52</v>
      </c>
      <c r="Z1077" s="6" t="s">
        <v>28</v>
      </c>
      <c r="AA1077" s="6" t="s">
        <v>1071</v>
      </c>
    </row>
    <row r="1078" spans="1:27" x14ac:dyDescent="0.3">
      <c r="A1078" s="6" t="s">
        <v>1157</v>
      </c>
      <c r="B1078" s="6" t="s">
        <v>1158</v>
      </c>
      <c r="C1078" s="6" t="s">
        <v>1159</v>
      </c>
      <c r="D1078" s="7">
        <v>6.9791666666666674E-3</v>
      </c>
      <c r="E1078" s="8">
        <f t="shared" si="96"/>
        <v>0</v>
      </c>
      <c r="F1078" s="8">
        <f t="shared" si="97"/>
        <v>10</v>
      </c>
      <c r="G1078" s="8">
        <f t="shared" si="98"/>
        <v>3</v>
      </c>
      <c r="H1078" s="10">
        <f t="shared" si="99"/>
        <v>603</v>
      </c>
      <c r="I1078" s="6" t="s">
        <v>187</v>
      </c>
      <c r="J1078" s="6" t="s">
        <v>75</v>
      </c>
      <c r="K1078" s="6">
        <v>3222</v>
      </c>
      <c r="L1078" s="6">
        <v>69</v>
      </c>
      <c r="M1078" s="10">
        <f t="shared" si="100"/>
        <v>214.15270018621973</v>
      </c>
      <c r="N1078" s="6">
        <v>2</v>
      </c>
      <c r="O1078" s="6">
        <f t="shared" si="101"/>
        <v>6</v>
      </c>
      <c r="P1078" s="6">
        <v>7009000</v>
      </c>
      <c r="Q1078" s="9">
        <v>44855</v>
      </c>
      <c r="R1078" s="9">
        <v>40794</v>
      </c>
      <c r="S1078" s="6" t="s">
        <v>300</v>
      </c>
      <c r="T1078" s="6" t="s">
        <v>42</v>
      </c>
      <c r="U1078" s="10">
        <v>1270581183</v>
      </c>
      <c r="V1078" s="6">
        <v>10</v>
      </c>
      <c r="W1078" s="29">
        <v>10</v>
      </c>
      <c r="X1078" s="6" t="s">
        <v>52</v>
      </c>
      <c r="Y1078" s="6" t="s">
        <v>52</v>
      </c>
      <c r="Z1078" s="6" t="s">
        <v>28</v>
      </c>
      <c r="AA1078" s="6" t="s">
        <v>1071</v>
      </c>
    </row>
    <row r="1079" spans="1:27" ht="14.4" x14ac:dyDescent="0.3">
      <c r="A1079" s="6" t="s">
        <v>1655</v>
      </c>
      <c r="B1079" s="6" t="s">
        <v>1725</v>
      </c>
      <c r="C1079" s="6" t="s">
        <v>1726</v>
      </c>
      <c r="D1079" s="7">
        <v>1.3020833333333334E-2</v>
      </c>
      <c r="E1079" s="8">
        <f t="shared" si="96"/>
        <v>0</v>
      </c>
      <c r="F1079" s="8">
        <f t="shared" si="97"/>
        <v>18</v>
      </c>
      <c r="G1079" s="8">
        <f t="shared" si="98"/>
        <v>45</v>
      </c>
      <c r="H1079" s="10">
        <f t="shared" si="99"/>
        <v>1125</v>
      </c>
      <c r="I1079" s="6" t="s">
        <v>579</v>
      </c>
      <c r="J1079" s="6" t="s">
        <v>127</v>
      </c>
      <c r="K1079" s="5">
        <v>99896</v>
      </c>
      <c r="L1079" s="6">
        <v>3600</v>
      </c>
      <c r="M1079" s="10">
        <f t="shared" si="100"/>
        <v>360.37478978137261</v>
      </c>
      <c r="N1079" s="6">
        <v>469</v>
      </c>
      <c r="O1079" s="6">
        <f t="shared" si="101"/>
        <v>47</v>
      </c>
      <c r="P1079" s="10">
        <v>233000</v>
      </c>
      <c r="Q1079" s="9">
        <v>44141</v>
      </c>
      <c r="R1079" s="9">
        <v>42597</v>
      </c>
      <c r="S1079" s="6" t="s">
        <v>127</v>
      </c>
      <c r="T1079" s="6" t="s">
        <v>63</v>
      </c>
      <c r="U1079" s="10">
        <v>31846465</v>
      </c>
      <c r="V1079" s="6">
        <v>9</v>
      </c>
      <c r="W1079" s="29">
        <v>8</v>
      </c>
      <c r="X1079" s="6" t="s">
        <v>26</v>
      </c>
      <c r="Y1079" s="6" t="s">
        <v>27</v>
      </c>
      <c r="Z1079" s="6" t="s">
        <v>28</v>
      </c>
      <c r="AA1079" s="6" t="s">
        <v>1658</v>
      </c>
    </row>
    <row r="1080" spans="1:27" ht="14.4" x14ac:dyDescent="0.3">
      <c r="A1080" s="6" t="s">
        <v>1655</v>
      </c>
      <c r="B1080" s="6" t="s">
        <v>1727</v>
      </c>
      <c r="C1080" s="6" t="s">
        <v>1728</v>
      </c>
      <c r="D1080" s="7">
        <v>1.0185185185185184E-2</v>
      </c>
      <c r="E1080" s="8">
        <f t="shared" si="96"/>
        <v>0</v>
      </c>
      <c r="F1080" s="8">
        <f t="shared" si="97"/>
        <v>14</v>
      </c>
      <c r="G1080" s="8">
        <f t="shared" si="98"/>
        <v>40</v>
      </c>
      <c r="H1080" s="10">
        <f t="shared" si="99"/>
        <v>880</v>
      </c>
      <c r="I1080" s="6" t="s">
        <v>579</v>
      </c>
      <c r="J1080" s="6" t="s">
        <v>127</v>
      </c>
      <c r="K1080" s="5">
        <v>56199</v>
      </c>
      <c r="L1080" s="6">
        <v>7800</v>
      </c>
      <c r="M1080" s="10">
        <f t="shared" si="100"/>
        <v>1387.9250520471894</v>
      </c>
      <c r="N1080" s="6">
        <v>740</v>
      </c>
      <c r="O1080" s="6">
        <f t="shared" si="101"/>
        <v>132</v>
      </c>
      <c r="P1080" s="10">
        <v>233000</v>
      </c>
      <c r="Q1080" s="9">
        <v>44159</v>
      </c>
      <c r="R1080" s="9">
        <v>42597</v>
      </c>
      <c r="S1080" s="6" t="s">
        <v>127</v>
      </c>
      <c r="T1080" s="6" t="s">
        <v>63</v>
      </c>
      <c r="U1080" s="10">
        <v>31846465</v>
      </c>
      <c r="V1080" s="6">
        <v>9</v>
      </c>
      <c r="W1080" s="29">
        <v>7</v>
      </c>
      <c r="X1080" s="6" t="s">
        <v>26</v>
      </c>
      <c r="Y1080" s="6" t="s">
        <v>27</v>
      </c>
      <c r="Z1080" s="6" t="s">
        <v>28</v>
      </c>
      <c r="AA1080" s="6" t="s">
        <v>1658</v>
      </c>
    </row>
    <row r="1081" spans="1:27" ht="14.4" x14ac:dyDescent="0.3">
      <c r="A1081" s="6" t="s">
        <v>1655</v>
      </c>
      <c r="B1081" s="6" t="s">
        <v>1703</v>
      </c>
      <c r="C1081" s="6" t="s">
        <v>1704</v>
      </c>
      <c r="D1081" s="7">
        <v>1.1469907407407408E-2</v>
      </c>
      <c r="E1081" s="8">
        <f t="shared" si="96"/>
        <v>0</v>
      </c>
      <c r="F1081" s="8">
        <f t="shared" si="97"/>
        <v>16</v>
      </c>
      <c r="G1081" s="8">
        <f t="shared" si="98"/>
        <v>31</v>
      </c>
      <c r="H1081" s="10">
        <f t="shared" si="99"/>
        <v>991</v>
      </c>
      <c r="I1081" s="6" t="s">
        <v>579</v>
      </c>
      <c r="J1081" s="6" t="s">
        <v>127</v>
      </c>
      <c r="K1081" s="5">
        <v>47035</v>
      </c>
      <c r="L1081" s="6">
        <v>9900</v>
      </c>
      <c r="M1081" s="10">
        <f t="shared" si="100"/>
        <v>2104.8155628787072</v>
      </c>
      <c r="N1081" s="6">
        <v>638</v>
      </c>
      <c r="O1081" s="6">
        <f t="shared" si="101"/>
        <v>136</v>
      </c>
      <c r="P1081" s="10">
        <v>233000</v>
      </c>
      <c r="Q1081" s="9">
        <v>44194</v>
      </c>
      <c r="R1081" s="9">
        <v>42597</v>
      </c>
      <c r="S1081" s="6" t="s">
        <v>127</v>
      </c>
      <c r="T1081" s="6" t="s">
        <v>63</v>
      </c>
      <c r="U1081" s="10">
        <v>31846465</v>
      </c>
      <c r="V1081" s="6">
        <v>9</v>
      </c>
      <c r="W1081" s="29">
        <v>7</v>
      </c>
      <c r="X1081" s="6" t="s">
        <v>26</v>
      </c>
      <c r="Y1081" s="6" t="s">
        <v>27</v>
      </c>
      <c r="Z1081" s="6" t="s">
        <v>28</v>
      </c>
      <c r="AA1081" s="6" t="s">
        <v>1658</v>
      </c>
    </row>
    <row r="1082" spans="1:27" ht="14.4" x14ac:dyDescent="0.3">
      <c r="A1082" s="6" t="s">
        <v>1655</v>
      </c>
      <c r="B1082" s="6" t="s">
        <v>1731</v>
      </c>
      <c r="C1082" s="6" t="s">
        <v>1732</v>
      </c>
      <c r="D1082" s="7">
        <v>1.2025462962962962E-2</v>
      </c>
      <c r="E1082" s="8">
        <f t="shared" si="96"/>
        <v>0</v>
      </c>
      <c r="F1082" s="8">
        <f t="shared" si="97"/>
        <v>17</v>
      </c>
      <c r="G1082" s="8">
        <f t="shared" si="98"/>
        <v>19</v>
      </c>
      <c r="H1082" s="10">
        <f t="shared" si="99"/>
        <v>1039</v>
      </c>
      <c r="I1082" s="6" t="s">
        <v>579</v>
      </c>
      <c r="J1082" s="6" t="s">
        <v>127</v>
      </c>
      <c r="K1082" s="5">
        <v>127689</v>
      </c>
      <c r="L1082" s="6">
        <v>5000</v>
      </c>
      <c r="M1082" s="10">
        <f t="shared" si="100"/>
        <v>391.57640830455244</v>
      </c>
      <c r="N1082" s="6">
        <v>495</v>
      </c>
      <c r="O1082" s="6">
        <f t="shared" si="101"/>
        <v>39</v>
      </c>
      <c r="P1082" s="10">
        <v>233000</v>
      </c>
      <c r="Q1082" s="9">
        <v>44204</v>
      </c>
      <c r="R1082" s="9">
        <v>42597</v>
      </c>
      <c r="S1082" s="6" t="s">
        <v>127</v>
      </c>
      <c r="T1082" s="6" t="s">
        <v>63</v>
      </c>
      <c r="U1082" s="10">
        <v>31846465</v>
      </c>
      <c r="V1082" s="6">
        <v>9</v>
      </c>
      <c r="W1082" s="29">
        <v>8</v>
      </c>
      <c r="X1082" s="6" t="s">
        <v>26</v>
      </c>
      <c r="Y1082" s="6" t="s">
        <v>27</v>
      </c>
      <c r="Z1082" s="6" t="s">
        <v>28</v>
      </c>
      <c r="AA1082" s="6" t="s">
        <v>1658</v>
      </c>
    </row>
    <row r="1083" spans="1:27" ht="14.4" x14ac:dyDescent="0.3">
      <c r="A1083" s="6" t="s">
        <v>1655</v>
      </c>
      <c r="B1083" s="6" t="s">
        <v>1729</v>
      </c>
      <c r="C1083" s="6" t="s">
        <v>1730</v>
      </c>
      <c r="D1083" s="7">
        <v>1.4120370370370368E-2</v>
      </c>
      <c r="E1083" s="8">
        <f t="shared" si="96"/>
        <v>0</v>
      </c>
      <c r="F1083" s="8">
        <f t="shared" si="97"/>
        <v>20</v>
      </c>
      <c r="G1083" s="8">
        <f t="shared" si="98"/>
        <v>20</v>
      </c>
      <c r="H1083" s="10">
        <f t="shared" si="99"/>
        <v>1220</v>
      </c>
      <c r="I1083" s="6" t="s">
        <v>579</v>
      </c>
      <c r="J1083" s="6" t="s">
        <v>127</v>
      </c>
      <c r="K1083" s="5">
        <v>70228</v>
      </c>
      <c r="L1083" s="6">
        <v>21000</v>
      </c>
      <c r="M1083" s="10">
        <f t="shared" si="100"/>
        <v>2990.260295039016</v>
      </c>
      <c r="N1083" s="6">
        <v>760</v>
      </c>
      <c r="O1083" s="6">
        <f t="shared" si="101"/>
        <v>108</v>
      </c>
      <c r="P1083" s="10">
        <v>233000</v>
      </c>
      <c r="Q1083" s="9">
        <v>44208</v>
      </c>
      <c r="R1083" s="9">
        <v>42597</v>
      </c>
      <c r="S1083" s="6" t="s">
        <v>127</v>
      </c>
      <c r="T1083" s="6" t="s">
        <v>63</v>
      </c>
      <c r="U1083" s="10">
        <v>31846465</v>
      </c>
      <c r="V1083" s="6">
        <v>9</v>
      </c>
      <c r="W1083" s="29">
        <v>8</v>
      </c>
      <c r="X1083" s="6" t="s">
        <v>26</v>
      </c>
      <c r="Y1083" s="6" t="s">
        <v>27</v>
      </c>
      <c r="Z1083" s="6" t="s">
        <v>28</v>
      </c>
      <c r="AA1083" s="6" t="s">
        <v>1658</v>
      </c>
    </row>
    <row r="1084" spans="1:27" ht="14.4" x14ac:dyDescent="0.3">
      <c r="A1084" s="6" t="s">
        <v>1655</v>
      </c>
      <c r="B1084" s="6" t="s">
        <v>1749</v>
      </c>
      <c r="C1084" s="6" t="s">
        <v>1750</v>
      </c>
      <c r="D1084" s="7">
        <v>1.3055555555555556E-2</v>
      </c>
      <c r="E1084" s="8">
        <f t="shared" si="96"/>
        <v>0</v>
      </c>
      <c r="F1084" s="8">
        <f t="shared" si="97"/>
        <v>18</v>
      </c>
      <c r="G1084" s="8">
        <f t="shared" si="98"/>
        <v>48</v>
      </c>
      <c r="H1084" s="10">
        <f t="shared" si="99"/>
        <v>1128</v>
      </c>
      <c r="I1084" s="6" t="s">
        <v>579</v>
      </c>
      <c r="J1084" s="6" t="s">
        <v>127</v>
      </c>
      <c r="K1084" s="5">
        <v>63986</v>
      </c>
      <c r="L1084" s="6">
        <v>3400</v>
      </c>
      <c r="M1084" s="10">
        <f t="shared" si="100"/>
        <v>531.36623636420472</v>
      </c>
      <c r="N1084" s="6">
        <v>293</v>
      </c>
      <c r="O1084" s="6">
        <f t="shared" si="101"/>
        <v>46</v>
      </c>
      <c r="P1084" s="10">
        <v>233000</v>
      </c>
      <c r="Q1084" s="9">
        <v>44211</v>
      </c>
      <c r="R1084" s="9">
        <v>42597</v>
      </c>
      <c r="S1084" s="6" t="s">
        <v>127</v>
      </c>
      <c r="T1084" s="6" t="s">
        <v>63</v>
      </c>
      <c r="U1084" s="10">
        <v>31846465</v>
      </c>
      <c r="V1084" s="6">
        <v>9</v>
      </c>
      <c r="W1084" s="29">
        <v>8</v>
      </c>
      <c r="X1084" s="6" t="s">
        <v>26</v>
      </c>
      <c r="Y1084" s="6" t="s">
        <v>27</v>
      </c>
      <c r="Z1084" s="6" t="s">
        <v>28</v>
      </c>
      <c r="AA1084" s="6" t="s">
        <v>1658</v>
      </c>
    </row>
    <row r="1085" spans="1:27" ht="14.4" x14ac:dyDescent="0.3">
      <c r="A1085" s="6" t="s">
        <v>1655</v>
      </c>
      <c r="B1085" s="6" t="s">
        <v>1745</v>
      </c>
      <c r="C1085" s="6" t="s">
        <v>1746</v>
      </c>
      <c r="D1085" s="7">
        <v>1.2013888888888888E-2</v>
      </c>
      <c r="E1085" s="8">
        <f t="shared" si="96"/>
        <v>0</v>
      </c>
      <c r="F1085" s="8">
        <f t="shared" si="97"/>
        <v>17</v>
      </c>
      <c r="G1085" s="8">
        <f t="shared" si="98"/>
        <v>18</v>
      </c>
      <c r="H1085" s="10">
        <f t="shared" si="99"/>
        <v>1038</v>
      </c>
      <c r="I1085" s="6" t="s">
        <v>579</v>
      </c>
      <c r="J1085" s="6" t="s">
        <v>127</v>
      </c>
      <c r="K1085" s="5">
        <v>290915</v>
      </c>
      <c r="L1085" s="6">
        <v>7200</v>
      </c>
      <c r="M1085" s="10">
        <f t="shared" si="100"/>
        <v>247.49497275836583</v>
      </c>
      <c r="N1085" s="6">
        <v>428</v>
      </c>
      <c r="O1085" s="6">
        <f t="shared" si="101"/>
        <v>15</v>
      </c>
      <c r="P1085" s="10">
        <v>233000</v>
      </c>
      <c r="Q1085" s="9">
        <v>44215</v>
      </c>
      <c r="R1085" s="9">
        <v>42597</v>
      </c>
      <c r="S1085" s="6" t="s">
        <v>127</v>
      </c>
      <c r="T1085" s="6" t="s">
        <v>63</v>
      </c>
      <c r="U1085" s="10">
        <v>31846465</v>
      </c>
      <c r="V1085" s="6">
        <v>9</v>
      </c>
      <c r="W1085" s="29">
        <v>8</v>
      </c>
      <c r="X1085" s="6" t="s">
        <v>26</v>
      </c>
      <c r="Y1085" s="6" t="s">
        <v>27</v>
      </c>
      <c r="Z1085" s="6" t="s">
        <v>28</v>
      </c>
      <c r="AA1085" s="6" t="s">
        <v>1658</v>
      </c>
    </row>
    <row r="1086" spans="1:27" ht="14.4" x14ac:dyDescent="0.3">
      <c r="A1086" s="6" t="s">
        <v>1655</v>
      </c>
      <c r="B1086" s="6" t="s">
        <v>1751</v>
      </c>
      <c r="C1086" s="6" t="s">
        <v>1752</v>
      </c>
      <c r="D1086" s="7">
        <v>1.0995370370370371E-2</v>
      </c>
      <c r="E1086" s="8">
        <f t="shared" si="96"/>
        <v>0</v>
      </c>
      <c r="F1086" s="8">
        <f t="shared" si="97"/>
        <v>15</v>
      </c>
      <c r="G1086" s="8">
        <f t="shared" si="98"/>
        <v>50</v>
      </c>
      <c r="H1086" s="10">
        <f t="shared" si="99"/>
        <v>950</v>
      </c>
      <c r="I1086" s="6" t="s">
        <v>579</v>
      </c>
      <c r="J1086" s="6" t="s">
        <v>127</v>
      </c>
      <c r="K1086" s="5">
        <v>308867</v>
      </c>
      <c r="L1086" s="6">
        <v>5400</v>
      </c>
      <c r="M1086" s="10">
        <f t="shared" si="100"/>
        <v>174.83253309676979</v>
      </c>
      <c r="N1086" s="6">
        <v>382</v>
      </c>
      <c r="O1086" s="6">
        <f t="shared" si="101"/>
        <v>12</v>
      </c>
      <c r="P1086" s="10">
        <v>233000</v>
      </c>
      <c r="Q1086" s="9">
        <v>44222</v>
      </c>
      <c r="R1086" s="9">
        <v>42597</v>
      </c>
      <c r="S1086" s="6" t="s">
        <v>127</v>
      </c>
      <c r="T1086" s="6" t="s">
        <v>63</v>
      </c>
      <c r="U1086" s="10">
        <v>31846465</v>
      </c>
      <c r="V1086" s="6">
        <v>9</v>
      </c>
      <c r="W1086" s="29">
        <v>8</v>
      </c>
      <c r="X1086" s="6" t="s">
        <v>26</v>
      </c>
      <c r="Y1086" s="6" t="s">
        <v>27</v>
      </c>
      <c r="Z1086" s="6" t="s">
        <v>28</v>
      </c>
      <c r="AA1086" s="6" t="s">
        <v>1658</v>
      </c>
    </row>
    <row r="1087" spans="1:27" ht="14.4" x14ac:dyDescent="0.3">
      <c r="A1087" s="6" t="s">
        <v>1655</v>
      </c>
      <c r="B1087" s="6" t="s">
        <v>1701</v>
      </c>
      <c r="C1087" s="6" t="s">
        <v>1702</v>
      </c>
      <c r="D1087" s="7">
        <v>9.2824074074074076E-3</v>
      </c>
      <c r="E1087" s="8">
        <f t="shared" si="96"/>
        <v>0</v>
      </c>
      <c r="F1087" s="8">
        <f t="shared" si="97"/>
        <v>13</v>
      </c>
      <c r="G1087" s="8">
        <f t="shared" si="98"/>
        <v>22</v>
      </c>
      <c r="H1087" s="10">
        <f t="shared" si="99"/>
        <v>802</v>
      </c>
      <c r="I1087" s="6" t="s">
        <v>579</v>
      </c>
      <c r="J1087" s="6" t="s">
        <v>127</v>
      </c>
      <c r="K1087" s="5">
        <v>38122</v>
      </c>
      <c r="L1087" s="6">
        <v>6500</v>
      </c>
      <c r="M1087" s="10">
        <f t="shared" si="100"/>
        <v>1705.0522008289176</v>
      </c>
      <c r="N1087" s="6">
        <v>649</v>
      </c>
      <c r="O1087" s="6">
        <f t="shared" si="101"/>
        <v>170</v>
      </c>
      <c r="P1087" s="10">
        <v>233000</v>
      </c>
      <c r="Q1087" s="9">
        <v>44225</v>
      </c>
      <c r="R1087" s="9">
        <v>42597</v>
      </c>
      <c r="S1087" s="6" t="s">
        <v>127</v>
      </c>
      <c r="T1087" s="6" t="s">
        <v>63</v>
      </c>
      <c r="U1087" s="10">
        <v>31846465</v>
      </c>
      <c r="V1087" s="6">
        <v>9</v>
      </c>
      <c r="W1087" s="29">
        <v>7</v>
      </c>
      <c r="X1087" s="6" t="s">
        <v>26</v>
      </c>
      <c r="Y1087" s="6" t="s">
        <v>27</v>
      </c>
      <c r="Z1087" s="6" t="s">
        <v>28</v>
      </c>
      <c r="AA1087" s="6" t="s">
        <v>1658</v>
      </c>
    </row>
    <row r="1088" spans="1:27" ht="14.4" x14ac:dyDescent="0.3">
      <c r="A1088" s="6" t="s">
        <v>1655</v>
      </c>
      <c r="B1088" s="6" t="s">
        <v>1761</v>
      </c>
      <c r="C1088" s="6" t="s">
        <v>1762</v>
      </c>
      <c r="D1088" s="7">
        <v>1.3055555555555556E-2</v>
      </c>
      <c r="E1088" s="8">
        <f t="shared" si="96"/>
        <v>0</v>
      </c>
      <c r="F1088" s="8">
        <f t="shared" si="97"/>
        <v>18</v>
      </c>
      <c r="G1088" s="8">
        <f t="shared" si="98"/>
        <v>48</v>
      </c>
      <c r="H1088" s="10">
        <f t="shared" si="99"/>
        <v>1128</v>
      </c>
      <c r="I1088" s="6" t="s">
        <v>579</v>
      </c>
      <c r="J1088" s="6" t="s">
        <v>127</v>
      </c>
      <c r="K1088" s="5">
        <v>280646</v>
      </c>
      <c r="L1088" s="6">
        <v>8500</v>
      </c>
      <c r="M1088" s="10">
        <f t="shared" si="100"/>
        <v>302.87265808171151</v>
      </c>
      <c r="N1088" s="6">
        <v>489</v>
      </c>
      <c r="O1088" s="6">
        <f t="shared" si="101"/>
        <v>17</v>
      </c>
      <c r="P1088" s="10">
        <v>233000</v>
      </c>
      <c r="Q1088" s="9">
        <v>44232</v>
      </c>
      <c r="R1088" s="9">
        <v>42597</v>
      </c>
      <c r="S1088" s="6" t="s">
        <v>127</v>
      </c>
      <c r="T1088" s="6" t="s">
        <v>63</v>
      </c>
      <c r="U1088" s="10">
        <v>31846465</v>
      </c>
      <c r="V1088" s="6">
        <v>9</v>
      </c>
      <c r="W1088" s="29">
        <v>7</v>
      </c>
      <c r="X1088" s="6" t="s">
        <v>26</v>
      </c>
      <c r="Y1088" s="6" t="s">
        <v>27</v>
      </c>
      <c r="Z1088" s="6" t="s">
        <v>28</v>
      </c>
      <c r="AA1088" s="6" t="s">
        <v>1658</v>
      </c>
    </row>
    <row r="1089" spans="1:27" ht="14.4" x14ac:dyDescent="0.3">
      <c r="A1089" s="6" t="s">
        <v>1655</v>
      </c>
      <c r="B1089" s="6" t="s">
        <v>1667</v>
      </c>
      <c r="C1089" s="6" t="s">
        <v>1668</v>
      </c>
      <c r="D1089" s="7">
        <v>1.0625000000000001E-2</v>
      </c>
      <c r="E1089" s="8">
        <f t="shared" si="96"/>
        <v>0</v>
      </c>
      <c r="F1089" s="8">
        <f t="shared" si="97"/>
        <v>15</v>
      </c>
      <c r="G1089" s="8">
        <f t="shared" si="98"/>
        <v>18</v>
      </c>
      <c r="H1089" s="10">
        <f t="shared" si="99"/>
        <v>918</v>
      </c>
      <c r="I1089" s="6" t="s">
        <v>579</v>
      </c>
      <c r="J1089" s="6" t="s">
        <v>127</v>
      </c>
      <c r="K1089" s="5">
        <v>497797</v>
      </c>
      <c r="L1089" s="6">
        <v>6600</v>
      </c>
      <c r="M1089" s="10">
        <f t="shared" si="100"/>
        <v>132.58416583466754</v>
      </c>
      <c r="N1089" s="6">
        <v>407</v>
      </c>
      <c r="O1089" s="6">
        <f t="shared" si="101"/>
        <v>8</v>
      </c>
      <c r="P1089" s="10">
        <v>233000</v>
      </c>
      <c r="Q1089" s="9">
        <v>44236</v>
      </c>
      <c r="R1089" s="9">
        <v>42597</v>
      </c>
      <c r="S1089" s="6" t="s">
        <v>127</v>
      </c>
      <c r="T1089" s="6" t="s">
        <v>63</v>
      </c>
      <c r="U1089" s="10">
        <v>31846465</v>
      </c>
      <c r="V1089" s="6">
        <v>9</v>
      </c>
      <c r="W1089" s="29">
        <v>8</v>
      </c>
      <c r="X1089" s="6" t="s">
        <v>26</v>
      </c>
      <c r="Y1089" s="6" t="s">
        <v>27</v>
      </c>
      <c r="Z1089" s="6" t="s">
        <v>28</v>
      </c>
      <c r="AA1089" s="6" t="s">
        <v>1658</v>
      </c>
    </row>
    <row r="1090" spans="1:27" ht="14.4" x14ac:dyDescent="0.3">
      <c r="A1090" s="6" t="s">
        <v>1655</v>
      </c>
      <c r="B1090" s="6" t="s">
        <v>1689</v>
      </c>
      <c r="C1090" s="6" t="s">
        <v>1690</v>
      </c>
      <c r="D1090" s="7">
        <v>1.2743055555555556E-2</v>
      </c>
      <c r="E1090" s="8">
        <f t="shared" ref="E1090:E1153" si="102">HOUR(D1090)</f>
        <v>0</v>
      </c>
      <c r="F1090" s="8">
        <f t="shared" ref="F1090:F1153" si="103">MINUTE(D1090)</f>
        <v>18</v>
      </c>
      <c r="G1090" s="8">
        <f t="shared" ref="G1090:G1153" si="104">SECOND(D1090)</f>
        <v>21</v>
      </c>
      <c r="H1090" s="10">
        <f t="shared" ref="H1090:H1153" si="105">G1090+(F1090*60)+(E1090*60*60)</f>
        <v>1101</v>
      </c>
      <c r="I1090" s="6" t="s">
        <v>579</v>
      </c>
      <c r="J1090" s="6" t="s">
        <v>127</v>
      </c>
      <c r="K1090" s="5">
        <v>1310476</v>
      </c>
      <c r="L1090" s="6">
        <v>8700</v>
      </c>
      <c r="M1090" s="10">
        <f t="shared" ref="M1090:M1153" si="106">10000*L1090/K1090</f>
        <v>66.38809104478068</v>
      </c>
      <c r="N1090" s="6">
        <v>532</v>
      </c>
      <c r="O1090" s="6">
        <f t="shared" ref="O1090:O1153" si="107">ROUND(10000*N1090/K1090,0)</f>
        <v>4</v>
      </c>
      <c r="P1090" s="10">
        <v>233000</v>
      </c>
      <c r="Q1090" s="9">
        <v>44243</v>
      </c>
      <c r="R1090" s="9">
        <v>42597</v>
      </c>
      <c r="S1090" s="6" t="s">
        <v>127</v>
      </c>
      <c r="T1090" s="6" t="s">
        <v>63</v>
      </c>
      <c r="U1090" s="10">
        <v>31846465</v>
      </c>
      <c r="V1090" s="6">
        <v>9</v>
      </c>
      <c r="W1090" s="29">
        <v>7</v>
      </c>
      <c r="X1090" s="6" t="s">
        <v>26</v>
      </c>
      <c r="Y1090" s="6" t="s">
        <v>27</v>
      </c>
      <c r="Z1090" s="6" t="s">
        <v>28</v>
      </c>
      <c r="AA1090" s="6" t="s">
        <v>1658</v>
      </c>
    </row>
    <row r="1091" spans="1:27" ht="14.4" x14ac:dyDescent="0.3">
      <c r="A1091" s="6" t="s">
        <v>1655</v>
      </c>
      <c r="B1091" s="6" t="s">
        <v>1737</v>
      </c>
      <c r="C1091" s="6" t="s">
        <v>1738</v>
      </c>
      <c r="D1091" s="7">
        <v>2.0706018518518519E-2</v>
      </c>
      <c r="E1091" s="8">
        <f t="shared" si="102"/>
        <v>0</v>
      </c>
      <c r="F1091" s="8">
        <f t="shared" si="103"/>
        <v>29</v>
      </c>
      <c r="G1091" s="8">
        <f t="shared" si="104"/>
        <v>49</v>
      </c>
      <c r="H1091" s="10">
        <f t="shared" si="105"/>
        <v>1789</v>
      </c>
      <c r="I1091" s="6" t="s">
        <v>579</v>
      </c>
      <c r="J1091" s="6" t="s">
        <v>127</v>
      </c>
      <c r="K1091" s="5">
        <v>171407</v>
      </c>
      <c r="L1091" s="6">
        <v>7900</v>
      </c>
      <c r="M1091" s="10">
        <f t="shared" si="106"/>
        <v>460.89132882554389</v>
      </c>
      <c r="N1091" s="6">
        <v>540</v>
      </c>
      <c r="O1091" s="6">
        <f t="shared" si="107"/>
        <v>32</v>
      </c>
      <c r="P1091" s="10">
        <v>233000</v>
      </c>
      <c r="Q1091" s="9">
        <v>44260</v>
      </c>
      <c r="R1091" s="9">
        <v>42597</v>
      </c>
      <c r="S1091" s="6" t="s">
        <v>127</v>
      </c>
      <c r="T1091" s="6" t="s">
        <v>63</v>
      </c>
      <c r="U1091" s="10">
        <v>31846465</v>
      </c>
      <c r="V1091" s="6">
        <v>9</v>
      </c>
      <c r="W1091" s="29">
        <v>7</v>
      </c>
      <c r="X1091" s="6" t="s">
        <v>26</v>
      </c>
      <c r="Y1091" s="6" t="s">
        <v>27</v>
      </c>
      <c r="Z1091" s="6" t="s">
        <v>28</v>
      </c>
      <c r="AA1091" s="6" t="s">
        <v>1658</v>
      </c>
    </row>
    <row r="1092" spans="1:27" ht="14.4" x14ac:dyDescent="0.3">
      <c r="A1092" s="6" t="s">
        <v>1655</v>
      </c>
      <c r="B1092" s="6" t="s">
        <v>1665</v>
      </c>
      <c r="C1092" s="6" t="s">
        <v>1666</v>
      </c>
      <c r="D1092" s="7">
        <v>2.0347222222222221E-2</v>
      </c>
      <c r="E1092" s="8">
        <f t="shared" si="102"/>
        <v>0</v>
      </c>
      <c r="F1092" s="8">
        <f t="shared" si="103"/>
        <v>29</v>
      </c>
      <c r="G1092" s="8">
        <f t="shared" si="104"/>
        <v>18</v>
      </c>
      <c r="H1092" s="10">
        <f t="shared" si="105"/>
        <v>1758</v>
      </c>
      <c r="I1092" s="6" t="s">
        <v>579</v>
      </c>
      <c r="J1092" s="6" t="s">
        <v>127</v>
      </c>
      <c r="K1092" s="5">
        <v>188786</v>
      </c>
      <c r="L1092" s="6">
        <v>7200</v>
      </c>
      <c r="M1092" s="10">
        <f t="shared" si="106"/>
        <v>381.38421281239073</v>
      </c>
      <c r="N1092" s="6">
        <v>788</v>
      </c>
      <c r="O1092" s="6">
        <f t="shared" si="107"/>
        <v>42</v>
      </c>
      <c r="P1092" s="10">
        <v>233000</v>
      </c>
      <c r="Q1092" s="9">
        <v>44267</v>
      </c>
      <c r="R1092" s="9">
        <v>42597</v>
      </c>
      <c r="S1092" s="6" t="s">
        <v>127</v>
      </c>
      <c r="T1092" s="6" t="s">
        <v>63</v>
      </c>
      <c r="U1092" s="10">
        <v>31846465</v>
      </c>
      <c r="V1092" s="6">
        <v>9</v>
      </c>
      <c r="W1092" s="29">
        <v>7</v>
      </c>
      <c r="X1092" s="6" t="s">
        <v>26</v>
      </c>
      <c r="Y1092" s="6" t="s">
        <v>27</v>
      </c>
      <c r="Z1092" s="6" t="s">
        <v>28</v>
      </c>
      <c r="AA1092" s="6" t="s">
        <v>1658</v>
      </c>
    </row>
    <row r="1093" spans="1:27" ht="14.4" x14ac:dyDescent="0.3">
      <c r="A1093" s="6" t="s">
        <v>1655</v>
      </c>
      <c r="B1093" s="6" t="s">
        <v>1779</v>
      </c>
      <c r="C1093" s="6" t="s">
        <v>1780</v>
      </c>
      <c r="D1093" s="7">
        <v>1.2326388888888888E-2</v>
      </c>
      <c r="E1093" s="8">
        <f t="shared" si="102"/>
        <v>0</v>
      </c>
      <c r="F1093" s="8">
        <f t="shared" si="103"/>
        <v>17</v>
      </c>
      <c r="G1093" s="8">
        <f t="shared" si="104"/>
        <v>45</v>
      </c>
      <c r="H1093" s="10">
        <f t="shared" si="105"/>
        <v>1065</v>
      </c>
      <c r="I1093" s="6" t="s">
        <v>579</v>
      </c>
      <c r="J1093" s="6" t="s">
        <v>127</v>
      </c>
      <c r="K1093" s="5">
        <v>123580</v>
      </c>
      <c r="L1093" s="6">
        <v>5400</v>
      </c>
      <c r="M1093" s="10">
        <f t="shared" si="106"/>
        <v>436.96391001780222</v>
      </c>
      <c r="N1093" s="6">
        <v>683</v>
      </c>
      <c r="O1093" s="6">
        <f t="shared" si="107"/>
        <v>55</v>
      </c>
      <c r="P1093" s="10">
        <v>233000</v>
      </c>
      <c r="Q1093" s="9">
        <v>44306</v>
      </c>
      <c r="R1093" s="9">
        <v>42597</v>
      </c>
      <c r="S1093" s="6" t="s">
        <v>127</v>
      </c>
      <c r="T1093" s="6" t="s">
        <v>63</v>
      </c>
      <c r="U1093" s="10">
        <v>31846465</v>
      </c>
      <c r="V1093" s="6">
        <v>9</v>
      </c>
      <c r="W1093" s="29">
        <v>8</v>
      </c>
      <c r="X1093" s="6" t="s">
        <v>26</v>
      </c>
      <c r="Y1093" s="6" t="s">
        <v>27</v>
      </c>
      <c r="Z1093" s="6" t="s">
        <v>28</v>
      </c>
      <c r="AA1093" s="6" t="s">
        <v>1658</v>
      </c>
    </row>
    <row r="1094" spans="1:27" ht="14.4" x14ac:dyDescent="0.3">
      <c r="A1094" s="6" t="s">
        <v>1655</v>
      </c>
      <c r="B1094" s="6" t="s">
        <v>1769</v>
      </c>
      <c r="C1094" s="6" t="s">
        <v>1770</v>
      </c>
      <c r="D1094" s="7">
        <v>1.4363425925925925E-2</v>
      </c>
      <c r="E1094" s="8">
        <f t="shared" si="102"/>
        <v>0</v>
      </c>
      <c r="F1094" s="8">
        <f t="shared" si="103"/>
        <v>20</v>
      </c>
      <c r="G1094" s="8">
        <f t="shared" si="104"/>
        <v>41</v>
      </c>
      <c r="H1094" s="10">
        <f t="shared" si="105"/>
        <v>1241</v>
      </c>
      <c r="I1094" s="6" t="s">
        <v>579</v>
      </c>
      <c r="J1094" s="6" t="s">
        <v>127</v>
      </c>
      <c r="K1094" s="5">
        <v>116242</v>
      </c>
      <c r="L1094" s="6">
        <v>10000</v>
      </c>
      <c r="M1094" s="10">
        <f t="shared" si="106"/>
        <v>860.27425543263189</v>
      </c>
      <c r="N1094" s="6">
        <v>1100</v>
      </c>
      <c r="O1094" s="6">
        <f t="shared" si="107"/>
        <v>95</v>
      </c>
      <c r="P1094" s="10">
        <v>233000</v>
      </c>
      <c r="Q1094" s="9">
        <v>44309</v>
      </c>
      <c r="R1094" s="9">
        <v>42597</v>
      </c>
      <c r="S1094" s="6" t="s">
        <v>127</v>
      </c>
      <c r="T1094" s="6" t="s">
        <v>63</v>
      </c>
      <c r="U1094" s="10">
        <v>31846465</v>
      </c>
      <c r="V1094" s="6">
        <v>9</v>
      </c>
      <c r="W1094" s="29">
        <v>8</v>
      </c>
      <c r="X1094" s="6" t="s">
        <v>26</v>
      </c>
      <c r="Y1094" s="6" t="s">
        <v>27</v>
      </c>
      <c r="Z1094" s="6" t="s">
        <v>28</v>
      </c>
      <c r="AA1094" s="6" t="s">
        <v>1658</v>
      </c>
    </row>
    <row r="1095" spans="1:27" ht="14.4" x14ac:dyDescent="0.3">
      <c r="A1095" s="6" t="s">
        <v>1655</v>
      </c>
      <c r="B1095" s="6" t="s">
        <v>1789</v>
      </c>
      <c r="C1095" s="6" t="s">
        <v>1790</v>
      </c>
      <c r="D1095" s="7">
        <v>1.3784722222222224E-2</v>
      </c>
      <c r="E1095" s="8">
        <f t="shared" si="102"/>
        <v>0</v>
      </c>
      <c r="F1095" s="8">
        <f t="shared" si="103"/>
        <v>19</v>
      </c>
      <c r="G1095" s="8">
        <f t="shared" si="104"/>
        <v>51</v>
      </c>
      <c r="H1095" s="10">
        <f t="shared" si="105"/>
        <v>1191</v>
      </c>
      <c r="I1095" s="6" t="s">
        <v>579</v>
      </c>
      <c r="J1095" s="6" t="s">
        <v>127</v>
      </c>
      <c r="K1095" s="5">
        <v>51854</v>
      </c>
      <c r="L1095" s="6">
        <v>6300</v>
      </c>
      <c r="M1095" s="10">
        <f t="shared" si="106"/>
        <v>1214.9496663709647</v>
      </c>
      <c r="N1095" s="6">
        <v>565</v>
      </c>
      <c r="O1095" s="6">
        <f t="shared" si="107"/>
        <v>109</v>
      </c>
      <c r="P1095" s="10">
        <v>233000</v>
      </c>
      <c r="Q1095" s="9">
        <v>44313</v>
      </c>
      <c r="R1095" s="9">
        <v>42597</v>
      </c>
      <c r="S1095" s="6" t="s">
        <v>127</v>
      </c>
      <c r="T1095" s="6" t="s">
        <v>63</v>
      </c>
      <c r="U1095" s="10">
        <v>31846465</v>
      </c>
      <c r="V1095" s="6">
        <v>9</v>
      </c>
      <c r="W1095" s="29">
        <v>7</v>
      </c>
      <c r="X1095" s="6" t="s">
        <v>26</v>
      </c>
      <c r="Y1095" s="6" t="s">
        <v>27</v>
      </c>
      <c r="Z1095" s="6" t="s">
        <v>28</v>
      </c>
      <c r="AA1095" s="6" t="s">
        <v>1658</v>
      </c>
    </row>
    <row r="1096" spans="1:27" ht="14.4" x14ac:dyDescent="0.3">
      <c r="A1096" s="6" t="s">
        <v>1655</v>
      </c>
      <c r="B1096" s="6" t="s">
        <v>1791</v>
      </c>
      <c r="C1096" s="6" t="s">
        <v>1792</v>
      </c>
      <c r="D1096" s="7">
        <v>1.6516203703703703E-2</v>
      </c>
      <c r="E1096" s="8">
        <f t="shared" si="102"/>
        <v>0</v>
      </c>
      <c r="F1096" s="8">
        <f t="shared" si="103"/>
        <v>23</v>
      </c>
      <c r="G1096" s="8">
        <f t="shared" si="104"/>
        <v>47</v>
      </c>
      <c r="H1096" s="10">
        <f t="shared" si="105"/>
        <v>1427</v>
      </c>
      <c r="I1096" s="6" t="s">
        <v>579</v>
      </c>
      <c r="J1096" s="6" t="s">
        <v>127</v>
      </c>
      <c r="K1096" s="5">
        <v>83490</v>
      </c>
      <c r="L1096" s="6">
        <v>9200</v>
      </c>
      <c r="M1096" s="10">
        <f t="shared" si="106"/>
        <v>1101.9283746556473</v>
      </c>
      <c r="N1096" s="6">
        <v>1000</v>
      </c>
      <c r="O1096" s="6">
        <f t="shared" si="107"/>
        <v>120</v>
      </c>
      <c r="P1096" s="10">
        <v>233000</v>
      </c>
      <c r="Q1096" s="9">
        <v>44321</v>
      </c>
      <c r="R1096" s="9">
        <v>42597</v>
      </c>
      <c r="S1096" s="6" t="s">
        <v>127</v>
      </c>
      <c r="T1096" s="6" t="s">
        <v>63</v>
      </c>
      <c r="U1096" s="10">
        <v>31846465</v>
      </c>
      <c r="V1096" s="6">
        <v>9</v>
      </c>
      <c r="W1096" s="29">
        <v>7</v>
      </c>
      <c r="X1096" s="6" t="s">
        <v>26</v>
      </c>
      <c r="Y1096" s="6" t="s">
        <v>27</v>
      </c>
      <c r="Z1096" s="6" t="s">
        <v>28</v>
      </c>
      <c r="AA1096" s="6" t="s">
        <v>1658</v>
      </c>
    </row>
    <row r="1097" spans="1:27" ht="14.4" x14ac:dyDescent="0.3">
      <c r="A1097" s="6" t="s">
        <v>1655</v>
      </c>
      <c r="B1097" s="6" t="s">
        <v>1739</v>
      </c>
      <c r="C1097" s="6" t="s">
        <v>1740</v>
      </c>
      <c r="D1097" s="7">
        <v>1.9085648148148147E-2</v>
      </c>
      <c r="E1097" s="8">
        <f t="shared" si="102"/>
        <v>0</v>
      </c>
      <c r="F1097" s="8">
        <f t="shared" si="103"/>
        <v>27</v>
      </c>
      <c r="G1097" s="8">
        <f t="shared" si="104"/>
        <v>29</v>
      </c>
      <c r="H1097" s="10">
        <f t="shared" si="105"/>
        <v>1649</v>
      </c>
      <c r="I1097" s="6" t="s">
        <v>579</v>
      </c>
      <c r="J1097" s="6" t="s">
        <v>127</v>
      </c>
      <c r="K1097" s="5">
        <v>297731</v>
      </c>
      <c r="L1097" s="6">
        <v>11000</v>
      </c>
      <c r="M1097" s="10">
        <f t="shared" si="106"/>
        <v>369.46102354138469</v>
      </c>
      <c r="N1097" s="6">
        <v>776</v>
      </c>
      <c r="O1097" s="6">
        <f t="shared" si="107"/>
        <v>26</v>
      </c>
      <c r="P1097" s="10">
        <v>233000</v>
      </c>
      <c r="Q1097" s="9">
        <v>44369</v>
      </c>
      <c r="R1097" s="9">
        <v>42597</v>
      </c>
      <c r="S1097" s="6" t="s">
        <v>127</v>
      </c>
      <c r="T1097" s="6" t="s">
        <v>63</v>
      </c>
      <c r="U1097" s="10">
        <v>31846465</v>
      </c>
      <c r="V1097" s="6">
        <v>9</v>
      </c>
      <c r="W1097" s="29">
        <v>8</v>
      </c>
      <c r="X1097" s="6" t="s">
        <v>26</v>
      </c>
      <c r="Y1097" s="6" t="s">
        <v>27</v>
      </c>
      <c r="Z1097" s="6" t="s">
        <v>28</v>
      </c>
      <c r="AA1097" s="6" t="s">
        <v>1658</v>
      </c>
    </row>
    <row r="1098" spans="1:27" ht="14.4" x14ac:dyDescent="0.3">
      <c r="A1098" s="6" t="s">
        <v>1655</v>
      </c>
      <c r="B1098" s="6" t="s">
        <v>1753</v>
      </c>
      <c r="C1098" s="6" t="s">
        <v>1754</v>
      </c>
      <c r="D1098" s="7">
        <v>1.695601851851852E-2</v>
      </c>
      <c r="E1098" s="8">
        <f t="shared" si="102"/>
        <v>0</v>
      </c>
      <c r="F1098" s="8">
        <f t="shared" si="103"/>
        <v>24</v>
      </c>
      <c r="G1098" s="8">
        <f t="shared" si="104"/>
        <v>25</v>
      </c>
      <c r="H1098" s="10">
        <f t="shared" si="105"/>
        <v>1465</v>
      </c>
      <c r="I1098" s="6" t="s">
        <v>579</v>
      </c>
      <c r="J1098" s="6" t="s">
        <v>127</v>
      </c>
      <c r="K1098" s="5">
        <v>167852</v>
      </c>
      <c r="L1098" s="6">
        <v>7200</v>
      </c>
      <c r="M1098" s="10">
        <f t="shared" si="106"/>
        <v>428.94931248957414</v>
      </c>
      <c r="N1098" s="6">
        <v>586</v>
      </c>
      <c r="O1098" s="6">
        <f t="shared" si="107"/>
        <v>35</v>
      </c>
      <c r="P1098" s="10">
        <v>233000</v>
      </c>
      <c r="Q1098" s="9">
        <v>44391</v>
      </c>
      <c r="R1098" s="9">
        <v>42597</v>
      </c>
      <c r="S1098" s="6" t="s">
        <v>127</v>
      </c>
      <c r="T1098" s="6" t="s">
        <v>63</v>
      </c>
      <c r="U1098" s="10">
        <v>31846465</v>
      </c>
      <c r="V1098" s="6">
        <v>9</v>
      </c>
      <c r="W1098" s="29">
        <v>8</v>
      </c>
      <c r="X1098" s="6" t="s">
        <v>26</v>
      </c>
      <c r="Y1098" s="6" t="s">
        <v>27</v>
      </c>
      <c r="Z1098" s="6" t="s">
        <v>28</v>
      </c>
      <c r="AA1098" s="6" t="s">
        <v>1658</v>
      </c>
    </row>
    <row r="1099" spans="1:27" ht="14.4" x14ac:dyDescent="0.3">
      <c r="A1099" s="6" t="s">
        <v>1655</v>
      </c>
      <c r="B1099" s="6" t="s">
        <v>1773</v>
      </c>
      <c r="C1099" s="6" t="s">
        <v>1774</v>
      </c>
      <c r="D1099" s="7">
        <v>1.3391203703703704E-2</v>
      </c>
      <c r="E1099" s="8">
        <f t="shared" si="102"/>
        <v>0</v>
      </c>
      <c r="F1099" s="8">
        <f t="shared" si="103"/>
        <v>19</v>
      </c>
      <c r="G1099" s="8">
        <f t="shared" si="104"/>
        <v>17</v>
      </c>
      <c r="H1099" s="10">
        <f t="shared" si="105"/>
        <v>1157</v>
      </c>
      <c r="I1099" s="6" t="s">
        <v>579</v>
      </c>
      <c r="J1099" s="6" t="s">
        <v>127</v>
      </c>
      <c r="K1099" s="5">
        <v>76012</v>
      </c>
      <c r="L1099" s="6">
        <v>4300</v>
      </c>
      <c r="M1099" s="10">
        <f t="shared" si="106"/>
        <v>565.70015260748301</v>
      </c>
      <c r="N1099" s="6">
        <v>605</v>
      </c>
      <c r="O1099" s="6">
        <f t="shared" si="107"/>
        <v>80</v>
      </c>
      <c r="P1099" s="10">
        <v>233000</v>
      </c>
      <c r="Q1099" s="9">
        <v>44393</v>
      </c>
      <c r="R1099" s="9">
        <v>42597</v>
      </c>
      <c r="S1099" s="6" t="s">
        <v>127</v>
      </c>
      <c r="T1099" s="6" t="s">
        <v>63</v>
      </c>
      <c r="U1099" s="10">
        <v>31846465</v>
      </c>
      <c r="V1099" s="6">
        <v>9</v>
      </c>
      <c r="W1099" s="29">
        <v>8</v>
      </c>
      <c r="X1099" s="6" t="s">
        <v>26</v>
      </c>
      <c r="Y1099" s="6" t="s">
        <v>27</v>
      </c>
      <c r="Z1099" s="6" t="s">
        <v>28</v>
      </c>
      <c r="AA1099" s="6" t="s">
        <v>1658</v>
      </c>
    </row>
    <row r="1100" spans="1:27" ht="14.4" x14ac:dyDescent="0.3">
      <c r="A1100" s="6" t="s">
        <v>1655</v>
      </c>
      <c r="B1100" s="6" t="s">
        <v>1723</v>
      </c>
      <c r="C1100" s="6" t="s">
        <v>1724</v>
      </c>
      <c r="D1100" s="7">
        <v>9.1087962962962971E-3</v>
      </c>
      <c r="E1100" s="8">
        <f t="shared" si="102"/>
        <v>0</v>
      </c>
      <c r="F1100" s="8">
        <f t="shared" si="103"/>
        <v>13</v>
      </c>
      <c r="G1100" s="8">
        <f t="shared" si="104"/>
        <v>7</v>
      </c>
      <c r="H1100" s="10">
        <f t="shared" si="105"/>
        <v>787</v>
      </c>
      <c r="I1100" s="6" t="s">
        <v>579</v>
      </c>
      <c r="J1100" s="6" t="s">
        <v>127</v>
      </c>
      <c r="K1100" s="5">
        <v>123674</v>
      </c>
      <c r="L1100" s="6">
        <v>3600</v>
      </c>
      <c r="M1100" s="10">
        <f t="shared" si="106"/>
        <v>291.08786001908243</v>
      </c>
      <c r="N1100" s="6">
        <v>355</v>
      </c>
      <c r="O1100" s="6">
        <f t="shared" si="107"/>
        <v>29</v>
      </c>
      <c r="P1100" s="10">
        <v>233000</v>
      </c>
      <c r="Q1100" s="9">
        <v>44402</v>
      </c>
      <c r="R1100" s="9">
        <v>42597</v>
      </c>
      <c r="S1100" s="6" t="s">
        <v>127</v>
      </c>
      <c r="T1100" s="6" t="s">
        <v>63</v>
      </c>
      <c r="U1100" s="10">
        <v>31846465</v>
      </c>
      <c r="V1100" s="6">
        <v>9</v>
      </c>
      <c r="W1100" s="29">
        <v>7</v>
      </c>
      <c r="X1100" s="6" t="s">
        <v>26</v>
      </c>
      <c r="Y1100" s="6" t="s">
        <v>27</v>
      </c>
      <c r="Z1100" s="6" t="s">
        <v>28</v>
      </c>
      <c r="AA1100" s="6" t="s">
        <v>1658</v>
      </c>
    </row>
    <row r="1101" spans="1:27" ht="14.4" x14ac:dyDescent="0.3">
      <c r="A1101" s="6" t="s">
        <v>1655</v>
      </c>
      <c r="B1101" s="6" t="s">
        <v>1713</v>
      </c>
      <c r="C1101" s="6" t="s">
        <v>1714</v>
      </c>
      <c r="D1101" s="7">
        <v>1.4641203703703703E-2</v>
      </c>
      <c r="E1101" s="8">
        <f t="shared" si="102"/>
        <v>0</v>
      </c>
      <c r="F1101" s="8">
        <f t="shared" si="103"/>
        <v>21</v>
      </c>
      <c r="G1101" s="8">
        <f t="shared" si="104"/>
        <v>5</v>
      </c>
      <c r="H1101" s="10">
        <f t="shared" si="105"/>
        <v>1265</v>
      </c>
      <c r="I1101" s="6" t="s">
        <v>579</v>
      </c>
      <c r="J1101" s="6" t="s">
        <v>127</v>
      </c>
      <c r="K1101" s="5">
        <v>152740</v>
      </c>
      <c r="L1101" s="6">
        <v>6100</v>
      </c>
      <c r="M1101" s="10">
        <f t="shared" si="106"/>
        <v>399.37148094801626</v>
      </c>
      <c r="N1101" s="6">
        <v>573</v>
      </c>
      <c r="O1101" s="6">
        <f t="shared" si="107"/>
        <v>38</v>
      </c>
      <c r="P1101" s="10">
        <v>233000</v>
      </c>
      <c r="Q1101" s="9">
        <v>44404</v>
      </c>
      <c r="R1101" s="9">
        <v>42597</v>
      </c>
      <c r="S1101" s="6" t="s">
        <v>127</v>
      </c>
      <c r="T1101" s="6" t="s">
        <v>63</v>
      </c>
      <c r="U1101" s="10">
        <v>31846465</v>
      </c>
      <c r="V1101" s="6">
        <v>9</v>
      </c>
      <c r="W1101" s="29">
        <v>7</v>
      </c>
      <c r="X1101" s="6" t="s">
        <v>26</v>
      </c>
      <c r="Y1101" s="6" t="s">
        <v>27</v>
      </c>
      <c r="Z1101" s="6" t="s">
        <v>28</v>
      </c>
      <c r="AA1101" s="6" t="s">
        <v>1658</v>
      </c>
    </row>
    <row r="1102" spans="1:27" ht="14.4" x14ac:dyDescent="0.3">
      <c r="A1102" s="6" t="s">
        <v>1655</v>
      </c>
      <c r="B1102" s="6" t="s">
        <v>1711</v>
      </c>
      <c r="C1102" s="6" t="s">
        <v>1712</v>
      </c>
      <c r="D1102" s="7">
        <v>1.1932870370370371E-2</v>
      </c>
      <c r="E1102" s="8">
        <f t="shared" si="102"/>
        <v>0</v>
      </c>
      <c r="F1102" s="8">
        <f t="shared" si="103"/>
        <v>17</v>
      </c>
      <c r="G1102" s="8">
        <f t="shared" si="104"/>
        <v>11</v>
      </c>
      <c r="H1102" s="10">
        <f t="shared" si="105"/>
        <v>1031</v>
      </c>
      <c r="I1102" s="6" t="s">
        <v>579</v>
      </c>
      <c r="J1102" s="6" t="s">
        <v>127</v>
      </c>
      <c r="K1102" s="5">
        <v>132355</v>
      </c>
      <c r="L1102" s="6">
        <v>3200</v>
      </c>
      <c r="M1102" s="10">
        <f t="shared" si="106"/>
        <v>241.77401684862679</v>
      </c>
      <c r="N1102" s="6">
        <v>388</v>
      </c>
      <c r="O1102" s="6">
        <f t="shared" si="107"/>
        <v>29</v>
      </c>
      <c r="P1102" s="10">
        <v>233000</v>
      </c>
      <c r="Q1102" s="9">
        <v>44407</v>
      </c>
      <c r="R1102" s="9">
        <v>42597</v>
      </c>
      <c r="S1102" s="6" t="s">
        <v>127</v>
      </c>
      <c r="T1102" s="6" t="s">
        <v>63</v>
      </c>
      <c r="U1102" s="10">
        <v>31846465</v>
      </c>
      <c r="V1102" s="6">
        <v>9</v>
      </c>
      <c r="W1102" s="29">
        <v>7</v>
      </c>
      <c r="X1102" s="6" t="s">
        <v>26</v>
      </c>
      <c r="Y1102" s="6" t="s">
        <v>27</v>
      </c>
      <c r="Z1102" s="6" t="s">
        <v>28</v>
      </c>
      <c r="AA1102" s="6" t="s">
        <v>1658</v>
      </c>
    </row>
    <row r="1103" spans="1:27" ht="14.4" x14ac:dyDescent="0.3">
      <c r="A1103" s="6" t="s">
        <v>1655</v>
      </c>
      <c r="B1103" s="6" t="s">
        <v>1765</v>
      </c>
      <c r="C1103" s="6" t="s">
        <v>1766</v>
      </c>
      <c r="D1103" s="7">
        <v>9.2476851851851852E-3</v>
      </c>
      <c r="E1103" s="8">
        <f t="shared" si="102"/>
        <v>0</v>
      </c>
      <c r="F1103" s="8">
        <f t="shared" si="103"/>
        <v>13</v>
      </c>
      <c r="G1103" s="8">
        <f t="shared" si="104"/>
        <v>19</v>
      </c>
      <c r="H1103" s="10">
        <f t="shared" si="105"/>
        <v>799</v>
      </c>
      <c r="I1103" s="6" t="s">
        <v>579</v>
      </c>
      <c r="J1103" s="6" t="s">
        <v>127</v>
      </c>
      <c r="K1103" s="5">
        <v>144245</v>
      </c>
      <c r="L1103" s="6">
        <v>5600</v>
      </c>
      <c r="M1103" s="10">
        <f t="shared" si="106"/>
        <v>388.22836146833515</v>
      </c>
      <c r="N1103" s="6">
        <v>661</v>
      </c>
      <c r="O1103" s="6">
        <f t="shared" si="107"/>
        <v>46</v>
      </c>
      <c r="P1103" s="10">
        <v>233000</v>
      </c>
      <c r="Q1103" s="9">
        <v>44412</v>
      </c>
      <c r="R1103" s="9">
        <v>42597</v>
      </c>
      <c r="S1103" s="6" t="s">
        <v>127</v>
      </c>
      <c r="T1103" s="6" t="s">
        <v>63</v>
      </c>
      <c r="U1103" s="10">
        <v>31846465</v>
      </c>
      <c r="V1103" s="6">
        <v>9</v>
      </c>
      <c r="W1103" s="29">
        <v>7</v>
      </c>
      <c r="X1103" s="6" t="s">
        <v>26</v>
      </c>
      <c r="Y1103" s="6" t="s">
        <v>27</v>
      </c>
      <c r="Z1103" s="6" t="s">
        <v>28</v>
      </c>
      <c r="AA1103" s="6" t="s">
        <v>1658</v>
      </c>
    </row>
    <row r="1104" spans="1:27" ht="14.4" x14ac:dyDescent="0.3">
      <c r="A1104" s="6" t="s">
        <v>1655</v>
      </c>
      <c r="B1104" s="6" t="s">
        <v>1747</v>
      </c>
      <c r="C1104" s="6" t="s">
        <v>1748</v>
      </c>
      <c r="D1104" s="7">
        <v>1.2719907407407407E-2</v>
      </c>
      <c r="E1104" s="8">
        <f t="shared" si="102"/>
        <v>0</v>
      </c>
      <c r="F1104" s="8">
        <f t="shared" si="103"/>
        <v>18</v>
      </c>
      <c r="G1104" s="8">
        <f t="shared" si="104"/>
        <v>19</v>
      </c>
      <c r="H1104" s="10">
        <f t="shared" si="105"/>
        <v>1099</v>
      </c>
      <c r="I1104" s="6" t="s">
        <v>579</v>
      </c>
      <c r="J1104" s="6" t="s">
        <v>127</v>
      </c>
      <c r="K1104" s="5">
        <v>56079</v>
      </c>
      <c r="L1104" s="6">
        <v>6500</v>
      </c>
      <c r="M1104" s="10">
        <f t="shared" si="106"/>
        <v>1159.0791561903743</v>
      </c>
      <c r="N1104" s="6">
        <v>590</v>
      </c>
      <c r="O1104" s="6">
        <f t="shared" si="107"/>
        <v>105</v>
      </c>
      <c r="P1104" s="10">
        <v>233000</v>
      </c>
      <c r="Q1104" s="9">
        <v>44414</v>
      </c>
      <c r="R1104" s="9">
        <v>42597</v>
      </c>
      <c r="S1104" s="6" t="s">
        <v>127</v>
      </c>
      <c r="T1104" s="6" t="s">
        <v>63</v>
      </c>
      <c r="U1104" s="10">
        <v>31846465</v>
      </c>
      <c r="V1104" s="6">
        <v>9</v>
      </c>
      <c r="W1104" s="29">
        <v>8</v>
      </c>
      <c r="X1104" s="6" t="s">
        <v>26</v>
      </c>
      <c r="Y1104" s="6" t="s">
        <v>27</v>
      </c>
      <c r="Z1104" s="6" t="s">
        <v>28</v>
      </c>
      <c r="AA1104" s="6" t="s">
        <v>1658</v>
      </c>
    </row>
    <row r="1105" spans="1:27" ht="14.4" x14ac:dyDescent="0.3">
      <c r="A1105" s="6" t="s">
        <v>1655</v>
      </c>
      <c r="B1105" s="6" t="s">
        <v>1759</v>
      </c>
      <c r="C1105" s="6" t="s">
        <v>1760</v>
      </c>
      <c r="D1105" s="7">
        <v>9.525462962962963E-3</v>
      </c>
      <c r="E1105" s="8">
        <f t="shared" si="102"/>
        <v>0</v>
      </c>
      <c r="F1105" s="8">
        <f t="shared" si="103"/>
        <v>13</v>
      </c>
      <c r="G1105" s="8">
        <f t="shared" si="104"/>
        <v>43</v>
      </c>
      <c r="H1105" s="10">
        <f t="shared" si="105"/>
        <v>823</v>
      </c>
      <c r="I1105" s="6" t="s">
        <v>579</v>
      </c>
      <c r="J1105" s="6" t="s">
        <v>127</v>
      </c>
      <c r="K1105" s="5">
        <v>230962</v>
      </c>
      <c r="L1105" s="6">
        <v>4000</v>
      </c>
      <c r="M1105" s="10">
        <f t="shared" si="106"/>
        <v>173.18866307011544</v>
      </c>
      <c r="N1105" s="6">
        <v>545</v>
      </c>
      <c r="O1105" s="6">
        <f t="shared" si="107"/>
        <v>24</v>
      </c>
      <c r="P1105" s="10">
        <v>233000</v>
      </c>
      <c r="Q1105" s="9">
        <v>44425</v>
      </c>
      <c r="R1105" s="9">
        <v>42597</v>
      </c>
      <c r="S1105" s="6" t="s">
        <v>127</v>
      </c>
      <c r="T1105" s="6" t="s">
        <v>63</v>
      </c>
      <c r="U1105" s="10">
        <v>31846465</v>
      </c>
      <c r="V1105" s="6">
        <v>9</v>
      </c>
      <c r="W1105" s="29">
        <v>7</v>
      </c>
      <c r="X1105" s="6" t="s">
        <v>26</v>
      </c>
      <c r="Y1105" s="6" t="s">
        <v>27</v>
      </c>
      <c r="Z1105" s="6" t="s">
        <v>28</v>
      </c>
      <c r="AA1105" s="6" t="s">
        <v>1658</v>
      </c>
    </row>
    <row r="1106" spans="1:27" ht="14.4" x14ac:dyDescent="0.3">
      <c r="A1106" s="6" t="s">
        <v>1655</v>
      </c>
      <c r="B1106" s="6" t="s">
        <v>1685</v>
      </c>
      <c r="C1106" s="6" t="s">
        <v>1686</v>
      </c>
      <c r="D1106" s="7">
        <v>1.6597222222222222E-2</v>
      </c>
      <c r="E1106" s="8">
        <f t="shared" si="102"/>
        <v>0</v>
      </c>
      <c r="F1106" s="8">
        <f t="shared" si="103"/>
        <v>23</v>
      </c>
      <c r="G1106" s="8">
        <f t="shared" si="104"/>
        <v>54</v>
      </c>
      <c r="H1106" s="10">
        <f t="shared" si="105"/>
        <v>1434</v>
      </c>
      <c r="I1106" s="6" t="s">
        <v>579</v>
      </c>
      <c r="J1106" s="6" t="s">
        <v>127</v>
      </c>
      <c r="K1106" s="5">
        <v>193647</v>
      </c>
      <c r="L1106" s="6">
        <v>4700</v>
      </c>
      <c r="M1106" s="10">
        <f t="shared" si="106"/>
        <v>242.70967275506462</v>
      </c>
      <c r="N1106" s="6">
        <v>527</v>
      </c>
      <c r="O1106" s="6">
        <f t="shared" si="107"/>
        <v>27</v>
      </c>
      <c r="P1106" s="10">
        <v>233000</v>
      </c>
      <c r="Q1106" s="9">
        <v>44432</v>
      </c>
      <c r="R1106" s="9">
        <v>42597</v>
      </c>
      <c r="S1106" s="6" t="s">
        <v>127</v>
      </c>
      <c r="T1106" s="6" t="s">
        <v>63</v>
      </c>
      <c r="U1106" s="10">
        <v>31846465</v>
      </c>
      <c r="V1106" s="6">
        <v>9</v>
      </c>
      <c r="W1106" s="29">
        <v>7</v>
      </c>
      <c r="X1106" s="6" t="s">
        <v>26</v>
      </c>
      <c r="Y1106" s="6" t="s">
        <v>27</v>
      </c>
      <c r="Z1106" s="6" t="s">
        <v>28</v>
      </c>
      <c r="AA1106" s="6" t="s">
        <v>1658</v>
      </c>
    </row>
    <row r="1107" spans="1:27" ht="14.4" x14ac:dyDescent="0.3">
      <c r="A1107" s="6" t="s">
        <v>1655</v>
      </c>
      <c r="B1107" s="6" t="s">
        <v>1687</v>
      </c>
      <c r="C1107" s="6" t="s">
        <v>1688</v>
      </c>
      <c r="D1107" s="7">
        <v>1.1539351851851851E-2</v>
      </c>
      <c r="E1107" s="8">
        <f t="shared" si="102"/>
        <v>0</v>
      </c>
      <c r="F1107" s="8">
        <f t="shared" si="103"/>
        <v>16</v>
      </c>
      <c r="G1107" s="8">
        <f t="shared" si="104"/>
        <v>37</v>
      </c>
      <c r="H1107" s="10">
        <f t="shared" si="105"/>
        <v>997</v>
      </c>
      <c r="I1107" s="6" t="s">
        <v>579</v>
      </c>
      <c r="J1107" s="6" t="s">
        <v>127</v>
      </c>
      <c r="K1107" s="5">
        <v>280557</v>
      </c>
      <c r="L1107" s="6">
        <v>4300</v>
      </c>
      <c r="M1107" s="10">
        <f t="shared" si="106"/>
        <v>153.26653763762801</v>
      </c>
      <c r="N1107" s="6">
        <v>438</v>
      </c>
      <c r="O1107" s="6">
        <f t="shared" si="107"/>
        <v>16</v>
      </c>
      <c r="P1107" s="10">
        <v>233000</v>
      </c>
      <c r="Q1107" s="9">
        <v>44435</v>
      </c>
      <c r="R1107" s="9">
        <v>42597</v>
      </c>
      <c r="S1107" s="6" t="s">
        <v>127</v>
      </c>
      <c r="T1107" s="6" t="s">
        <v>63</v>
      </c>
      <c r="U1107" s="10">
        <v>31846465</v>
      </c>
      <c r="V1107" s="6">
        <v>9</v>
      </c>
      <c r="W1107" s="29">
        <v>7</v>
      </c>
      <c r="X1107" s="6" t="s">
        <v>26</v>
      </c>
      <c r="Y1107" s="6" t="s">
        <v>27</v>
      </c>
      <c r="Z1107" s="6" t="s">
        <v>28</v>
      </c>
      <c r="AA1107" s="6" t="s">
        <v>1658</v>
      </c>
    </row>
    <row r="1108" spans="1:27" ht="14.4" x14ac:dyDescent="0.3">
      <c r="A1108" s="6" t="s">
        <v>1655</v>
      </c>
      <c r="B1108" s="6" t="s">
        <v>1755</v>
      </c>
      <c r="C1108" s="6" t="s">
        <v>1756</v>
      </c>
      <c r="D1108" s="7">
        <v>2.074074074074074E-2</v>
      </c>
      <c r="E1108" s="8">
        <f t="shared" si="102"/>
        <v>0</v>
      </c>
      <c r="F1108" s="8">
        <f t="shared" si="103"/>
        <v>29</v>
      </c>
      <c r="G1108" s="8">
        <f t="shared" si="104"/>
        <v>52</v>
      </c>
      <c r="H1108" s="10">
        <f t="shared" si="105"/>
        <v>1792</v>
      </c>
      <c r="I1108" s="6" t="s">
        <v>579</v>
      </c>
      <c r="J1108" s="6" t="s">
        <v>127</v>
      </c>
      <c r="K1108" s="5">
        <v>105609</v>
      </c>
      <c r="L1108" s="6">
        <v>8200</v>
      </c>
      <c r="M1108" s="10">
        <f t="shared" si="106"/>
        <v>776.4489768864396</v>
      </c>
      <c r="N1108" s="6">
        <v>610</v>
      </c>
      <c r="O1108" s="6">
        <f t="shared" si="107"/>
        <v>58</v>
      </c>
      <c r="P1108" s="10">
        <v>233000</v>
      </c>
      <c r="Q1108" s="9">
        <v>44438</v>
      </c>
      <c r="R1108" s="9">
        <v>42597</v>
      </c>
      <c r="S1108" s="6" t="s">
        <v>127</v>
      </c>
      <c r="T1108" s="6" t="s">
        <v>63</v>
      </c>
      <c r="U1108" s="10">
        <v>31846465</v>
      </c>
      <c r="V1108" s="6">
        <v>9</v>
      </c>
      <c r="W1108" s="29">
        <v>8</v>
      </c>
      <c r="X1108" s="6" t="s">
        <v>26</v>
      </c>
      <c r="Y1108" s="6" t="s">
        <v>27</v>
      </c>
      <c r="Z1108" s="6" t="s">
        <v>28</v>
      </c>
      <c r="AA1108" s="6" t="s">
        <v>1658</v>
      </c>
    </row>
    <row r="1109" spans="1:27" ht="14.4" x14ac:dyDescent="0.3">
      <c r="A1109" s="6" t="s">
        <v>1655</v>
      </c>
      <c r="B1109" s="6" t="s">
        <v>1717</v>
      </c>
      <c r="C1109" s="6" t="s">
        <v>1718</v>
      </c>
      <c r="D1109" s="7">
        <v>1.7395833333333336E-2</v>
      </c>
      <c r="E1109" s="8">
        <f t="shared" si="102"/>
        <v>0</v>
      </c>
      <c r="F1109" s="8">
        <f t="shared" si="103"/>
        <v>25</v>
      </c>
      <c r="G1109" s="8">
        <f t="shared" si="104"/>
        <v>3</v>
      </c>
      <c r="H1109" s="10">
        <f t="shared" si="105"/>
        <v>1503</v>
      </c>
      <c r="I1109" s="6" t="s">
        <v>579</v>
      </c>
      <c r="J1109" s="6" t="s">
        <v>127</v>
      </c>
      <c r="K1109" s="5">
        <v>81197</v>
      </c>
      <c r="L1109" s="6">
        <v>3700</v>
      </c>
      <c r="M1109" s="10">
        <f t="shared" si="106"/>
        <v>455.68186016724758</v>
      </c>
      <c r="N1109" s="6">
        <v>450</v>
      </c>
      <c r="O1109" s="6">
        <f t="shared" si="107"/>
        <v>55</v>
      </c>
      <c r="P1109" s="10">
        <v>233000</v>
      </c>
      <c r="Q1109" s="9">
        <v>44456</v>
      </c>
      <c r="R1109" s="9">
        <v>42597</v>
      </c>
      <c r="S1109" s="6" t="s">
        <v>127</v>
      </c>
      <c r="T1109" s="6" t="s">
        <v>63</v>
      </c>
      <c r="U1109" s="10">
        <v>31846465</v>
      </c>
      <c r="V1109" s="6">
        <v>9</v>
      </c>
      <c r="W1109" s="29">
        <v>7</v>
      </c>
      <c r="X1109" s="6" t="s">
        <v>26</v>
      </c>
      <c r="Y1109" s="6" t="s">
        <v>27</v>
      </c>
      <c r="Z1109" s="6" t="s">
        <v>28</v>
      </c>
      <c r="AA1109" s="6" t="s">
        <v>1658</v>
      </c>
    </row>
    <row r="1110" spans="1:27" ht="14.4" x14ac:dyDescent="0.3">
      <c r="A1110" s="6" t="s">
        <v>1655</v>
      </c>
      <c r="B1110" s="6" t="s">
        <v>1777</v>
      </c>
      <c r="C1110" s="6" t="s">
        <v>1778</v>
      </c>
      <c r="D1110" s="7">
        <v>1.579861111111111E-2</v>
      </c>
      <c r="E1110" s="8">
        <f t="shared" si="102"/>
        <v>0</v>
      </c>
      <c r="F1110" s="8">
        <f t="shared" si="103"/>
        <v>22</v>
      </c>
      <c r="G1110" s="8">
        <f t="shared" si="104"/>
        <v>45</v>
      </c>
      <c r="H1110" s="10">
        <f t="shared" si="105"/>
        <v>1365</v>
      </c>
      <c r="I1110" s="6" t="s">
        <v>579</v>
      </c>
      <c r="J1110" s="6" t="s">
        <v>127</v>
      </c>
      <c r="K1110" s="5">
        <v>110463</v>
      </c>
      <c r="L1110" s="6">
        <v>6500</v>
      </c>
      <c r="M1110" s="10">
        <f t="shared" si="106"/>
        <v>588.43232575613558</v>
      </c>
      <c r="N1110" s="6">
        <v>495</v>
      </c>
      <c r="O1110" s="6">
        <f t="shared" si="107"/>
        <v>45</v>
      </c>
      <c r="P1110" s="10">
        <v>233000</v>
      </c>
      <c r="Q1110" s="9">
        <v>44464</v>
      </c>
      <c r="R1110" s="9">
        <v>42597</v>
      </c>
      <c r="S1110" s="6" t="s">
        <v>127</v>
      </c>
      <c r="T1110" s="6" t="s">
        <v>63</v>
      </c>
      <c r="U1110" s="10">
        <v>31846465</v>
      </c>
      <c r="V1110" s="6">
        <v>9</v>
      </c>
      <c r="W1110" s="29">
        <v>8</v>
      </c>
      <c r="X1110" s="6" t="s">
        <v>26</v>
      </c>
      <c r="Y1110" s="6" t="s">
        <v>27</v>
      </c>
      <c r="Z1110" s="6" t="s">
        <v>28</v>
      </c>
      <c r="AA1110" s="6" t="s">
        <v>1658</v>
      </c>
    </row>
    <row r="1111" spans="1:27" ht="14.4" x14ac:dyDescent="0.3">
      <c r="A1111" s="6" t="s">
        <v>1655</v>
      </c>
      <c r="B1111" s="6" t="s">
        <v>1677</v>
      </c>
      <c r="C1111" s="6" t="s">
        <v>1678</v>
      </c>
      <c r="D1111" s="7">
        <v>2.3194444444444445E-2</v>
      </c>
      <c r="E1111" s="8">
        <f t="shared" si="102"/>
        <v>0</v>
      </c>
      <c r="F1111" s="8">
        <f t="shared" si="103"/>
        <v>33</v>
      </c>
      <c r="G1111" s="8">
        <f t="shared" si="104"/>
        <v>24</v>
      </c>
      <c r="H1111" s="10">
        <f t="shared" si="105"/>
        <v>2004</v>
      </c>
      <c r="I1111" s="6" t="s">
        <v>579</v>
      </c>
      <c r="J1111" s="6" t="s">
        <v>127</v>
      </c>
      <c r="K1111" s="5">
        <v>202408</v>
      </c>
      <c r="L1111" s="6">
        <v>10000</v>
      </c>
      <c r="M1111" s="10">
        <f t="shared" si="106"/>
        <v>494.05161851310226</v>
      </c>
      <c r="N1111" s="6">
        <v>479</v>
      </c>
      <c r="O1111" s="6">
        <f t="shared" si="107"/>
        <v>24</v>
      </c>
      <c r="P1111" s="10">
        <v>233000</v>
      </c>
      <c r="Q1111" s="9">
        <v>44474</v>
      </c>
      <c r="R1111" s="9">
        <v>42597</v>
      </c>
      <c r="S1111" s="6" t="s">
        <v>127</v>
      </c>
      <c r="T1111" s="6" t="s">
        <v>63</v>
      </c>
      <c r="U1111" s="10">
        <v>31846465</v>
      </c>
      <c r="V1111" s="6">
        <v>9</v>
      </c>
      <c r="W1111" s="29">
        <v>9</v>
      </c>
      <c r="X1111" s="6" t="s">
        <v>26</v>
      </c>
      <c r="Y1111" s="6" t="s">
        <v>27</v>
      </c>
      <c r="Z1111" s="6" t="s">
        <v>28</v>
      </c>
      <c r="AA1111" s="6" t="s">
        <v>1658</v>
      </c>
    </row>
    <row r="1112" spans="1:27" ht="14.4" x14ac:dyDescent="0.3">
      <c r="A1112" s="6" t="s">
        <v>1655</v>
      </c>
      <c r="B1112" s="6" t="s">
        <v>1757</v>
      </c>
      <c r="C1112" s="6" t="s">
        <v>1758</v>
      </c>
      <c r="D1112" s="7">
        <v>1.7916666666666668E-2</v>
      </c>
      <c r="E1112" s="8">
        <f t="shared" si="102"/>
        <v>0</v>
      </c>
      <c r="F1112" s="8">
        <f t="shared" si="103"/>
        <v>25</v>
      </c>
      <c r="G1112" s="8">
        <f t="shared" si="104"/>
        <v>48</v>
      </c>
      <c r="H1112" s="10">
        <f t="shared" si="105"/>
        <v>1548</v>
      </c>
      <c r="I1112" s="6" t="s">
        <v>579</v>
      </c>
      <c r="J1112" s="6" t="s">
        <v>127</v>
      </c>
      <c r="K1112" s="5">
        <v>199469</v>
      </c>
      <c r="L1112" s="6">
        <v>8600</v>
      </c>
      <c r="M1112" s="10">
        <f t="shared" si="106"/>
        <v>431.14468914969245</v>
      </c>
      <c r="N1112" s="6">
        <v>611</v>
      </c>
      <c r="O1112" s="6">
        <f t="shared" si="107"/>
        <v>31</v>
      </c>
      <c r="P1112" s="10">
        <v>233000</v>
      </c>
      <c r="Q1112" s="9">
        <v>44483</v>
      </c>
      <c r="R1112" s="9">
        <v>42597</v>
      </c>
      <c r="S1112" s="6" t="s">
        <v>127</v>
      </c>
      <c r="T1112" s="6" t="s">
        <v>63</v>
      </c>
      <c r="U1112" s="10">
        <v>31846465</v>
      </c>
      <c r="V1112" s="6">
        <v>9</v>
      </c>
      <c r="W1112" s="29">
        <v>8</v>
      </c>
      <c r="X1112" s="6" t="s">
        <v>26</v>
      </c>
      <c r="Y1112" s="6" t="s">
        <v>27</v>
      </c>
      <c r="Z1112" s="6" t="s">
        <v>28</v>
      </c>
      <c r="AA1112" s="6" t="s">
        <v>1658</v>
      </c>
    </row>
    <row r="1113" spans="1:27" ht="14.4" x14ac:dyDescent="0.3">
      <c r="A1113" s="6" t="s">
        <v>1655</v>
      </c>
      <c r="B1113" s="6" t="s">
        <v>1721</v>
      </c>
      <c r="C1113" s="6" t="s">
        <v>1722</v>
      </c>
      <c r="D1113" s="7">
        <v>1.2939814814814814E-2</v>
      </c>
      <c r="E1113" s="8">
        <f t="shared" si="102"/>
        <v>0</v>
      </c>
      <c r="F1113" s="8">
        <f t="shared" si="103"/>
        <v>18</v>
      </c>
      <c r="G1113" s="8">
        <f t="shared" si="104"/>
        <v>38</v>
      </c>
      <c r="H1113" s="10">
        <f t="shared" si="105"/>
        <v>1118</v>
      </c>
      <c r="I1113" s="6" t="s">
        <v>579</v>
      </c>
      <c r="J1113" s="6" t="s">
        <v>127</v>
      </c>
      <c r="K1113" s="5">
        <v>133323</v>
      </c>
      <c r="L1113" s="6">
        <v>2200</v>
      </c>
      <c r="M1113" s="10">
        <f t="shared" si="106"/>
        <v>165.01278849110807</v>
      </c>
      <c r="N1113" s="6">
        <v>232</v>
      </c>
      <c r="O1113" s="6">
        <f t="shared" si="107"/>
        <v>17</v>
      </c>
      <c r="P1113" s="10">
        <v>233000</v>
      </c>
      <c r="Q1113" s="9">
        <v>44491</v>
      </c>
      <c r="R1113" s="9">
        <v>42597</v>
      </c>
      <c r="S1113" s="6" t="s">
        <v>127</v>
      </c>
      <c r="T1113" s="6" t="s">
        <v>63</v>
      </c>
      <c r="U1113" s="10">
        <v>31846465</v>
      </c>
      <c r="V1113" s="6">
        <v>9</v>
      </c>
      <c r="W1113" s="29">
        <v>8</v>
      </c>
      <c r="X1113" s="6" t="s">
        <v>26</v>
      </c>
      <c r="Y1113" s="6" t="s">
        <v>27</v>
      </c>
      <c r="Z1113" s="6" t="s">
        <v>28</v>
      </c>
      <c r="AA1113" s="6" t="s">
        <v>1658</v>
      </c>
    </row>
    <row r="1114" spans="1:27" ht="14.4" x14ac:dyDescent="0.3">
      <c r="A1114" s="6" t="s">
        <v>1655</v>
      </c>
      <c r="B1114" s="6" t="s">
        <v>1719</v>
      </c>
      <c r="C1114" s="6" t="s">
        <v>1720</v>
      </c>
      <c r="D1114" s="7">
        <v>1.8981481481481481E-2</v>
      </c>
      <c r="E1114" s="8">
        <f t="shared" si="102"/>
        <v>0</v>
      </c>
      <c r="F1114" s="8">
        <f t="shared" si="103"/>
        <v>27</v>
      </c>
      <c r="G1114" s="8">
        <f t="shared" si="104"/>
        <v>20</v>
      </c>
      <c r="H1114" s="10">
        <f t="shared" si="105"/>
        <v>1640</v>
      </c>
      <c r="I1114" s="6" t="s">
        <v>579</v>
      </c>
      <c r="J1114" s="6" t="s">
        <v>127</v>
      </c>
      <c r="K1114" s="5">
        <v>154816</v>
      </c>
      <c r="L1114" s="6">
        <v>2700</v>
      </c>
      <c r="M1114" s="10">
        <f t="shared" si="106"/>
        <v>174.40057875155023</v>
      </c>
      <c r="N1114" s="6">
        <v>247</v>
      </c>
      <c r="O1114" s="6">
        <f t="shared" si="107"/>
        <v>16</v>
      </c>
      <c r="P1114" s="10">
        <v>233000</v>
      </c>
      <c r="Q1114" s="9">
        <v>44498</v>
      </c>
      <c r="R1114" s="9">
        <v>42597</v>
      </c>
      <c r="S1114" s="6" t="s">
        <v>127</v>
      </c>
      <c r="T1114" s="6" t="s">
        <v>63</v>
      </c>
      <c r="U1114" s="10">
        <v>31846465</v>
      </c>
      <c r="V1114" s="6">
        <v>9</v>
      </c>
      <c r="W1114" s="29">
        <v>8</v>
      </c>
      <c r="X1114" s="6" t="s">
        <v>26</v>
      </c>
      <c r="Y1114" s="6" t="s">
        <v>27</v>
      </c>
      <c r="Z1114" s="6" t="s">
        <v>28</v>
      </c>
      <c r="AA1114" s="6" t="s">
        <v>1658</v>
      </c>
    </row>
    <row r="1115" spans="1:27" ht="14.4" x14ac:dyDescent="0.3">
      <c r="A1115" s="6" t="s">
        <v>1655</v>
      </c>
      <c r="B1115" s="6" t="s">
        <v>1733</v>
      </c>
      <c r="C1115" s="6" t="s">
        <v>1734</v>
      </c>
      <c r="D1115" s="7">
        <v>1.9421296296296294E-2</v>
      </c>
      <c r="E1115" s="8">
        <f t="shared" si="102"/>
        <v>0</v>
      </c>
      <c r="F1115" s="8">
        <f t="shared" si="103"/>
        <v>27</v>
      </c>
      <c r="G1115" s="8">
        <f t="shared" si="104"/>
        <v>58</v>
      </c>
      <c r="H1115" s="10">
        <f t="shared" si="105"/>
        <v>1678</v>
      </c>
      <c r="I1115" s="6" t="s">
        <v>579</v>
      </c>
      <c r="J1115" s="6" t="s">
        <v>127</v>
      </c>
      <c r="K1115" s="5">
        <v>292909</v>
      </c>
      <c r="L1115" s="6">
        <v>7900</v>
      </c>
      <c r="M1115" s="10">
        <f t="shared" si="106"/>
        <v>269.70833945013641</v>
      </c>
      <c r="N1115" s="6">
        <v>386</v>
      </c>
      <c r="O1115" s="6">
        <f t="shared" si="107"/>
        <v>13</v>
      </c>
      <c r="P1115" s="10">
        <v>233000</v>
      </c>
      <c r="Q1115" s="9">
        <v>44502</v>
      </c>
      <c r="R1115" s="9">
        <v>42597</v>
      </c>
      <c r="S1115" s="6" t="s">
        <v>127</v>
      </c>
      <c r="T1115" s="6" t="s">
        <v>63</v>
      </c>
      <c r="U1115" s="10">
        <v>31846465</v>
      </c>
      <c r="V1115" s="6">
        <v>9</v>
      </c>
      <c r="W1115" s="29">
        <v>8</v>
      </c>
      <c r="X1115" s="6" t="s">
        <v>26</v>
      </c>
      <c r="Y1115" s="6" t="s">
        <v>27</v>
      </c>
      <c r="Z1115" s="6" t="s">
        <v>28</v>
      </c>
      <c r="AA1115" s="6" t="s">
        <v>1658</v>
      </c>
    </row>
    <row r="1116" spans="1:27" ht="14.4" x14ac:dyDescent="0.3">
      <c r="A1116" s="6" t="s">
        <v>1655</v>
      </c>
      <c r="B1116" s="6" t="s">
        <v>1679</v>
      </c>
      <c r="C1116" s="6" t="s">
        <v>1680</v>
      </c>
      <c r="D1116" s="7">
        <v>1.8645833333333334E-2</v>
      </c>
      <c r="E1116" s="8">
        <f t="shared" si="102"/>
        <v>0</v>
      </c>
      <c r="F1116" s="8">
        <f t="shared" si="103"/>
        <v>26</v>
      </c>
      <c r="G1116" s="8">
        <f t="shared" si="104"/>
        <v>51</v>
      </c>
      <c r="H1116" s="10">
        <f t="shared" si="105"/>
        <v>1611</v>
      </c>
      <c r="I1116" s="6" t="s">
        <v>579</v>
      </c>
      <c r="J1116" s="6" t="s">
        <v>127</v>
      </c>
      <c r="K1116" s="5">
        <v>73567</v>
      </c>
      <c r="L1116" s="6">
        <v>6300</v>
      </c>
      <c r="M1116" s="10">
        <f t="shared" si="106"/>
        <v>856.36222762923592</v>
      </c>
      <c r="N1116" s="6">
        <v>297</v>
      </c>
      <c r="O1116" s="6">
        <f t="shared" si="107"/>
        <v>40</v>
      </c>
      <c r="P1116" s="10">
        <v>233000</v>
      </c>
      <c r="Q1116" s="9">
        <v>44530</v>
      </c>
      <c r="R1116" s="9">
        <v>42597</v>
      </c>
      <c r="S1116" s="6" t="s">
        <v>127</v>
      </c>
      <c r="T1116" s="6" t="s">
        <v>63</v>
      </c>
      <c r="U1116" s="10">
        <v>31846465</v>
      </c>
      <c r="V1116" s="6">
        <v>9</v>
      </c>
      <c r="W1116" s="29">
        <v>7</v>
      </c>
      <c r="X1116" s="6" t="s">
        <v>26</v>
      </c>
      <c r="Y1116" s="6" t="s">
        <v>27</v>
      </c>
      <c r="Z1116" s="6" t="s">
        <v>28</v>
      </c>
      <c r="AA1116" s="6" t="s">
        <v>1658</v>
      </c>
    </row>
    <row r="1117" spans="1:27" ht="14.4" x14ac:dyDescent="0.3">
      <c r="A1117" s="6" t="s">
        <v>1655</v>
      </c>
      <c r="B1117" s="6" t="s">
        <v>1763</v>
      </c>
      <c r="C1117" s="6" t="s">
        <v>1764</v>
      </c>
      <c r="D1117" s="7">
        <v>1.1296296296296296E-2</v>
      </c>
      <c r="E1117" s="8">
        <f t="shared" si="102"/>
        <v>0</v>
      </c>
      <c r="F1117" s="8">
        <f t="shared" si="103"/>
        <v>16</v>
      </c>
      <c r="G1117" s="8">
        <f t="shared" si="104"/>
        <v>16</v>
      </c>
      <c r="H1117" s="10">
        <f t="shared" si="105"/>
        <v>976</v>
      </c>
      <c r="I1117" s="6" t="s">
        <v>579</v>
      </c>
      <c r="J1117" s="6" t="s">
        <v>127</v>
      </c>
      <c r="K1117" s="5">
        <v>387160</v>
      </c>
      <c r="L1117" s="6">
        <v>3200</v>
      </c>
      <c r="M1117" s="10">
        <f t="shared" si="106"/>
        <v>82.653166649447257</v>
      </c>
      <c r="N1117" s="6">
        <v>246</v>
      </c>
      <c r="O1117" s="6">
        <f t="shared" si="107"/>
        <v>6</v>
      </c>
      <c r="P1117" s="10">
        <v>233000</v>
      </c>
      <c r="Q1117" s="9">
        <v>44538</v>
      </c>
      <c r="R1117" s="9">
        <v>42597</v>
      </c>
      <c r="S1117" s="6" t="s">
        <v>127</v>
      </c>
      <c r="T1117" s="6" t="s">
        <v>63</v>
      </c>
      <c r="U1117" s="10">
        <v>31846465</v>
      </c>
      <c r="V1117" s="6">
        <v>9</v>
      </c>
      <c r="W1117" s="29">
        <v>7</v>
      </c>
      <c r="X1117" s="6" t="s">
        <v>26</v>
      </c>
      <c r="Y1117" s="6" t="s">
        <v>27</v>
      </c>
      <c r="Z1117" s="6" t="s">
        <v>28</v>
      </c>
      <c r="AA1117" s="6" t="s">
        <v>1658</v>
      </c>
    </row>
    <row r="1118" spans="1:27" ht="14.4" x14ac:dyDescent="0.3">
      <c r="A1118" s="6" t="s">
        <v>1655</v>
      </c>
      <c r="B1118" s="6" t="s">
        <v>1805</v>
      </c>
      <c r="C1118" s="6" t="s">
        <v>1806</v>
      </c>
      <c r="D1118" s="7">
        <v>1.1203703703703704E-2</v>
      </c>
      <c r="E1118" s="8">
        <f t="shared" si="102"/>
        <v>0</v>
      </c>
      <c r="F1118" s="8">
        <f t="shared" si="103"/>
        <v>16</v>
      </c>
      <c r="G1118" s="8">
        <f t="shared" si="104"/>
        <v>8</v>
      </c>
      <c r="H1118" s="10">
        <f t="shared" si="105"/>
        <v>968</v>
      </c>
      <c r="I1118" s="6" t="s">
        <v>579</v>
      </c>
      <c r="J1118" s="6" t="s">
        <v>127</v>
      </c>
      <c r="K1118" s="5">
        <v>47745</v>
      </c>
      <c r="L1118" s="6">
        <v>2400</v>
      </c>
      <c r="M1118" s="10">
        <f t="shared" si="106"/>
        <v>502.67043669494188</v>
      </c>
      <c r="N1118" s="6">
        <v>205</v>
      </c>
      <c r="O1118" s="6">
        <f t="shared" si="107"/>
        <v>43</v>
      </c>
      <c r="P1118" s="10">
        <v>233000</v>
      </c>
      <c r="Q1118" s="9">
        <v>44540</v>
      </c>
      <c r="R1118" s="9">
        <v>42597</v>
      </c>
      <c r="S1118" s="6" t="s">
        <v>127</v>
      </c>
      <c r="T1118" s="6" t="s">
        <v>63</v>
      </c>
      <c r="U1118" s="10">
        <v>31846465</v>
      </c>
      <c r="V1118" s="6">
        <v>9</v>
      </c>
      <c r="W1118" s="29">
        <v>8</v>
      </c>
      <c r="X1118" s="6" t="s">
        <v>26</v>
      </c>
      <c r="Y1118" s="6" t="s">
        <v>27</v>
      </c>
      <c r="Z1118" s="6" t="s">
        <v>28</v>
      </c>
      <c r="AA1118" s="6" t="s">
        <v>1658</v>
      </c>
    </row>
    <row r="1119" spans="1:27" ht="14.4" x14ac:dyDescent="0.3">
      <c r="A1119" s="6" t="s">
        <v>1655</v>
      </c>
      <c r="B1119" s="6" t="s">
        <v>1775</v>
      </c>
      <c r="C1119" s="6" t="s">
        <v>1776</v>
      </c>
      <c r="D1119" s="7">
        <v>9.8958333333333329E-3</v>
      </c>
      <c r="E1119" s="8">
        <f t="shared" si="102"/>
        <v>0</v>
      </c>
      <c r="F1119" s="8">
        <f t="shared" si="103"/>
        <v>14</v>
      </c>
      <c r="G1119" s="8">
        <f t="shared" si="104"/>
        <v>15</v>
      </c>
      <c r="H1119" s="10">
        <f t="shared" si="105"/>
        <v>855</v>
      </c>
      <c r="I1119" s="6" t="s">
        <v>579</v>
      </c>
      <c r="J1119" s="6" t="s">
        <v>127</v>
      </c>
      <c r="K1119" s="5">
        <v>344135</v>
      </c>
      <c r="L1119" s="6">
        <v>4200</v>
      </c>
      <c r="M1119" s="10">
        <f t="shared" si="106"/>
        <v>122.04512763886265</v>
      </c>
      <c r="N1119" s="6">
        <v>325</v>
      </c>
      <c r="O1119" s="6">
        <f t="shared" si="107"/>
        <v>9</v>
      </c>
      <c r="P1119" s="10">
        <v>233000</v>
      </c>
      <c r="Q1119" s="9">
        <v>44543</v>
      </c>
      <c r="R1119" s="9">
        <v>42597</v>
      </c>
      <c r="S1119" s="6" t="s">
        <v>127</v>
      </c>
      <c r="T1119" s="6" t="s">
        <v>63</v>
      </c>
      <c r="U1119" s="10">
        <v>31846465</v>
      </c>
      <c r="V1119" s="6">
        <v>9</v>
      </c>
      <c r="W1119" s="29">
        <v>7</v>
      </c>
      <c r="X1119" s="6" t="s">
        <v>26</v>
      </c>
      <c r="Y1119" s="6" t="s">
        <v>27</v>
      </c>
      <c r="Z1119" s="6" t="s">
        <v>28</v>
      </c>
      <c r="AA1119" s="6" t="s">
        <v>1658</v>
      </c>
    </row>
    <row r="1120" spans="1:27" ht="14.4" x14ac:dyDescent="0.3">
      <c r="A1120" s="6" t="s">
        <v>1655</v>
      </c>
      <c r="B1120" s="6" t="s">
        <v>1663</v>
      </c>
      <c r="C1120" s="6" t="s">
        <v>1664</v>
      </c>
      <c r="D1120" s="7">
        <v>1.9074074074074073E-2</v>
      </c>
      <c r="E1120" s="8">
        <f t="shared" si="102"/>
        <v>0</v>
      </c>
      <c r="F1120" s="8">
        <f t="shared" si="103"/>
        <v>27</v>
      </c>
      <c r="G1120" s="8">
        <f t="shared" si="104"/>
        <v>28</v>
      </c>
      <c r="H1120" s="10">
        <f t="shared" si="105"/>
        <v>1648</v>
      </c>
      <c r="I1120" s="6" t="s">
        <v>579</v>
      </c>
      <c r="J1120" s="6" t="s">
        <v>127</v>
      </c>
      <c r="K1120" s="5">
        <v>185848</v>
      </c>
      <c r="L1120" s="6">
        <v>6500</v>
      </c>
      <c r="M1120" s="10">
        <f t="shared" si="106"/>
        <v>349.74818130945721</v>
      </c>
      <c r="N1120" s="6">
        <v>273</v>
      </c>
      <c r="O1120" s="6">
        <f t="shared" si="107"/>
        <v>15</v>
      </c>
      <c r="P1120" s="10">
        <v>233000</v>
      </c>
      <c r="Q1120" s="9">
        <v>44551</v>
      </c>
      <c r="R1120" s="9">
        <v>42597</v>
      </c>
      <c r="S1120" s="6" t="s">
        <v>127</v>
      </c>
      <c r="T1120" s="6" t="s">
        <v>63</v>
      </c>
      <c r="U1120" s="10">
        <v>31846465</v>
      </c>
      <c r="V1120" s="6">
        <v>9</v>
      </c>
      <c r="W1120" s="29">
        <v>7</v>
      </c>
      <c r="X1120" s="6" t="s">
        <v>26</v>
      </c>
      <c r="Y1120" s="6" t="s">
        <v>27</v>
      </c>
      <c r="Z1120" s="6" t="s">
        <v>28</v>
      </c>
      <c r="AA1120" s="6" t="s">
        <v>1658</v>
      </c>
    </row>
    <row r="1121" spans="1:27" ht="14.4" x14ac:dyDescent="0.3">
      <c r="A1121" s="6" t="s">
        <v>1655</v>
      </c>
      <c r="B1121" s="6" t="s">
        <v>1707</v>
      </c>
      <c r="C1121" s="6" t="s">
        <v>1708</v>
      </c>
      <c r="D1121" s="7">
        <v>1.894675925925926E-2</v>
      </c>
      <c r="E1121" s="8">
        <f t="shared" si="102"/>
        <v>0</v>
      </c>
      <c r="F1121" s="8">
        <f t="shared" si="103"/>
        <v>27</v>
      </c>
      <c r="G1121" s="8">
        <f t="shared" si="104"/>
        <v>17</v>
      </c>
      <c r="H1121" s="10">
        <f t="shared" si="105"/>
        <v>1637</v>
      </c>
      <c r="I1121" s="6" t="s">
        <v>579</v>
      </c>
      <c r="J1121" s="6" t="s">
        <v>127</v>
      </c>
      <c r="K1121" s="5">
        <v>298445</v>
      </c>
      <c r="L1121" s="6">
        <v>5200</v>
      </c>
      <c r="M1121" s="10">
        <f t="shared" si="106"/>
        <v>174.23645897904137</v>
      </c>
      <c r="N1121" s="6">
        <v>745</v>
      </c>
      <c r="O1121" s="6">
        <f t="shared" si="107"/>
        <v>25</v>
      </c>
      <c r="P1121" s="10">
        <v>233000</v>
      </c>
      <c r="Q1121" s="9">
        <v>44566</v>
      </c>
      <c r="R1121" s="9">
        <v>42597</v>
      </c>
      <c r="S1121" s="6" t="s">
        <v>127</v>
      </c>
      <c r="T1121" s="6" t="s">
        <v>63</v>
      </c>
      <c r="U1121" s="10">
        <v>31846465</v>
      </c>
      <c r="V1121" s="6">
        <v>9</v>
      </c>
      <c r="W1121" s="29">
        <v>7</v>
      </c>
      <c r="X1121" s="6" t="s">
        <v>26</v>
      </c>
      <c r="Y1121" s="6" t="s">
        <v>27</v>
      </c>
      <c r="Z1121" s="6" t="s">
        <v>28</v>
      </c>
      <c r="AA1121" s="6" t="s">
        <v>1658</v>
      </c>
    </row>
    <row r="1122" spans="1:27" ht="14.4" x14ac:dyDescent="0.3">
      <c r="A1122" s="6" t="s">
        <v>1655</v>
      </c>
      <c r="B1122" s="6" t="s">
        <v>1699</v>
      </c>
      <c r="C1122" s="6" t="s">
        <v>1700</v>
      </c>
      <c r="D1122" s="7">
        <v>1.4780092592592595E-2</v>
      </c>
      <c r="E1122" s="8">
        <f t="shared" si="102"/>
        <v>0</v>
      </c>
      <c r="F1122" s="8">
        <f t="shared" si="103"/>
        <v>21</v>
      </c>
      <c r="G1122" s="8">
        <f t="shared" si="104"/>
        <v>17</v>
      </c>
      <c r="H1122" s="10">
        <f t="shared" si="105"/>
        <v>1277</v>
      </c>
      <c r="I1122" s="6" t="s">
        <v>579</v>
      </c>
      <c r="J1122" s="6" t="s">
        <v>127</v>
      </c>
      <c r="K1122" s="5">
        <v>24133</v>
      </c>
      <c r="L1122" s="6">
        <v>3400</v>
      </c>
      <c r="M1122" s="10">
        <f t="shared" si="106"/>
        <v>1408.8592383872706</v>
      </c>
      <c r="N1122" s="6">
        <v>331</v>
      </c>
      <c r="O1122" s="6">
        <f t="shared" si="107"/>
        <v>137</v>
      </c>
      <c r="P1122" s="10">
        <v>233000</v>
      </c>
      <c r="Q1122" s="9">
        <v>44575</v>
      </c>
      <c r="R1122" s="9">
        <v>42597</v>
      </c>
      <c r="S1122" s="6" t="s">
        <v>127</v>
      </c>
      <c r="T1122" s="6" t="s">
        <v>63</v>
      </c>
      <c r="U1122" s="10">
        <v>31846465</v>
      </c>
      <c r="V1122" s="6">
        <v>9</v>
      </c>
      <c r="W1122" s="29">
        <v>7</v>
      </c>
      <c r="X1122" s="6" t="s">
        <v>26</v>
      </c>
      <c r="Y1122" s="6" t="s">
        <v>27</v>
      </c>
      <c r="Z1122" s="6" t="s">
        <v>28</v>
      </c>
      <c r="AA1122" s="6" t="s">
        <v>1658</v>
      </c>
    </row>
    <row r="1123" spans="1:27" ht="14.4" x14ac:dyDescent="0.3">
      <c r="A1123" s="6" t="s">
        <v>1655</v>
      </c>
      <c r="B1123" s="6" t="s">
        <v>1767</v>
      </c>
      <c r="C1123" s="6" t="s">
        <v>1768</v>
      </c>
      <c r="D1123" s="7">
        <v>1.2604166666666666E-2</v>
      </c>
      <c r="E1123" s="8">
        <f t="shared" si="102"/>
        <v>0</v>
      </c>
      <c r="F1123" s="8">
        <f t="shared" si="103"/>
        <v>18</v>
      </c>
      <c r="G1123" s="8">
        <f t="shared" si="104"/>
        <v>9</v>
      </c>
      <c r="H1123" s="10">
        <f t="shared" si="105"/>
        <v>1089</v>
      </c>
      <c r="I1123" s="6" t="s">
        <v>579</v>
      </c>
      <c r="J1123" s="6" t="s">
        <v>127</v>
      </c>
      <c r="K1123" s="5">
        <v>349569</v>
      </c>
      <c r="L1123" s="6">
        <v>2900</v>
      </c>
      <c r="M1123" s="10">
        <f t="shared" si="106"/>
        <v>82.959301311043021</v>
      </c>
      <c r="N1123" s="6">
        <v>252</v>
      </c>
      <c r="O1123" s="6">
        <f t="shared" si="107"/>
        <v>7</v>
      </c>
      <c r="P1123" s="10">
        <v>233000</v>
      </c>
      <c r="Q1123" s="9">
        <v>44586</v>
      </c>
      <c r="R1123" s="9">
        <v>42597</v>
      </c>
      <c r="S1123" s="6" t="s">
        <v>127</v>
      </c>
      <c r="T1123" s="6" t="s">
        <v>63</v>
      </c>
      <c r="U1123" s="10">
        <v>31846465</v>
      </c>
      <c r="V1123" s="6">
        <v>9</v>
      </c>
      <c r="W1123" s="29">
        <v>7</v>
      </c>
      <c r="X1123" s="6" t="s">
        <v>26</v>
      </c>
      <c r="Y1123" s="6" t="s">
        <v>27</v>
      </c>
      <c r="Z1123" s="6" t="s">
        <v>28</v>
      </c>
      <c r="AA1123" s="6" t="s">
        <v>1658</v>
      </c>
    </row>
    <row r="1124" spans="1:27" ht="14.4" x14ac:dyDescent="0.3">
      <c r="A1124" s="6" t="s">
        <v>1655</v>
      </c>
      <c r="B1124" s="6" t="s">
        <v>1787</v>
      </c>
      <c r="C1124" s="6" t="s">
        <v>1788</v>
      </c>
      <c r="D1124" s="7">
        <v>1.3622685185185184E-2</v>
      </c>
      <c r="E1124" s="8">
        <f t="shared" si="102"/>
        <v>0</v>
      </c>
      <c r="F1124" s="8">
        <f t="shared" si="103"/>
        <v>19</v>
      </c>
      <c r="G1124" s="8">
        <f t="shared" si="104"/>
        <v>37</v>
      </c>
      <c r="H1124" s="10">
        <f t="shared" si="105"/>
        <v>1177</v>
      </c>
      <c r="I1124" s="6" t="s">
        <v>579</v>
      </c>
      <c r="J1124" s="6" t="s">
        <v>127</v>
      </c>
      <c r="K1124" s="5">
        <v>23910</v>
      </c>
      <c r="L1124" s="6">
        <v>3300</v>
      </c>
      <c r="M1124" s="10">
        <f t="shared" si="106"/>
        <v>1380.1756587202008</v>
      </c>
      <c r="N1124" s="6">
        <v>151</v>
      </c>
      <c r="O1124" s="6">
        <f t="shared" si="107"/>
        <v>63</v>
      </c>
      <c r="P1124" s="10">
        <v>233000</v>
      </c>
      <c r="Q1124" s="9">
        <v>44589</v>
      </c>
      <c r="R1124" s="9">
        <v>42597</v>
      </c>
      <c r="S1124" s="6" t="s">
        <v>127</v>
      </c>
      <c r="T1124" s="6" t="s">
        <v>63</v>
      </c>
      <c r="U1124" s="10">
        <v>31846465</v>
      </c>
      <c r="V1124" s="6">
        <v>9</v>
      </c>
      <c r="W1124" s="29">
        <v>7</v>
      </c>
      <c r="X1124" s="6" t="s">
        <v>26</v>
      </c>
      <c r="Y1124" s="6" t="s">
        <v>27</v>
      </c>
      <c r="Z1124" s="6" t="s">
        <v>28</v>
      </c>
      <c r="AA1124" s="6" t="s">
        <v>1658</v>
      </c>
    </row>
    <row r="1125" spans="1:27" ht="14.4" x14ac:dyDescent="0.3">
      <c r="A1125" s="6" t="s">
        <v>1655</v>
      </c>
      <c r="B1125" s="6" t="s">
        <v>1785</v>
      </c>
      <c r="C1125" s="6" t="s">
        <v>1786</v>
      </c>
      <c r="D1125" s="7">
        <v>2.2395833333333334E-2</v>
      </c>
      <c r="E1125" s="8">
        <f t="shared" si="102"/>
        <v>0</v>
      </c>
      <c r="F1125" s="8">
        <f t="shared" si="103"/>
        <v>32</v>
      </c>
      <c r="G1125" s="8">
        <f t="shared" si="104"/>
        <v>15</v>
      </c>
      <c r="H1125" s="10">
        <f t="shared" si="105"/>
        <v>1935</v>
      </c>
      <c r="I1125" s="6" t="s">
        <v>579</v>
      </c>
      <c r="J1125" s="6" t="s">
        <v>127</v>
      </c>
      <c r="K1125" s="5">
        <v>202860</v>
      </c>
      <c r="L1125" s="6">
        <v>4000</v>
      </c>
      <c r="M1125" s="10">
        <f t="shared" si="106"/>
        <v>197.1803214039239</v>
      </c>
      <c r="N1125" s="6">
        <v>230</v>
      </c>
      <c r="O1125" s="6">
        <f t="shared" si="107"/>
        <v>11</v>
      </c>
      <c r="P1125" s="10">
        <v>233000</v>
      </c>
      <c r="Q1125" s="9">
        <v>44592</v>
      </c>
      <c r="R1125" s="9">
        <v>42597</v>
      </c>
      <c r="S1125" s="6" t="s">
        <v>127</v>
      </c>
      <c r="T1125" s="6" t="s">
        <v>63</v>
      </c>
      <c r="U1125" s="10">
        <v>31846465</v>
      </c>
      <c r="V1125" s="6">
        <v>9</v>
      </c>
      <c r="W1125" s="29">
        <v>8</v>
      </c>
      <c r="X1125" s="6" t="s">
        <v>26</v>
      </c>
      <c r="Y1125" s="6" t="s">
        <v>27</v>
      </c>
      <c r="Z1125" s="6" t="s">
        <v>28</v>
      </c>
      <c r="AA1125" s="6" t="s">
        <v>1658</v>
      </c>
    </row>
    <row r="1126" spans="1:27" x14ac:dyDescent="0.3">
      <c r="A1126" s="6" t="s">
        <v>1655</v>
      </c>
      <c r="B1126" s="6" t="s">
        <v>1661</v>
      </c>
      <c r="C1126" s="6" t="s">
        <v>1662</v>
      </c>
      <c r="D1126" s="7">
        <v>1.5243055555555557E-2</v>
      </c>
      <c r="E1126" s="8">
        <f t="shared" si="102"/>
        <v>0</v>
      </c>
      <c r="F1126" s="8">
        <f t="shared" si="103"/>
        <v>21</v>
      </c>
      <c r="G1126" s="8">
        <f t="shared" si="104"/>
        <v>57</v>
      </c>
      <c r="H1126" s="10">
        <f t="shared" si="105"/>
        <v>1317</v>
      </c>
      <c r="I1126" s="6" t="s">
        <v>579</v>
      </c>
      <c r="J1126" s="6" t="s">
        <v>127</v>
      </c>
      <c r="K1126" s="10">
        <v>497797</v>
      </c>
      <c r="L1126" s="6">
        <v>10000</v>
      </c>
      <c r="M1126" s="10">
        <f t="shared" si="106"/>
        <v>200.88509974949628</v>
      </c>
      <c r="N1126" s="6">
        <v>340</v>
      </c>
      <c r="O1126" s="6">
        <f t="shared" si="107"/>
        <v>7</v>
      </c>
      <c r="P1126" s="10">
        <v>233000</v>
      </c>
      <c r="Q1126" s="9">
        <v>44596</v>
      </c>
      <c r="R1126" s="9">
        <v>42597</v>
      </c>
      <c r="S1126" s="6" t="s">
        <v>127</v>
      </c>
      <c r="T1126" s="6" t="s">
        <v>63</v>
      </c>
      <c r="U1126" s="10">
        <v>31846465</v>
      </c>
      <c r="V1126" s="6">
        <v>9</v>
      </c>
      <c r="W1126" s="29">
        <v>7</v>
      </c>
      <c r="X1126" s="6" t="s">
        <v>26</v>
      </c>
      <c r="Y1126" s="6" t="s">
        <v>27</v>
      </c>
      <c r="Z1126" s="6" t="s">
        <v>28</v>
      </c>
      <c r="AA1126" s="6" t="s">
        <v>1658</v>
      </c>
    </row>
    <row r="1127" spans="1:27" ht="14.4" x14ac:dyDescent="0.3">
      <c r="A1127" s="6" t="s">
        <v>1655</v>
      </c>
      <c r="B1127" s="6" t="s">
        <v>1669</v>
      </c>
      <c r="C1127" s="6" t="s">
        <v>1670</v>
      </c>
      <c r="D1127" s="7">
        <v>1.3229166666666667E-2</v>
      </c>
      <c r="E1127" s="8">
        <f t="shared" si="102"/>
        <v>0</v>
      </c>
      <c r="F1127" s="8">
        <f t="shared" si="103"/>
        <v>19</v>
      </c>
      <c r="G1127" s="8">
        <f t="shared" si="104"/>
        <v>3</v>
      </c>
      <c r="H1127" s="10">
        <f t="shared" si="105"/>
        <v>1143</v>
      </c>
      <c r="I1127" s="6" t="s">
        <v>579</v>
      </c>
      <c r="J1127" s="6" t="s">
        <v>127</v>
      </c>
      <c r="K1127" s="5">
        <v>175793</v>
      </c>
      <c r="L1127" s="6">
        <v>5600</v>
      </c>
      <c r="M1127" s="10">
        <f t="shared" si="106"/>
        <v>318.55648404657751</v>
      </c>
      <c r="N1127" s="6">
        <v>318</v>
      </c>
      <c r="O1127" s="6">
        <f t="shared" si="107"/>
        <v>18</v>
      </c>
      <c r="P1127" s="10">
        <v>233000</v>
      </c>
      <c r="Q1127" s="9">
        <v>44621</v>
      </c>
      <c r="R1127" s="9">
        <v>42597</v>
      </c>
      <c r="S1127" s="6" t="s">
        <v>127</v>
      </c>
      <c r="T1127" s="6" t="s">
        <v>63</v>
      </c>
      <c r="U1127" s="10">
        <v>31846465</v>
      </c>
      <c r="V1127" s="6">
        <v>9</v>
      </c>
      <c r="W1127" s="29">
        <v>8</v>
      </c>
      <c r="X1127" s="6" t="s">
        <v>26</v>
      </c>
      <c r="Y1127" s="6" t="s">
        <v>27</v>
      </c>
      <c r="Z1127" s="6" t="s">
        <v>28</v>
      </c>
      <c r="AA1127" s="6" t="s">
        <v>1658</v>
      </c>
    </row>
    <row r="1128" spans="1:27" ht="14.4" x14ac:dyDescent="0.3">
      <c r="A1128" s="6" t="s">
        <v>1655</v>
      </c>
      <c r="B1128" s="6" t="s">
        <v>1793</v>
      </c>
      <c r="C1128" s="6" t="s">
        <v>1794</v>
      </c>
      <c r="D1128" s="7">
        <v>1.5752314814814813E-2</v>
      </c>
      <c r="E1128" s="8">
        <f t="shared" si="102"/>
        <v>0</v>
      </c>
      <c r="F1128" s="8">
        <f t="shared" si="103"/>
        <v>22</v>
      </c>
      <c r="G1128" s="8">
        <f t="shared" si="104"/>
        <v>41</v>
      </c>
      <c r="H1128" s="10">
        <f t="shared" si="105"/>
        <v>1361</v>
      </c>
      <c r="I1128" s="6" t="s">
        <v>579</v>
      </c>
      <c r="J1128" s="6" t="s">
        <v>127</v>
      </c>
      <c r="K1128" s="5">
        <v>79822</v>
      </c>
      <c r="L1128" s="6">
        <v>2200</v>
      </c>
      <c r="M1128" s="10">
        <f t="shared" si="106"/>
        <v>275.61323945779361</v>
      </c>
      <c r="N1128" s="6">
        <v>119</v>
      </c>
      <c r="O1128" s="6">
        <f t="shared" si="107"/>
        <v>15</v>
      </c>
      <c r="P1128" s="10">
        <v>233000</v>
      </c>
      <c r="Q1128" s="9">
        <v>44624</v>
      </c>
      <c r="R1128" s="9">
        <v>42597</v>
      </c>
      <c r="S1128" s="6" t="s">
        <v>127</v>
      </c>
      <c r="T1128" s="6" t="s">
        <v>63</v>
      </c>
      <c r="U1128" s="10">
        <v>31846465</v>
      </c>
      <c r="V1128" s="6">
        <v>9</v>
      </c>
      <c r="W1128" s="29">
        <v>8</v>
      </c>
      <c r="X1128" s="6" t="s">
        <v>26</v>
      </c>
      <c r="Y1128" s="6" t="s">
        <v>27</v>
      </c>
      <c r="Z1128" s="6" t="s">
        <v>28</v>
      </c>
      <c r="AA1128" s="6" t="s">
        <v>1658</v>
      </c>
    </row>
    <row r="1129" spans="1:27" ht="14.4" x14ac:dyDescent="0.3">
      <c r="A1129" s="6" t="s">
        <v>1655</v>
      </c>
      <c r="B1129" s="6" t="s">
        <v>1709</v>
      </c>
      <c r="C1129" s="6" t="s">
        <v>1710</v>
      </c>
      <c r="D1129" s="7">
        <v>1.5810185185185184E-2</v>
      </c>
      <c r="E1129" s="8">
        <f t="shared" si="102"/>
        <v>0</v>
      </c>
      <c r="F1129" s="8">
        <f t="shared" si="103"/>
        <v>22</v>
      </c>
      <c r="G1129" s="8">
        <f t="shared" si="104"/>
        <v>46</v>
      </c>
      <c r="H1129" s="10">
        <f t="shared" si="105"/>
        <v>1366</v>
      </c>
      <c r="I1129" s="6" t="s">
        <v>579</v>
      </c>
      <c r="J1129" s="6" t="s">
        <v>127</v>
      </c>
      <c r="K1129" s="5">
        <v>438307</v>
      </c>
      <c r="L1129" s="6">
        <v>4200</v>
      </c>
      <c r="M1129" s="10">
        <f t="shared" si="106"/>
        <v>95.82324717606609</v>
      </c>
      <c r="N1129" s="6">
        <v>322</v>
      </c>
      <c r="O1129" s="6">
        <f t="shared" si="107"/>
        <v>7</v>
      </c>
      <c r="P1129" s="10">
        <v>233000</v>
      </c>
      <c r="Q1129" s="9">
        <v>44631</v>
      </c>
      <c r="R1129" s="9">
        <v>42597</v>
      </c>
      <c r="S1129" s="6" t="s">
        <v>127</v>
      </c>
      <c r="T1129" s="6" t="s">
        <v>63</v>
      </c>
      <c r="U1129" s="10">
        <v>31846465</v>
      </c>
      <c r="V1129" s="6">
        <v>9</v>
      </c>
      <c r="W1129" s="29">
        <v>8</v>
      </c>
      <c r="X1129" s="6" t="s">
        <v>26</v>
      </c>
      <c r="Y1129" s="6" t="s">
        <v>27</v>
      </c>
      <c r="Z1129" s="6" t="s">
        <v>28</v>
      </c>
      <c r="AA1129" s="6" t="s">
        <v>1658</v>
      </c>
    </row>
    <row r="1130" spans="1:27" ht="14.4" x14ac:dyDescent="0.3">
      <c r="A1130" s="6" t="s">
        <v>1655</v>
      </c>
      <c r="B1130" s="6" t="s">
        <v>1671</v>
      </c>
      <c r="C1130" s="6" t="s">
        <v>1672</v>
      </c>
      <c r="D1130" s="7">
        <v>1.2025462962962962E-2</v>
      </c>
      <c r="E1130" s="8">
        <f t="shared" si="102"/>
        <v>0</v>
      </c>
      <c r="F1130" s="8">
        <f t="shared" si="103"/>
        <v>17</v>
      </c>
      <c r="G1130" s="8">
        <f t="shared" si="104"/>
        <v>19</v>
      </c>
      <c r="H1130" s="10">
        <f t="shared" si="105"/>
        <v>1039</v>
      </c>
      <c r="I1130" s="6" t="s">
        <v>579</v>
      </c>
      <c r="J1130" s="6" t="s">
        <v>127</v>
      </c>
      <c r="K1130" s="5">
        <v>234323</v>
      </c>
      <c r="L1130" s="6">
        <v>3700</v>
      </c>
      <c r="M1130" s="10">
        <f t="shared" si="106"/>
        <v>157.90169979046019</v>
      </c>
      <c r="N1130" s="6">
        <v>182</v>
      </c>
      <c r="O1130" s="6">
        <f t="shared" si="107"/>
        <v>8</v>
      </c>
      <c r="P1130" s="10">
        <v>233000</v>
      </c>
      <c r="Q1130" s="9">
        <v>44635</v>
      </c>
      <c r="R1130" s="9">
        <v>42597</v>
      </c>
      <c r="S1130" s="6" t="s">
        <v>127</v>
      </c>
      <c r="T1130" s="6" t="s">
        <v>63</v>
      </c>
      <c r="U1130" s="10">
        <v>31846465</v>
      </c>
      <c r="V1130" s="6">
        <v>9</v>
      </c>
      <c r="W1130" s="29">
        <v>7</v>
      </c>
      <c r="X1130" s="6" t="s">
        <v>26</v>
      </c>
      <c r="Y1130" s="6" t="s">
        <v>27</v>
      </c>
      <c r="Z1130" s="6" t="s">
        <v>28</v>
      </c>
      <c r="AA1130" s="6" t="s">
        <v>1658</v>
      </c>
    </row>
    <row r="1131" spans="1:27" ht="14.4" x14ac:dyDescent="0.3">
      <c r="A1131" s="6" t="s">
        <v>1655</v>
      </c>
      <c r="B1131" s="6" t="s">
        <v>1691</v>
      </c>
      <c r="C1131" s="6" t="s">
        <v>1692</v>
      </c>
      <c r="D1131" s="7">
        <v>2.1689814814814815E-2</v>
      </c>
      <c r="E1131" s="8">
        <f t="shared" si="102"/>
        <v>0</v>
      </c>
      <c r="F1131" s="8">
        <f t="shared" si="103"/>
        <v>31</v>
      </c>
      <c r="G1131" s="8">
        <f t="shared" si="104"/>
        <v>14</v>
      </c>
      <c r="H1131" s="10">
        <f t="shared" si="105"/>
        <v>1874</v>
      </c>
      <c r="I1131" s="6" t="s">
        <v>579</v>
      </c>
      <c r="J1131" s="6" t="s">
        <v>127</v>
      </c>
      <c r="K1131" s="5">
        <v>157268</v>
      </c>
      <c r="L1131" s="6">
        <v>1700</v>
      </c>
      <c r="M1131" s="10">
        <f t="shared" si="106"/>
        <v>108.09573466948139</v>
      </c>
      <c r="N1131" s="6">
        <v>261</v>
      </c>
      <c r="O1131" s="6">
        <f t="shared" si="107"/>
        <v>17</v>
      </c>
      <c r="P1131" s="10">
        <v>233000</v>
      </c>
      <c r="Q1131" s="9">
        <v>44638</v>
      </c>
      <c r="R1131" s="9">
        <v>42597</v>
      </c>
      <c r="S1131" s="6" t="s">
        <v>127</v>
      </c>
      <c r="T1131" s="6" t="s">
        <v>63</v>
      </c>
      <c r="U1131" s="10">
        <v>31846465</v>
      </c>
      <c r="V1131" s="6">
        <v>9</v>
      </c>
      <c r="W1131" s="29">
        <v>8</v>
      </c>
      <c r="X1131" s="6" t="s">
        <v>26</v>
      </c>
      <c r="Y1131" s="6" t="s">
        <v>27</v>
      </c>
      <c r="Z1131" s="6" t="s">
        <v>28</v>
      </c>
      <c r="AA1131" s="6" t="s">
        <v>1658</v>
      </c>
    </row>
    <row r="1132" spans="1:27" ht="14.4" x14ac:dyDescent="0.3">
      <c r="A1132" s="6" t="s">
        <v>1655</v>
      </c>
      <c r="B1132" s="6" t="s">
        <v>1803</v>
      </c>
      <c r="C1132" s="6" t="s">
        <v>1804</v>
      </c>
      <c r="D1132" s="7">
        <v>1.3182870370370371E-2</v>
      </c>
      <c r="E1132" s="8">
        <f t="shared" si="102"/>
        <v>0</v>
      </c>
      <c r="F1132" s="8">
        <f t="shared" si="103"/>
        <v>18</v>
      </c>
      <c r="G1132" s="8">
        <f t="shared" si="104"/>
        <v>59</v>
      </c>
      <c r="H1132" s="10">
        <f t="shared" si="105"/>
        <v>1139</v>
      </c>
      <c r="I1132" s="6" t="s">
        <v>579</v>
      </c>
      <c r="J1132" s="6" t="s">
        <v>127</v>
      </c>
      <c r="K1132" s="5">
        <v>40109</v>
      </c>
      <c r="L1132" s="6">
        <v>1900</v>
      </c>
      <c r="M1132" s="10">
        <f t="shared" si="106"/>
        <v>473.70914258645195</v>
      </c>
      <c r="N1132" s="6">
        <v>108</v>
      </c>
      <c r="O1132" s="6">
        <f t="shared" si="107"/>
        <v>27</v>
      </c>
      <c r="P1132" s="10">
        <v>233000</v>
      </c>
      <c r="Q1132" s="9">
        <v>44640</v>
      </c>
      <c r="R1132" s="9">
        <v>42597</v>
      </c>
      <c r="S1132" s="6" t="s">
        <v>127</v>
      </c>
      <c r="T1132" s="6" t="s">
        <v>63</v>
      </c>
      <c r="U1132" s="10">
        <v>31846465</v>
      </c>
      <c r="V1132" s="6">
        <v>9</v>
      </c>
      <c r="W1132" s="29">
        <v>7</v>
      </c>
      <c r="X1132" s="6" t="s">
        <v>26</v>
      </c>
      <c r="Y1132" s="6" t="s">
        <v>27</v>
      </c>
      <c r="Z1132" s="6" t="s">
        <v>28</v>
      </c>
      <c r="AA1132" s="6" t="s">
        <v>1658</v>
      </c>
    </row>
    <row r="1133" spans="1:27" ht="14.4" x14ac:dyDescent="0.3">
      <c r="A1133" s="6" t="s">
        <v>1655</v>
      </c>
      <c r="B1133" s="6" t="s">
        <v>1681</v>
      </c>
      <c r="C1133" s="6" t="s">
        <v>1682</v>
      </c>
      <c r="D1133" s="7">
        <v>2.179398148148148E-2</v>
      </c>
      <c r="E1133" s="8">
        <f t="shared" si="102"/>
        <v>0</v>
      </c>
      <c r="F1133" s="8">
        <f t="shared" si="103"/>
        <v>31</v>
      </c>
      <c r="G1133" s="8">
        <f t="shared" si="104"/>
        <v>23</v>
      </c>
      <c r="H1133" s="10">
        <f t="shared" si="105"/>
        <v>1883</v>
      </c>
      <c r="I1133" s="6" t="s">
        <v>579</v>
      </c>
      <c r="J1133" s="6" t="s">
        <v>127</v>
      </c>
      <c r="K1133" s="5">
        <v>86378</v>
      </c>
      <c r="L1133" s="6">
        <v>5500</v>
      </c>
      <c r="M1133" s="10">
        <f t="shared" si="106"/>
        <v>636.73620597837407</v>
      </c>
      <c r="N1133" s="6">
        <v>311</v>
      </c>
      <c r="O1133" s="6">
        <f t="shared" si="107"/>
        <v>36</v>
      </c>
      <c r="P1133" s="10">
        <v>233000</v>
      </c>
      <c r="Q1133" s="9">
        <v>44652</v>
      </c>
      <c r="R1133" s="9">
        <v>42597</v>
      </c>
      <c r="S1133" s="6" t="s">
        <v>127</v>
      </c>
      <c r="T1133" s="6" t="s">
        <v>63</v>
      </c>
      <c r="U1133" s="10">
        <v>31846465</v>
      </c>
      <c r="V1133" s="6">
        <v>9</v>
      </c>
      <c r="W1133" s="29">
        <v>9</v>
      </c>
      <c r="X1133" s="6" t="s">
        <v>26</v>
      </c>
      <c r="Y1133" s="6" t="s">
        <v>27</v>
      </c>
      <c r="Z1133" s="6" t="s">
        <v>28</v>
      </c>
      <c r="AA1133" s="6" t="s">
        <v>1658</v>
      </c>
    </row>
    <row r="1134" spans="1:27" ht="14.4" x14ac:dyDescent="0.3">
      <c r="A1134" s="6" t="s">
        <v>1655</v>
      </c>
      <c r="B1134" s="6" t="s">
        <v>1795</v>
      </c>
      <c r="C1134" s="6" t="s">
        <v>1796</v>
      </c>
      <c r="D1134" s="7">
        <v>1.3888888888888888E-2</v>
      </c>
      <c r="E1134" s="8">
        <f t="shared" si="102"/>
        <v>0</v>
      </c>
      <c r="F1134" s="8">
        <f t="shared" si="103"/>
        <v>20</v>
      </c>
      <c r="G1134" s="8">
        <f t="shared" si="104"/>
        <v>0</v>
      </c>
      <c r="H1134" s="10">
        <f t="shared" si="105"/>
        <v>1200</v>
      </c>
      <c r="I1134" s="6" t="s">
        <v>579</v>
      </c>
      <c r="J1134" s="6" t="s">
        <v>127</v>
      </c>
      <c r="K1134" s="5">
        <v>150279</v>
      </c>
      <c r="L1134" s="6">
        <v>3800</v>
      </c>
      <c r="M1134" s="10">
        <f t="shared" si="106"/>
        <v>252.86300813819628</v>
      </c>
      <c r="N1134" s="6">
        <v>301</v>
      </c>
      <c r="O1134" s="6">
        <f t="shared" si="107"/>
        <v>20</v>
      </c>
      <c r="P1134" s="10">
        <v>233000</v>
      </c>
      <c r="Q1134" s="9">
        <v>44663</v>
      </c>
      <c r="R1134" s="9">
        <v>42597</v>
      </c>
      <c r="S1134" s="6" t="s">
        <v>127</v>
      </c>
      <c r="T1134" s="6" t="s">
        <v>63</v>
      </c>
      <c r="U1134" s="10">
        <v>31846465</v>
      </c>
      <c r="V1134" s="6">
        <v>9</v>
      </c>
      <c r="W1134" s="29">
        <v>7</v>
      </c>
      <c r="X1134" s="6" t="s">
        <v>26</v>
      </c>
      <c r="Y1134" s="6" t="s">
        <v>27</v>
      </c>
      <c r="Z1134" s="6" t="s">
        <v>28</v>
      </c>
      <c r="AA1134" s="6" t="s">
        <v>1658</v>
      </c>
    </row>
    <row r="1135" spans="1:27" ht="14.4" x14ac:dyDescent="0.3">
      <c r="A1135" s="6" t="s">
        <v>1655</v>
      </c>
      <c r="B1135" s="6" t="s">
        <v>1683</v>
      </c>
      <c r="C1135" s="6" t="s">
        <v>1684</v>
      </c>
      <c r="D1135" s="7">
        <v>1.7430555555555557E-2</v>
      </c>
      <c r="E1135" s="8">
        <f t="shared" si="102"/>
        <v>0</v>
      </c>
      <c r="F1135" s="8">
        <f t="shared" si="103"/>
        <v>25</v>
      </c>
      <c r="G1135" s="8">
        <f t="shared" si="104"/>
        <v>6</v>
      </c>
      <c r="H1135" s="10">
        <f t="shared" si="105"/>
        <v>1506</v>
      </c>
      <c r="I1135" s="6" t="s">
        <v>579</v>
      </c>
      <c r="J1135" s="6" t="s">
        <v>127</v>
      </c>
      <c r="K1135" s="5">
        <v>418489</v>
      </c>
      <c r="L1135" s="6">
        <v>12000</v>
      </c>
      <c r="M1135" s="10">
        <f t="shared" si="106"/>
        <v>286.74588818344091</v>
      </c>
      <c r="N1135" s="6">
        <v>313</v>
      </c>
      <c r="O1135" s="6">
        <f t="shared" si="107"/>
        <v>7</v>
      </c>
      <c r="P1135" s="10">
        <v>233000</v>
      </c>
      <c r="Q1135" s="9">
        <v>44673</v>
      </c>
      <c r="R1135" s="9">
        <v>42597</v>
      </c>
      <c r="S1135" s="6" t="s">
        <v>127</v>
      </c>
      <c r="T1135" s="6" t="s">
        <v>63</v>
      </c>
      <c r="U1135" s="10">
        <v>31846465</v>
      </c>
      <c r="V1135" s="6">
        <v>9</v>
      </c>
      <c r="W1135" s="29">
        <v>9</v>
      </c>
      <c r="X1135" s="6" t="s">
        <v>26</v>
      </c>
      <c r="Y1135" s="6" t="s">
        <v>27</v>
      </c>
      <c r="Z1135" s="6" t="s">
        <v>28</v>
      </c>
      <c r="AA1135" s="6" t="s">
        <v>1658</v>
      </c>
    </row>
    <row r="1136" spans="1:27" ht="14.4" x14ac:dyDescent="0.3">
      <c r="A1136" s="6" t="s">
        <v>1655</v>
      </c>
      <c r="B1136" s="6" t="s">
        <v>1715</v>
      </c>
      <c r="C1136" s="6" t="s">
        <v>1716</v>
      </c>
      <c r="D1136" s="7">
        <v>1.6701388888888887E-2</v>
      </c>
      <c r="E1136" s="8">
        <f t="shared" si="102"/>
        <v>0</v>
      </c>
      <c r="F1136" s="8">
        <f t="shared" si="103"/>
        <v>24</v>
      </c>
      <c r="G1136" s="8">
        <f t="shared" si="104"/>
        <v>3</v>
      </c>
      <c r="H1136" s="10">
        <f t="shared" si="105"/>
        <v>1443</v>
      </c>
      <c r="I1136" s="6" t="s">
        <v>579</v>
      </c>
      <c r="J1136" s="6" t="s">
        <v>127</v>
      </c>
      <c r="K1136" s="5">
        <v>160951</v>
      </c>
      <c r="L1136" s="6">
        <v>4500</v>
      </c>
      <c r="M1136" s="10">
        <f t="shared" si="106"/>
        <v>279.5881976502165</v>
      </c>
      <c r="N1136" s="6">
        <v>249</v>
      </c>
      <c r="O1136" s="6">
        <f t="shared" si="107"/>
        <v>15</v>
      </c>
      <c r="P1136" s="10">
        <v>233000</v>
      </c>
      <c r="Q1136" s="9">
        <v>44675</v>
      </c>
      <c r="R1136" s="9">
        <v>42597</v>
      </c>
      <c r="S1136" s="6" t="s">
        <v>127</v>
      </c>
      <c r="T1136" s="6" t="s">
        <v>63</v>
      </c>
      <c r="U1136" s="10">
        <v>31846465</v>
      </c>
      <c r="V1136" s="6">
        <v>9</v>
      </c>
      <c r="W1136" s="29">
        <v>7</v>
      </c>
      <c r="X1136" s="6" t="s">
        <v>26</v>
      </c>
      <c r="Y1136" s="6" t="s">
        <v>27</v>
      </c>
      <c r="Z1136" s="6" t="s">
        <v>28</v>
      </c>
      <c r="AA1136" s="6" t="s">
        <v>1658</v>
      </c>
    </row>
    <row r="1137" spans="1:27" ht="14.4" x14ac:dyDescent="0.3">
      <c r="A1137" s="6" t="s">
        <v>1655</v>
      </c>
      <c r="B1137" s="6" t="s">
        <v>1705</v>
      </c>
      <c r="C1137" s="6" t="s">
        <v>1706</v>
      </c>
      <c r="D1137" s="7">
        <v>1.6180555555555556E-2</v>
      </c>
      <c r="E1137" s="8">
        <f t="shared" si="102"/>
        <v>0</v>
      </c>
      <c r="F1137" s="8">
        <f t="shared" si="103"/>
        <v>23</v>
      </c>
      <c r="G1137" s="8">
        <f t="shared" si="104"/>
        <v>18</v>
      </c>
      <c r="H1137" s="10">
        <f t="shared" si="105"/>
        <v>1398</v>
      </c>
      <c r="I1137" s="6" t="s">
        <v>579</v>
      </c>
      <c r="J1137" s="6" t="s">
        <v>127</v>
      </c>
      <c r="K1137" s="5">
        <v>121768</v>
      </c>
      <c r="L1137" s="6">
        <v>3400</v>
      </c>
      <c r="M1137" s="10">
        <f t="shared" si="106"/>
        <v>279.21949937586231</v>
      </c>
      <c r="N1137" s="6">
        <v>244</v>
      </c>
      <c r="O1137" s="6">
        <f t="shared" si="107"/>
        <v>20</v>
      </c>
      <c r="P1137" s="10">
        <v>233000</v>
      </c>
      <c r="Q1137" s="9">
        <v>44678</v>
      </c>
      <c r="R1137" s="9">
        <v>42597</v>
      </c>
      <c r="S1137" s="6" t="s">
        <v>127</v>
      </c>
      <c r="T1137" s="6" t="s">
        <v>63</v>
      </c>
      <c r="U1137" s="10">
        <v>31846465</v>
      </c>
      <c r="V1137" s="6">
        <v>9</v>
      </c>
      <c r="W1137" s="29">
        <v>8</v>
      </c>
      <c r="X1137" s="6" t="s">
        <v>26</v>
      </c>
      <c r="Y1137" s="6" t="s">
        <v>27</v>
      </c>
      <c r="Z1137" s="6" t="s">
        <v>28</v>
      </c>
      <c r="AA1137" s="6" t="s">
        <v>1658</v>
      </c>
    </row>
    <row r="1138" spans="1:27" ht="14.4" x14ac:dyDescent="0.3">
      <c r="A1138" s="6" t="s">
        <v>1655</v>
      </c>
      <c r="B1138" s="6" t="s">
        <v>1799</v>
      </c>
      <c r="C1138" s="6" t="s">
        <v>1800</v>
      </c>
      <c r="D1138" s="7">
        <v>1.6979166666666667E-2</v>
      </c>
      <c r="E1138" s="8">
        <f t="shared" si="102"/>
        <v>0</v>
      </c>
      <c r="F1138" s="8">
        <f t="shared" si="103"/>
        <v>24</v>
      </c>
      <c r="G1138" s="8">
        <f t="shared" si="104"/>
        <v>27</v>
      </c>
      <c r="H1138" s="10">
        <f t="shared" si="105"/>
        <v>1467</v>
      </c>
      <c r="I1138" s="6" t="s">
        <v>579</v>
      </c>
      <c r="J1138" s="6" t="s">
        <v>127</v>
      </c>
      <c r="K1138" s="5">
        <v>53578</v>
      </c>
      <c r="L1138" s="6">
        <v>2200</v>
      </c>
      <c r="M1138" s="10">
        <f t="shared" si="106"/>
        <v>410.61629773414461</v>
      </c>
      <c r="N1138" s="6">
        <v>182</v>
      </c>
      <c r="O1138" s="6">
        <f t="shared" si="107"/>
        <v>34</v>
      </c>
      <c r="P1138" s="10">
        <v>233000</v>
      </c>
      <c r="Q1138" s="9">
        <v>44680</v>
      </c>
      <c r="R1138" s="9">
        <v>42597</v>
      </c>
      <c r="S1138" s="6" t="s">
        <v>127</v>
      </c>
      <c r="T1138" s="6" t="s">
        <v>63</v>
      </c>
      <c r="U1138" s="10">
        <v>31846465</v>
      </c>
      <c r="V1138" s="6">
        <v>9</v>
      </c>
      <c r="W1138" s="29">
        <v>7</v>
      </c>
      <c r="X1138" s="6" t="s">
        <v>26</v>
      </c>
      <c r="Y1138" s="6" t="s">
        <v>27</v>
      </c>
      <c r="Z1138" s="6" t="s">
        <v>28</v>
      </c>
      <c r="AA1138" s="6" t="s">
        <v>1658</v>
      </c>
    </row>
    <row r="1139" spans="1:27" ht="14.4" x14ac:dyDescent="0.3">
      <c r="A1139" s="6" t="s">
        <v>1655</v>
      </c>
      <c r="B1139" s="6" t="s">
        <v>1797</v>
      </c>
      <c r="C1139" s="6" t="s">
        <v>1798</v>
      </c>
      <c r="D1139" s="7">
        <v>1.2118055555555556E-2</v>
      </c>
      <c r="E1139" s="8">
        <f t="shared" si="102"/>
        <v>0</v>
      </c>
      <c r="F1139" s="8">
        <f t="shared" si="103"/>
        <v>17</v>
      </c>
      <c r="G1139" s="8">
        <f t="shared" si="104"/>
        <v>27</v>
      </c>
      <c r="H1139" s="10">
        <f t="shared" si="105"/>
        <v>1047</v>
      </c>
      <c r="I1139" s="6" t="s">
        <v>579</v>
      </c>
      <c r="J1139" s="6" t="s">
        <v>127</v>
      </c>
      <c r="K1139" s="5">
        <v>191759</v>
      </c>
      <c r="L1139" s="6">
        <v>1500</v>
      </c>
      <c r="M1139" s="10">
        <f t="shared" si="106"/>
        <v>78.223186395423426</v>
      </c>
      <c r="N1139" s="6">
        <v>116</v>
      </c>
      <c r="O1139" s="6">
        <f t="shared" si="107"/>
        <v>6</v>
      </c>
      <c r="P1139" s="10">
        <v>233000</v>
      </c>
      <c r="Q1139" s="9">
        <v>44683</v>
      </c>
      <c r="R1139" s="9">
        <v>42597</v>
      </c>
      <c r="S1139" s="6" t="s">
        <v>127</v>
      </c>
      <c r="T1139" s="6" t="s">
        <v>63</v>
      </c>
      <c r="U1139" s="10">
        <v>31846465</v>
      </c>
      <c r="V1139" s="6">
        <v>9</v>
      </c>
      <c r="W1139" s="29">
        <v>7</v>
      </c>
      <c r="X1139" s="6" t="s">
        <v>26</v>
      </c>
      <c r="Y1139" s="6" t="s">
        <v>27</v>
      </c>
      <c r="Z1139" s="6" t="s">
        <v>28</v>
      </c>
      <c r="AA1139" s="6" t="s">
        <v>1658</v>
      </c>
    </row>
    <row r="1140" spans="1:27" ht="14.4" x14ac:dyDescent="0.3">
      <c r="A1140" s="6" t="s">
        <v>1655</v>
      </c>
      <c r="B1140" s="6" t="s">
        <v>1801</v>
      </c>
      <c r="C1140" s="6" t="s">
        <v>1802</v>
      </c>
      <c r="D1140" s="7">
        <v>1.6469907407407405E-2</v>
      </c>
      <c r="E1140" s="8">
        <f t="shared" si="102"/>
        <v>0</v>
      </c>
      <c r="F1140" s="8">
        <f t="shared" si="103"/>
        <v>23</v>
      </c>
      <c r="G1140" s="8">
        <f t="shared" si="104"/>
        <v>43</v>
      </c>
      <c r="H1140" s="10">
        <f t="shared" si="105"/>
        <v>1423</v>
      </c>
      <c r="I1140" s="6" t="s">
        <v>579</v>
      </c>
      <c r="J1140" s="6" t="s">
        <v>127</v>
      </c>
      <c r="K1140" s="5">
        <v>96791</v>
      </c>
      <c r="L1140" s="6">
        <v>1300</v>
      </c>
      <c r="M1140" s="10">
        <f t="shared" si="106"/>
        <v>134.31000816191587</v>
      </c>
      <c r="N1140" s="6">
        <v>112</v>
      </c>
      <c r="O1140" s="6">
        <f t="shared" si="107"/>
        <v>12</v>
      </c>
      <c r="P1140" s="10">
        <v>233000</v>
      </c>
      <c r="Q1140" s="9">
        <v>44696</v>
      </c>
      <c r="R1140" s="9">
        <v>42597</v>
      </c>
      <c r="S1140" s="6" t="s">
        <v>127</v>
      </c>
      <c r="T1140" s="6" t="s">
        <v>63</v>
      </c>
      <c r="U1140" s="10">
        <v>31846465</v>
      </c>
      <c r="V1140" s="6">
        <v>9</v>
      </c>
      <c r="W1140" s="29">
        <v>7</v>
      </c>
      <c r="X1140" s="6" t="s">
        <v>26</v>
      </c>
      <c r="Y1140" s="6" t="s">
        <v>27</v>
      </c>
      <c r="Z1140" s="6" t="s">
        <v>28</v>
      </c>
      <c r="AA1140" s="6" t="s">
        <v>1658</v>
      </c>
    </row>
    <row r="1141" spans="1:27" x14ac:dyDescent="0.3">
      <c r="A1141" s="6" t="s">
        <v>1655</v>
      </c>
      <c r="B1141" s="6" t="s">
        <v>1659</v>
      </c>
      <c r="C1141" s="6" t="s">
        <v>1660</v>
      </c>
      <c r="D1141" s="7">
        <v>1.5486111111111112E-2</v>
      </c>
      <c r="E1141" s="8">
        <f t="shared" si="102"/>
        <v>0</v>
      </c>
      <c r="F1141" s="8">
        <f t="shared" si="103"/>
        <v>22</v>
      </c>
      <c r="G1141" s="8">
        <f t="shared" si="104"/>
        <v>18</v>
      </c>
      <c r="H1141" s="10">
        <f t="shared" si="105"/>
        <v>1338</v>
      </c>
      <c r="I1141" s="6" t="s">
        <v>579</v>
      </c>
      <c r="J1141" s="6" t="s">
        <v>127</v>
      </c>
      <c r="K1141" s="10">
        <v>188786</v>
      </c>
      <c r="L1141" s="6">
        <v>5200</v>
      </c>
      <c r="M1141" s="10">
        <f t="shared" si="106"/>
        <v>275.44415369783775</v>
      </c>
      <c r="N1141" s="6">
        <v>267</v>
      </c>
      <c r="O1141" s="6">
        <f t="shared" si="107"/>
        <v>14</v>
      </c>
      <c r="P1141" s="10">
        <v>233000</v>
      </c>
      <c r="Q1141" s="9">
        <v>44703</v>
      </c>
      <c r="R1141" s="9">
        <v>42597</v>
      </c>
      <c r="S1141" s="6" t="s">
        <v>127</v>
      </c>
      <c r="T1141" s="6" t="s">
        <v>63</v>
      </c>
      <c r="U1141" s="10">
        <v>31846465</v>
      </c>
      <c r="V1141" s="6">
        <v>9</v>
      </c>
      <c r="W1141" s="29">
        <v>7</v>
      </c>
      <c r="X1141" s="6" t="s">
        <v>26</v>
      </c>
      <c r="Y1141" s="6" t="s">
        <v>27</v>
      </c>
      <c r="Z1141" s="6" t="s">
        <v>28</v>
      </c>
      <c r="AA1141" s="6" t="s">
        <v>1658</v>
      </c>
    </row>
    <row r="1142" spans="1:27" ht="14.4" x14ac:dyDescent="0.3">
      <c r="A1142" s="6" t="s">
        <v>1655</v>
      </c>
      <c r="B1142" s="6" t="s">
        <v>1771</v>
      </c>
      <c r="C1142" s="6" t="s">
        <v>1772</v>
      </c>
      <c r="D1142" s="7">
        <v>1.9247685185185184E-2</v>
      </c>
      <c r="E1142" s="8">
        <f t="shared" si="102"/>
        <v>0</v>
      </c>
      <c r="F1142" s="8">
        <f t="shared" si="103"/>
        <v>27</v>
      </c>
      <c r="G1142" s="8">
        <f t="shared" si="104"/>
        <v>43</v>
      </c>
      <c r="H1142" s="10">
        <f t="shared" si="105"/>
        <v>1663</v>
      </c>
      <c r="I1142" s="6" t="s">
        <v>579</v>
      </c>
      <c r="J1142" s="6" t="s">
        <v>127</v>
      </c>
      <c r="K1142" s="5">
        <v>197768</v>
      </c>
      <c r="L1142" s="6">
        <v>3000</v>
      </c>
      <c r="M1142" s="10">
        <f t="shared" si="106"/>
        <v>151.69289268233484</v>
      </c>
      <c r="N1142" s="6">
        <v>181</v>
      </c>
      <c r="O1142" s="6">
        <f t="shared" si="107"/>
        <v>9</v>
      </c>
      <c r="P1142" s="10">
        <v>233000</v>
      </c>
      <c r="Q1142" s="9">
        <v>44736</v>
      </c>
      <c r="R1142" s="9">
        <v>42597</v>
      </c>
      <c r="S1142" s="6" t="s">
        <v>127</v>
      </c>
      <c r="T1142" s="6" t="s">
        <v>63</v>
      </c>
      <c r="U1142" s="10">
        <v>31846465</v>
      </c>
      <c r="V1142" s="6">
        <v>9</v>
      </c>
      <c r="W1142" s="29">
        <v>8</v>
      </c>
      <c r="X1142" s="6" t="s">
        <v>26</v>
      </c>
      <c r="Y1142" s="6" t="s">
        <v>27</v>
      </c>
      <c r="Z1142" s="6" t="s">
        <v>28</v>
      </c>
      <c r="AA1142" s="6" t="s">
        <v>1658</v>
      </c>
    </row>
    <row r="1143" spans="1:27" x14ac:dyDescent="0.3">
      <c r="A1143" s="6" t="s">
        <v>1655</v>
      </c>
      <c r="B1143" s="6" t="s">
        <v>1656</v>
      </c>
      <c r="C1143" s="6" t="s">
        <v>1657</v>
      </c>
      <c r="D1143" s="7">
        <v>1.6909722222222225E-2</v>
      </c>
      <c r="E1143" s="8">
        <f t="shared" si="102"/>
        <v>0</v>
      </c>
      <c r="F1143" s="8">
        <f t="shared" si="103"/>
        <v>24</v>
      </c>
      <c r="G1143" s="8">
        <f t="shared" si="104"/>
        <v>21</v>
      </c>
      <c r="H1143" s="10">
        <f t="shared" si="105"/>
        <v>1461</v>
      </c>
      <c r="I1143" s="6" t="s">
        <v>579</v>
      </c>
      <c r="J1143" s="6" t="s">
        <v>127</v>
      </c>
      <c r="K1143" s="10">
        <v>194427</v>
      </c>
      <c r="L1143" s="6">
        <v>5100</v>
      </c>
      <c r="M1143" s="10">
        <f t="shared" si="106"/>
        <v>262.30924717246063</v>
      </c>
      <c r="N1143" s="6">
        <v>211</v>
      </c>
      <c r="O1143" s="6">
        <f t="shared" si="107"/>
        <v>11</v>
      </c>
      <c r="P1143" s="10">
        <v>233000</v>
      </c>
      <c r="Q1143" s="9">
        <v>44748</v>
      </c>
      <c r="R1143" s="9">
        <v>42597</v>
      </c>
      <c r="S1143" s="6" t="s">
        <v>127</v>
      </c>
      <c r="T1143" s="6" t="s">
        <v>63</v>
      </c>
      <c r="U1143" s="10">
        <v>31846465</v>
      </c>
      <c r="V1143" s="6">
        <v>9</v>
      </c>
      <c r="W1143" s="29">
        <v>8</v>
      </c>
      <c r="X1143" s="6" t="s">
        <v>26</v>
      </c>
      <c r="Y1143" s="6" t="s">
        <v>27</v>
      </c>
      <c r="Z1143" s="6" t="s">
        <v>28</v>
      </c>
      <c r="AA1143" s="6" t="s">
        <v>1658</v>
      </c>
    </row>
    <row r="1144" spans="1:27" ht="14.4" x14ac:dyDescent="0.3">
      <c r="A1144" s="6" t="s">
        <v>1655</v>
      </c>
      <c r="B1144" s="6" t="s">
        <v>1735</v>
      </c>
      <c r="C1144" s="6" t="s">
        <v>1736</v>
      </c>
      <c r="D1144" s="7">
        <v>2.2013888888888888E-2</v>
      </c>
      <c r="E1144" s="8">
        <f t="shared" si="102"/>
        <v>0</v>
      </c>
      <c r="F1144" s="8">
        <f t="shared" si="103"/>
        <v>31</v>
      </c>
      <c r="G1144" s="8">
        <f t="shared" si="104"/>
        <v>42</v>
      </c>
      <c r="H1144" s="10">
        <f t="shared" si="105"/>
        <v>1902</v>
      </c>
      <c r="I1144" s="6" t="s">
        <v>579</v>
      </c>
      <c r="J1144" s="6" t="s">
        <v>127</v>
      </c>
      <c r="K1144" s="5">
        <v>836656</v>
      </c>
      <c r="L1144" s="6">
        <v>3900</v>
      </c>
      <c r="M1144" s="10">
        <f t="shared" si="106"/>
        <v>46.614140100590923</v>
      </c>
      <c r="N1144" s="6">
        <v>318</v>
      </c>
      <c r="O1144" s="6">
        <f t="shared" si="107"/>
        <v>4</v>
      </c>
      <c r="P1144" s="10">
        <v>233000</v>
      </c>
      <c r="Q1144" s="9">
        <v>44750</v>
      </c>
      <c r="R1144" s="9">
        <v>42597</v>
      </c>
      <c r="S1144" s="6" t="s">
        <v>127</v>
      </c>
      <c r="T1144" s="6" t="s">
        <v>63</v>
      </c>
      <c r="U1144" s="10">
        <v>31846465</v>
      </c>
      <c r="V1144" s="6">
        <v>9</v>
      </c>
      <c r="W1144" s="29">
        <v>8</v>
      </c>
      <c r="X1144" s="6" t="s">
        <v>26</v>
      </c>
      <c r="Y1144" s="6" t="s">
        <v>27</v>
      </c>
      <c r="Z1144" s="6" t="s">
        <v>28</v>
      </c>
      <c r="AA1144" s="6" t="s">
        <v>1658</v>
      </c>
    </row>
    <row r="1145" spans="1:27" ht="14.4" x14ac:dyDescent="0.3">
      <c r="A1145" s="6" t="s">
        <v>1655</v>
      </c>
      <c r="B1145" s="6" t="s">
        <v>1673</v>
      </c>
      <c r="C1145" s="6" t="s">
        <v>1674</v>
      </c>
      <c r="D1145" s="7">
        <v>1.3553240740740741E-2</v>
      </c>
      <c r="E1145" s="8">
        <f t="shared" si="102"/>
        <v>0</v>
      </c>
      <c r="F1145" s="8">
        <f t="shared" si="103"/>
        <v>19</v>
      </c>
      <c r="G1145" s="8">
        <f t="shared" si="104"/>
        <v>31</v>
      </c>
      <c r="H1145" s="10">
        <f t="shared" si="105"/>
        <v>1171</v>
      </c>
      <c r="I1145" s="6" t="s">
        <v>579</v>
      </c>
      <c r="J1145" s="6" t="s">
        <v>127</v>
      </c>
      <c r="K1145" s="5">
        <v>237214</v>
      </c>
      <c r="L1145" s="6">
        <v>2400</v>
      </c>
      <c r="M1145" s="10">
        <f t="shared" si="106"/>
        <v>101.17446693702732</v>
      </c>
      <c r="N1145" s="6">
        <v>158</v>
      </c>
      <c r="O1145" s="6">
        <f t="shared" si="107"/>
        <v>7</v>
      </c>
      <c r="P1145" s="10">
        <v>233000</v>
      </c>
      <c r="Q1145" s="9">
        <v>44757</v>
      </c>
      <c r="R1145" s="9">
        <v>42597</v>
      </c>
      <c r="S1145" s="6" t="s">
        <v>127</v>
      </c>
      <c r="T1145" s="6" t="s">
        <v>63</v>
      </c>
      <c r="U1145" s="10">
        <v>31846465</v>
      </c>
      <c r="V1145" s="6">
        <v>9</v>
      </c>
      <c r="W1145" s="29">
        <v>7</v>
      </c>
      <c r="X1145" s="6" t="s">
        <v>26</v>
      </c>
      <c r="Y1145" s="6" t="s">
        <v>27</v>
      </c>
      <c r="Z1145" s="6" t="s">
        <v>28</v>
      </c>
      <c r="AA1145" s="6" t="s">
        <v>1658</v>
      </c>
    </row>
    <row r="1146" spans="1:27" ht="14.4" x14ac:dyDescent="0.3">
      <c r="A1146" s="6" t="s">
        <v>1655</v>
      </c>
      <c r="B1146" s="6" t="s">
        <v>1741</v>
      </c>
      <c r="C1146" s="6" t="s">
        <v>1742</v>
      </c>
      <c r="D1146" s="7">
        <v>1.6875000000000001E-2</v>
      </c>
      <c r="E1146" s="8">
        <f t="shared" si="102"/>
        <v>0</v>
      </c>
      <c r="F1146" s="8">
        <f t="shared" si="103"/>
        <v>24</v>
      </c>
      <c r="G1146" s="8">
        <f t="shared" si="104"/>
        <v>18</v>
      </c>
      <c r="H1146" s="10">
        <f t="shared" si="105"/>
        <v>1458</v>
      </c>
      <c r="I1146" s="6" t="s">
        <v>579</v>
      </c>
      <c r="J1146" s="6" t="s">
        <v>127</v>
      </c>
      <c r="K1146" s="5">
        <v>129557</v>
      </c>
      <c r="L1146" s="6">
        <v>2100</v>
      </c>
      <c r="M1146" s="10">
        <f t="shared" si="106"/>
        <v>162.09081716927685</v>
      </c>
      <c r="N1146" s="6">
        <v>83</v>
      </c>
      <c r="O1146" s="6">
        <f t="shared" si="107"/>
        <v>6</v>
      </c>
      <c r="P1146" s="10">
        <v>233000</v>
      </c>
      <c r="Q1146" s="9">
        <v>44764</v>
      </c>
      <c r="R1146" s="9">
        <v>42597</v>
      </c>
      <c r="S1146" s="6" t="s">
        <v>127</v>
      </c>
      <c r="T1146" s="6" t="s">
        <v>63</v>
      </c>
      <c r="U1146" s="10">
        <v>31846465</v>
      </c>
      <c r="V1146" s="6">
        <v>9</v>
      </c>
      <c r="W1146" s="29">
        <v>8</v>
      </c>
      <c r="X1146" s="6" t="s">
        <v>26</v>
      </c>
      <c r="Y1146" s="6" t="s">
        <v>27</v>
      </c>
      <c r="Z1146" s="6" t="s">
        <v>28</v>
      </c>
      <c r="AA1146" s="6" t="s">
        <v>1658</v>
      </c>
    </row>
    <row r="1147" spans="1:27" ht="14.4" x14ac:dyDescent="0.3">
      <c r="A1147" s="6" t="s">
        <v>1655</v>
      </c>
      <c r="B1147" s="6" t="s">
        <v>1675</v>
      </c>
      <c r="C1147" s="6" t="s">
        <v>1676</v>
      </c>
      <c r="D1147" s="7">
        <v>1.8425925925925925E-2</v>
      </c>
      <c r="E1147" s="8">
        <f t="shared" si="102"/>
        <v>0</v>
      </c>
      <c r="F1147" s="8">
        <f t="shared" si="103"/>
        <v>26</v>
      </c>
      <c r="G1147" s="8">
        <f t="shared" si="104"/>
        <v>32</v>
      </c>
      <c r="H1147" s="10">
        <f t="shared" si="105"/>
        <v>1592</v>
      </c>
      <c r="I1147" s="6" t="s">
        <v>579</v>
      </c>
      <c r="J1147" s="6" t="s">
        <v>127</v>
      </c>
      <c r="K1147" s="5">
        <v>205299</v>
      </c>
      <c r="L1147" s="6">
        <v>2900</v>
      </c>
      <c r="M1147" s="10">
        <f t="shared" si="106"/>
        <v>141.25738556934033</v>
      </c>
      <c r="N1147" s="6">
        <v>198</v>
      </c>
      <c r="O1147" s="6">
        <f t="shared" si="107"/>
        <v>10</v>
      </c>
      <c r="P1147" s="10">
        <v>233000</v>
      </c>
      <c r="Q1147" s="9">
        <v>44769</v>
      </c>
      <c r="R1147" s="9">
        <v>42597</v>
      </c>
      <c r="S1147" s="6" t="s">
        <v>127</v>
      </c>
      <c r="T1147" s="6" t="s">
        <v>63</v>
      </c>
      <c r="U1147" s="10">
        <v>31846465</v>
      </c>
      <c r="V1147" s="6">
        <v>9</v>
      </c>
      <c r="W1147" s="29">
        <v>8</v>
      </c>
      <c r="X1147" s="6" t="s">
        <v>26</v>
      </c>
      <c r="Y1147" s="6" t="s">
        <v>27</v>
      </c>
      <c r="Z1147" s="6" t="s">
        <v>28</v>
      </c>
      <c r="AA1147" s="6" t="s">
        <v>1658</v>
      </c>
    </row>
    <row r="1148" spans="1:27" ht="14.4" x14ac:dyDescent="0.3">
      <c r="A1148" s="6" t="s">
        <v>1655</v>
      </c>
      <c r="B1148" s="6" t="s">
        <v>1781</v>
      </c>
      <c r="C1148" s="6" t="s">
        <v>1782</v>
      </c>
      <c r="D1148" s="7">
        <v>6.6435185185185182E-3</v>
      </c>
      <c r="E1148" s="8">
        <f t="shared" si="102"/>
        <v>0</v>
      </c>
      <c r="F1148" s="8">
        <f t="shared" si="103"/>
        <v>9</v>
      </c>
      <c r="G1148" s="8">
        <f t="shared" si="104"/>
        <v>34</v>
      </c>
      <c r="H1148" s="10">
        <f t="shared" si="105"/>
        <v>574</v>
      </c>
      <c r="I1148" s="6" t="s">
        <v>579</v>
      </c>
      <c r="J1148" s="6" t="s">
        <v>127</v>
      </c>
      <c r="K1148" s="5">
        <v>136162</v>
      </c>
      <c r="L1148" s="6">
        <v>938</v>
      </c>
      <c r="M1148" s="10">
        <f t="shared" si="106"/>
        <v>68.888529839455941</v>
      </c>
      <c r="N1148" s="6">
        <v>46</v>
      </c>
      <c r="O1148" s="6">
        <f t="shared" si="107"/>
        <v>3</v>
      </c>
      <c r="P1148" s="10">
        <v>233000</v>
      </c>
      <c r="Q1148" s="9">
        <v>44771</v>
      </c>
      <c r="R1148" s="9">
        <v>42597</v>
      </c>
      <c r="S1148" s="6" t="s">
        <v>127</v>
      </c>
      <c r="T1148" s="6" t="s">
        <v>63</v>
      </c>
      <c r="U1148" s="10">
        <v>31846465</v>
      </c>
      <c r="V1148" s="6">
        <v>9</v>
      </c>
      <c r="W1148" s="29">
        <v>8</v>
      </c>
      <c r="X1148" s="6" t="s">
        <v>26</v>
      </c>
      <c r="Y1148" s="6" t="s">
        <v>27</v>
      </c>
      <c r="Z1148" s="6" t="s">
        <v>28</v>
      </c>
      <c r="AA1148" s="6" t="s">
        <v>1658</v>
      </c>
    </row>
    <row r="1149" spans="1:27" ht="14.4" x14ac:dyDescent="0.3">
      <c r="A1149" s="6" t="s">
        <v>1655</v>
      </c>
      <c r="B1149" s="6" t="s">
        <v>1783</v>
      </c>
      <c r="C1149" s="6" t="s">
        <v>1784</v>
      </c>
      <c r="D1149" s="7">
        <v>1.8067129629629631E-2</v>
      </c>
      <c r="E1149" s="8">
        <f t="shared" si="102"/>
        <v>0</v>
      </c>
      <c r="F1149" s="8">
        <f t="shared" si="103"/>
        <v>26</v>
      </c>
      <c r="G1149" s="8">
        <f t="shared" si="104"/>
        <v>1</v>
      </c>
      <c r="H1149" s="10">
        <f t="shared" si="105"/>
        <v>1561</v>
      </c>
      <c r="I1149" s="6" t="s">
        <v>579</v>
      </c>
      <c r="J1149" s="6" t="s">
        <v>127</v>
      </c>
      <c r="K1149" s="5">
        <v>214561</v>
      </c>
      <c r="L1149" s="6">
        <v>2400</v>
      </c>
      <c r="M1149" s="10">
        <f t="shared" si="106"/>
        <v>111.85630193744436</v>
      </c>
      <c r="N1149" s="6">
        <v>123</v>
      </c>
      <c r="O1149" s="6">
        <f t="shared" si="107"/>
        <v>6</v>
      </c>
      <c r="P1149" s="10">
        <v>233000</v>
      </c>
      <c r="Q1149" s="9">
        <v>44776</v>
      </c>
      <c r="R1149" s="9">
        <v>42597</v>
      </c>
      <c r="S1149" s="6" t="s">
        <v>127</v>
      </c>
      <c r="T1149" s="6" t="s">
        <v>63</v>
      </c>
      <c r="U1149" s="10">
        <v>31846465</v>
      </c>
      <c r="V1149" s="6">
        <v>9</v>
      </c>
      <c r="W1149" s="29">
        <v>7</v>
      </c>
      <c r="X1149" s="6" t="s">
        <v>26</v>
      </c>
      <c r="Y1149" s="6" t="s">
        <v>27</v>
      </c>
      <c r="Z1149" s="6" t="s">
        <v>28</v>
      </c>
      <c r="AA1149" s="6" t="s">
        <v>1658</v>
      </c>
    </row>
    <row r="1150" spans="1:27" ht="14.4" x14ac:dyDescent="0.3">
      <c r="A1150" s="6" t="s">
        <v>1655</v>
      </c>
      <c r="B1150" s="6" t="s">
        <v>1695</v>
      </c>
      <c r="C1150" s="6" t="s">
        <v>1696</v>
      </c>
      <c r="D1150" s="7">
        <v>1.4560185185185183E-2</v>
      </c>
      <c r="E1150" s="8">
        <f t="shared" si="102"/>
        <v>0</v>
      </c>
      <c r="F1150" s="8">
        <f t="shared" si="103"/>
        <v>20</v>
      </c>
      <c r="G1150" s="8">
        <f t="shared" si="104"/>
        <v>58</v>
      </c>
      <c r="H1150" s="10">
        <f t="shared" si="105"/>
        <v>1258</v>
      </c>
      <c r="I1150" s="6" t="s">
        <v>579</v>
      </c>
      <c r="J1150" s="6" t="s">
        <v>127</v>
      </c>
      <c r="K1150" s="5">
        <v>289640</v>
      </c>
      <c r="L1150" s="6">
        <v>1400</v>
      </c>
      <c r="M1150" s="10">
        <f t="shared" si="106"/>
        <v>48.335865211987297</v>
      </c>
      <c r="N1150" s="6">
        <v>164</v>
      </c>
      <c r="O1150" s="6">
        <f t="shared" si="107"/>
        <v>6</v>
      </c>
      <c r="P1150" s="10">
        <v>233000</v>
      </c>
      <c r="Q1150" s="9">
        <v>44780</v>
      </c>
      <c r="R1150" s="9">
        <v>42597</v>
      </c>
      <c r="S1150" s="6" t="s">
        <v>127</v>
      </c>
      <c r="T1150" s="6" t="s">
        <v>63</v>
      </c>
      <c r="U1150" s="10">
        <v>31846465</v>
      </c>
      <c r="V1150" s="6">
        <v>9</v>
      </c>
      <c r="W1150" s="29">
        <v>7</v>
      </c>
      <c r="X1150" s="6" t="s">
        <v>26</v>
      </c>
      <c r="Y1150" s="6" t="s">
        <v>27</v>
      </c>
      <c r="Z1150" s="6" t="s">
        <v>28</v>
      </c>
      <c r="AA1150" s="6" t="s">
        <v>1658</v>
      </c>
    </row>
    <row r="1151" spans="1:27" ht="14.4" x14ac:dyDescent="0.3">
      <c r="A1151" s="6" t="s">
        <v>1655</v>
      </c>
      <c r="B1151" s="6" t="s">
        <v>1743</v>
      </c>
      <c r="C1151" s="6" t="s">
        <v>1744</v>
      </c>
      <c r="D1151" s="7">
        <v>1.8877314814814816E-2</v>
      </c>
      <c r="E1151" s="8">
        <f t="shared" si="102"/>
        <v>0</v>
      </c>
      <c r="F1151" s="8">
        <f t="shared" si="103"/>
        <v>27</v>
      </c>
      <c r="G1151" s="8">
        <f t="shared" si="104"/>
        <v>11</v>
      </c>
      <c r="H1151" s="10">
        <f t="shared" si="105"/>
        <v>1631</v>
      </c>
      <c r="I1151" s="6" t="s">
        <v>579</v>
      </c>
      <c r="J1151" s="6" t="s">
        <v>127</v>
      </c>
      <c r="K1151" s="5">
        <v>254643</v>
      </c>
      <c r="L1151" s="6">
        <v>2000</v>
      </c>
      <c r="M1151" s="10">
        <f t="shared" si="106"/>
        <v>78.541330411595837</v>
      </c>
      <c r="N1151" s="6">
        <v>249</v>
      </c>
      <c r="O1151" s="6">
        <f t="shared" si="107"/>
        <v>10</v>
      </c>
      <c r="P1151" s="10">
        <v>233000</v>
      </c>
      <c r="Q1151" s="9">
        <v>44785</v>
      </c>
      <c r="R1151" s="9">
        <v>42597</v>
      </c>
      <c r="S1151" s="6" t="s">
        <v>127</v>
      </c>
      <c r="T1151" s="6" t="s">
        <v>63</v>
      </c>
      <c r="U1151" s="10">
        <v>31846465</v>
      </c>
      <c r="V1151" s="6">
        <v>9</v>
      </c>
      <c r="W1151" s="29">
        <v>7</v>
      </c>
      <c r="X1151" s="6" t="s">
        <v>26</v>
      </c>
      <c r="Y1151" s="6" t="s">
        <v>27</v>
      </c>
      <c r="Z1151" s="6" t="s">
        <v>28</v>
      </c>
      <c r="AA1151" s="6" t="s">
        <v>1658</v>
      </c>
    </row>
    <row r="1152" spans="1:27" ht="14.4" x14ac:dyDescent="0.3">
      <c r="A1152" s="6" t="s">
        <v>1655</v>
      </c>
      <c r="B1152" s="6" t="s">
        <v>1693</v>
      </c>
      <c r="C1152" s="6" t="s">
        <v>1694</v>
      </c>
      <c r="D1152" s="7">
        <v>9.5486111111111101E-3</v>
      </c>
      <c r="E1152" s="8">
        <f t="shared" si="102"/>
        <v>0</v>
      </c>
      <c r="F1152" s="8">
        <f t="shared" si="103"/>
        <v>13</v>
      </c>
      <c r="G1152" s="8">
        <f t="shared" si="104"/>
        <v>45</v>
      </c>
      <c r="H1152" s="10">
        <f t="shared" si="105"/>
        <v>825</v>
      </c>
      <c r="I1152" s="6" t="s">
        <v>579</v>
      </c>
      <c r="J1152" s="6" t="s">
        <v>127</v>
      </c>
      <c r="K1152" s="5">
        <v>112834</v>
      </c>
      <c r="L1152" s="6">
        <v>1000</v>
      </c>
      <c r="M1152" s="10">
        <f t="shared" si="106"/>
        <v>88.625768828544594</v>
      </c>
      <c r="N1152" s="6">
        <v>113</v>
      </c>
      <c r="O1152" s="6">
        <f t="shared" si="107"/>
        <v>10</v>
      </c>
      <c r="P1152" s="10">
        <v>233000</v>
      </c>
      <c r="Q1152" s="9">
        <v>44813</v>
      </c>
      <c r="R1152" s="9">
        <v>42597</v>
      </c>
      <c r="S1152" s="6" t="s">
        <v>127</v>
      </c>
      <c r="T1152" s="6" t="s">
        <v>63</v>
      </c>
      <c r="U1152" s="10">
        <v>31846465</v>
      </c>
      <c r="V1152" s="6">
        <v>9</v>
      </c>
      <c r="W1152" s="29">
        <v>7</v>
      </c>
      <c r="X1152" s="6" t="s">
        <v>26</v>
      </c>
      <c r="Y1152" s="6" t="s">
        <v>27</v>
      </c>
      <c r="Z1152" s="6" t="s">
        <v>28</v>
      </c>
      <c r="AA1152" s="6" t="s">
        <v>1658</v>
      </c>
    </row>
    <row r="1153" spans="1:27" ht="14.4" x14ac:dyDescent="0.3">
      <c r="A1153" s="6" t="s">
        <v>1655</v>
      </c>
      <c r="B1153" s="6" t="s">
        <v>1697</v>
      </c>
      <c r="C1153" s="6" t="s">
        <v>1698</v>
      </c>
      <c r="D1153" s="7">
        <v>1.4085648148148151E-2</v>
      </c>
      <c r="E1153" s="8">
        <f t="shared" si="102"/>
        <v>0</v>
      </c>
      <c r="F1153" s="8">
        <f t="shared" si="103"/>
        <v>20</v>
      </c>
      <c r="G1153" s="8">
        <f t="shared" si="104"/>
        <v>17</v>
      </c>
      <c r="H1153" s="10">
        <f t="shared" si="105"/>
        <v>1217</v>
      </c>
      <c r="I1153" s="6" t="s">
        <v>579</v>
      </c>
      <c r="J1153" s="6" t="s">
        <v>127</v>
      </c>
      <c r="K1153" s="5">
        <v>46282</v>
      </c>
      <c r="L1153" s="6">
        <v>1400</v>
      </c>
      <c r="M1153" s="10">
        <f t="shared" si="106"/>
        <v>302.49340996499717</v>
      </c>
      <c r="N1153" s="6">
        <v>138</v>
      </c>
      <c r="O1153" s="6">
        <f t="shared" si="107"/>
        <v>30</v>
      </c>
      <c r="P1153" s="10">
        <v>233000</v>
      </c>
      <c r="Q1153" s="9">
        <v>44820</v>
      </c>
      <c r="R1153" s="9">
        <v>42597</v>
      </c>
      <c r="S1153" s="6" t="s">
        <v>127</v>
      </c>
      <c r="T1153" s="6" t="s">
        <v>63</v>
      </c>
      <c r="U1153" s="10">
        <v>31846465</v>
      </c>
      <c r="V1153" s="6">
        <v>9</v>
      </c>
      <c r="W1153" s="29">
        <v>7</v>
      </c>
      <c r="X1153" s="6" t="s">
        <v>26</v>
      </c>
      <c r="Y1153" s="6" t="s">
        <v>27</v>
      </c>
      <c r="Z1153" s="6" t="s">
        <v>28</v>
      </c>
      <c r="AA1153" s="6" t="s">
        <v>1658</v>
      </c>
    </row>
    <row r="1154" spans="1:27" x14ac:dyDescent="0.3">
      <c r="A1154" s="6" t="s">
        <v>3424</v>
      </c>
      <c r="B1154" s="6" t="s">
        <v>3425</v>
      </c>
      <c r="C1154" s="6" t="s">
        <v>3426</v>
      </c>
      <c r="D1154" s="7">
        <v>0.4201388888888889</v>
      </c>
      <c r="E1154" s="8">
        <f t="shared" ref="E1154:E1217" si="108">HOUR(D1154)</f>
        <v>10</v>
      </c>
      <c r="F1154" s="8">
        <f t="shared" ref="F1154:F1217" si="109">MINUTE(D1154)</f>
        <v>5</v>
      </c>
      <c r="G1154" s="8">
        <f t="shared" ref="G1154:G1217" si="110">SECOND(D1154)</f>
        <v>0</v>
      </c>
      <c r="H1154" s="10">
        <f t="shared" ref="H1154:H1217" si="111">G1154+(F1154*60)+(E1154*60*60)</f>
        <v>36300</v>
      </c>
      <c r="I1154" s="6" t="s">
        <v>23</v>
      </c>
      <c r="J1154" s="6" t="s">
        <v>95</v>
      </c>
      <c r="K1154" s="6">
        <v>65000</v>
      </c>
      <c r="L1154" s="6">
        <v>4220</v>
      </c>
      <c r="M1154" s="10">
        <f t="shared" ref="M1154:M1217" si="112">10000*L1154/K1154</f>
        <v>649.23076923076928</v>
      </c>
      <c r="N1154" s="6">
        <v>232</v>
      </c>
      <c r="O1154" s="6">
        <f t="shared" ref="O1154:O1217" si="113">ROUND(10000*N1154/K1154,0)</f>
        <v>36</v>
      </c>
      <c r="P1154" s="6">
        <v>255000</v>
      </c>
      <c r="Q1154" s="9">
        <v>44820</v>
      </c>
      <c r="R1154" s="9">
        <v>39569</v>
      </c>
      <c r="S1154" s="6" t="s">
        <v>95</v>
      </c>
      <c r="T1154" s="6" t="s">
        <v>63</v>
      </c>
      <c r="U1154" s="10">
        <v>33820268</v>
      </c>
      <c r="V1154" s="6">
        <v>10</v>
      </c>
      <c r="W1154" s="29">
        <v>10</v>
      </c>
      <c r="X1154" s="6" t="s">
        <v>26</v>
      </c>
      <c r="Y1154" s="6" t="s">
        <v>27</v>
      </c>
      <c r="Z1154" s="6" t="s">
        <v>28</v>
      </c>
      <c r="AA1154" s="6" t="s">
        <v>3326</v>
      </c>
    </row>
    <row r="1155" spans="1:27" x14ac:dyDescent="0.3">
      <c r="A1155" s="6" t="s">
        <v>1224</v>
      </c>
      <c r="B1155" s="6" t="s">
        <v>1225</v>
      </c>
      <c r="C1155" s="6" t="s">
        <v>1226</v>
      </c>
      <c r="D1155" s="7">
        <v>5.7638888888888887E-3</v>
      </c>
      <c r="E1155" s="8">
        <f t="shared" si="108"/>
        <v>0</v>
      </c>
      <c r="F1155" s="8">
        <f t="shared" si="109"/>
        <v>8</v>
      </c>
      <c r="G1155" s="8">
        <f t="shared" si="110"/>
        <v>18</v>
      </c>
      <c r="H1155" s="10">
        <f t="shared" si="111"/>
        <v>498</v>
      </c>
      <c r="I1155" s="6" t="s">
        <v>23</v>
      </c>
      <c r="J1155" s="6" t="s">
        <v>206</v>
      </c>
      <c r="K1155" s="10">
        <v>7204439</v>
      </c>
      <c r="L1155" s="6">
        <v>105000</v>
      </c>
      <c r="M1155" s="10">
        <f t="shared" si="112"/>
        <v>145.74347843045101</v>
      </c>
      <c r="N1155" s="10">
        <v>3634</v>
      </c>
      <c r="O1155" s="6">
        <f t="shared" si="113"/>
        <v>5</v>
      </c>
      <c r="P1155" s="10">
        <v>2140000</v>
      </c>
      <c r="Q1155" s="9">
        <v>43891</v>
      </c>
      <c r="R1155" s="9">
        <v>43489</v>
      </c>
      <c r="S1155" s="6" t="s">
        <v>206</v>
      </c>
      <c r="T1155" s="6" t="s">
        <v>154</v>
      </c>
      <c r="U1155" s="10">
        <v>230073787</v>
      </c>
      <c r="V1155" s="6">
        <v>5</v>
      </c>
      <c r="W1155" s="29">
        <v>5</v>
      </c>
      <c r="X1155" s="6" t="s">
        <v>52</v>
      </c>
      <c r="Y1155" s="6" t="s">
        <v>27</v>
      </c>
      <c r="Z1155" s="6" t="s">
        <v>96</v>
      </c>
      <c r="AA1155" s="6" t="s">
        <v>1180</v>
      </c>
    </row>
    <row r="1156" spans="1:27" x14ac:dyDescent="0.3">
      <c r="A1156" s="6" t="s">
        <v>1421</v>
      </c>
      <c r="B1156" s="6" t="s">
        <v>1422</v>
      </c>
      <c r="C1156" s="6" t="s">
        <v>1423</v>
      </c>
      <c r="D1156" s="7">
        <v>5.4513888888888884E-3</v>
      </c>
      <c r="E1156" s="8">
        <f t="shared" si="108"/>
        <v>0</v>
      </c>
      <c r="F1156" s="8">
        <f t="shared" si="109"/>
        <v>7</v>
      </c>
      <c r="G1156" s="8">
        <f t="shared" si="110"/>
        <v>51</v>
      </c>
      <c r="H1156" s="10">
        <f t="shared" si="111"/>
        <v>471</v>
      </c>
      <c r="I1156" s="6" t="s">
        <v>23</v>
      </c>
      <c r="J1156" s="6" t="s">
        <v>206</v>
      </c>
      <c r="K1156" s="10">
        <v>12393252</v>
      </c>
      <c r="L1156" s="6">
        <v>100000</v>
      </c>
      <c r="M1156" s="10">
        <f t="shared" si="112"/>
        <v>80.689071762601131</v>
      </c>
      <c r="N1156" s="10">
        <v>3231</v>
      </c>
      <c r="O1156" s="6">
        <f t="shared" si="113"/>
        <v>3</v>
      </c>
      <c r="P1156" s="10">
        <v>2550000</v>
      </c>
      <c r="Q1156" s="9">
        <v>44247</v>
      </c>
      <c r="R1156" s="9">
        <v>42169</v>
      </c>
      <c r="S1156" s="6" t="s">
        <v>206</v>
      </c>
      <c r="T1156" s="6" t="s">
        <v>42</v>
      </c>
      <c r="U1156" s="10">
        <v>207720984</v>
      </c>
      <c r="V1156" s="6">
        <v>6</v>
      </c>
      <c r="W1156" s="29">
        <v>6</v>
      </c>
      <c r="X1156" s="6" t="s">
        <v>26</v>
      </c>
      <c r="Y1156" s="6" t="s">
        <v>27</v>
      </c>
      <c r="Z1156" s="6" t="s">
        <v>96</v>
      </c>
      <c r="AA1156" s="6" t="s">
        <v>1180</v>
      </c>
    </row>
    <row r="1157" spans="1:27" x14ac:dyDescent="0.3">
      <c r="A1157" s="6" t="s">
        <v>3015</v>
      </c>
      <c r="B1157" s="6" t="s">
        <v>3016</v>
      </c>
      <c r="C1157" s="6" t="s">
        <v>3017</v>
      </c>
      <c r="D1157" s="7">
        <v>8.2754629629629619E-3</v>
      </c>
      <c r="E1157" s="8">
        <f t="shared" si="108"/>
        <v>0</v>
      </c>
      <c r="F1157" s="8">
        <f t="shared" si="109"/>
        <v>11</v>
      </c>
      <c r="G1157" s="8">
        <f t="shared" si="110"/>
        <v>55</v>
      </c>
      <c r="H1157" s="10">
        <f t="shared" si="111"/>
        <v>715</v>
      </c>
      <c r="I1157" s="6" t="s">
        <v>187</v>
      </c>
      <c r="J1157" s="6" t="s">
        <v>127</v>
      </c>
      <c r="K1157" s="10">
        <v>4003</v>
      </c>
      <c r="L1157" s="6">
        <v>196</v>
      </c>
      <c r="M1157" s="10">
        <f t="shared" si="112"/>
        <v>489.63277541843615</v>
      </c>
      <c r="N1157" s="6">
        <v>19</v>
      </c>
      <c r="O1157" s="6">
        <f t="shared" si="113"/>
        <v>47</v>
      </c>
      <c r="P1157" s="10">
        <v>62300000</v>
      </c>
      <c r="Q1157" s="9">
        <v>44850</v>
      </c>
      <c r="R1157" s="9">
        <v>44209</v>
      </c>
      <c r="S1157" s="6" t="s">
        <v>75</v>
      </c>
      <c r="T1157" s="6" t="s">
        <v>63</v>
      </c>
      <c r="U1157" s="10">
        <v>4007767</v>
      </c>
      <c r="V1157" s="6">
        <v>7</v>
      </c>
      <c r="W1157" s="29">
        <v>6</v>
      </c>
      <c r="X1157" s="6" t="s">
        <v>52</v>
      </c>
      <c r="Y1157" s="6" t="s">
        <v>52</v>
      </c>
      <c r="Z1157" s="6" t="s">
        <v>28</v>
      </c>
      <c r="AA1157" s="6" t="s">
        <v>2884</v>
      </c>
    </row>
    <row r="1158" spans="1:27" x14ac:dyDescent="0.3">
      <c r="A1158" s="6" t="s">
        <v>882</v>
      </c>
      <c r="B1158" s="6" t="s">
        <v>883</v>
      </c>
      <c r="C1158" s="6" t="s">
        <v>884</v>
      </c>
      <c r="D1158" s="7">
        <v>7.0023148148148154E-3</v>
      </c>
      <c r="E1158" s="8">
        <f t="shared" si="108"/>
        <v>0</v>
      </c>
      <c r="F1158" s="8">
        <f t="shared" si="109"/>
        <v>10</v>
      </c>
      <c r="G1158" s="8">
        <f t="shared" si="110"/>
        <v>5</v>
      </c>
      <c r="H1158" s="10">
        <f t="shared" si="111"/>
        <v>605</v>
      </c>
      <c r="I1158" s="6" t="s">
        <v>477</v>
      </c>
      <c r="J1158" s="6" t="s">
        <v>38</v>
      </c>
      <c r="K1158" s="10">
        <v>1301955</v>
      </c>
      <c r="L1158" s="10">
        <v>16000</v>
      </c>
      <c r="M1158" s="10">
        <f t="shared" si="112"/>
        <v>122.89211224658303</v>
      </c>
      <c r="N1158" s="6">
        <v>868</v>
      </c>
      <c r="O1158" s="6">
        <f t="shared" si="113"/>
        <v>7</v>
      </c>
      <c r="P1158" s="10">
        <v>300000</v>
      </c>
      <c r="Q1158" s="9">
        <v>44027</v>
      </c>
      <c r="R1158" s="9">
        <v>43717</v>
      </c>
      <c r="S1158" s="6" t="s">
        <v>38</v>
      </c>
      <c r="T1158" s="6" t="s">
        <v>63</v>
      </c>
      <c r="U1158" s="10">
        <v>63160152</v>
      </c>
      <c r="V1158" s="6">
        <v>7</v>
      </c>
      <c r="W1158" s="29">
        <v>8</v>
      </c>
      <c r="X1158" s="6" t="s">
        <v>52</v>
      </c>
      <c r="Y1158" s="6" t="s">
        <v>52</v>
      </c>
      <c r="Z1158" s="6" t="s">
        <v>28</v>
      </c>
      <c r="AA1158" s="6" t="s">
        <v>781</v>
      </c>
    </row>
    <row r="1159" spans="1:27" x14ac:dyDescent="0.3">
      <c r="A1159" s="6" t="s">
        <v>1319</v>
      </c>
      <c r="B1159" s="6" t="s">
        <v>1320</v>
      </c>
      <c r="C1159" s="6" t="s">
        <v>1321</v>
      </c>
      <c r="D1159" s="7">
        <v>3.0324074074074073E-3</v>
      </c>
      <c r="E1159" s="8">
        <f t="shared" si="108"/>
        <v>0</v>
      </c>
      <c r="F1159" s="8">
        <f t="shared" si="109"/>
        <v>4</v>
      </c>
      <c r="G1159" s="8">
        <f t="shared" si="110"/>
        <v>22</v>
      </c>
      <c r="H1159" s="10">
        <f t="shared" si="111"/>
        <v>262</v>
      </c>
      <c r="I1159" s="6" t="s">
        <v>23</v>
      </c>
      <c r="J1159" s="6" t="s">
        <v>24</v>
      </c>
      <c r="K1159" s="10">
        <v>3974878</v>
      </c>
      <c r="L1159" s="6">
        <v>75000</v>
      </c>
      <c r="M1159" s="10">
        <f t="shared" si="112"/>
        <v>188.68503637092761</v>
      </c>
      <c r="N1159" s="10">
        <v>3738</v>
      </c>
      <c r="O1159" s="6">
        <f t="shared" si="113"/>
        <v>9</v>
      </c>
      <c r="P1159" s="10">
        <v>9040000</v>
      </c>
      <c r="Q1159" s="9">
        <v>44545</v>
      </c>
      <c r="R1159" s="9">
        <v>41861</v>
      </c>
      <c r="S1159" s="6" t="s">
        <v>24</v>
      </c>
      <c r="T1159" s="6" t="s">
        <v>469</v>
      </c>
      <c r="U1159" s="10">
        <v>1488964449</v>
      </c>
      <c r="V1159" s="6">
        <v>8</v>
      </c>
      <c r="W1159" s="29">
        <v>8</v>
      </c>
      <c r="X1159" s="6" t="s">
        <v>26</v>
      </c>
      <c r="Y1159" s="6" t="s">
        <v>27</v>
      </c>
      <c r="Z1159" s="6" t="s">
        <v>96</v>
      </c>
      <c r="AA1159" s="6" t="s">
        <v>1180</v>
      </c>
    </row>
    <row r="1160" spans="1:27" x14ac:dyDescent="0.3">
      <c r="A1160" s="6" t="s">
        <v>2760</v>
      </c>
      <c r="B1160" s="6" t="s">
        <v>2761</v>
      </c>
      <c r="C1160" s="6" t="s">
        <v>2762</v>
      </c>
      <c r="D1160" s="7">
        <v>2.2569444444444447E-3</v>
      </c>
      <c r="E1160" s="8">
        <f t="shared" si="108"/>
        <v>0</v>
      </c>
      <c r="F1160" s="8">
        <f t="shared" si="109"/>
        <v>3</v>
      </c>
      <c r="G1160" s="8">
        <f t="shared" si="110"/>
        <v>15</v>
      </c>
      <c r="H1160" s="10">
        <f t="shared" si="111"/>
        <v>195</v>
      </c>
      <c r="I1160" s="6" t="s">
        <v>23</v>
      </c>
      <c r="J1160" s="6" t="s">
        <v>38</v>
      </c>
      <c r="K1160" s="6">
        <v>876</v>
      </c>
      <c r="L1160" s="6">
        <v>284</v>
      </c>
      <c r="M1160" s="10">
        <f t="shared" si="112"/>
        <v>3242.0091324200912</v>
      </c>
      <c r="N1160" s="6">
        <v>57</v>
      </c>
      <c r="O1160" s="6">
        <f t="shared" si="113"/>
        <v>651</v>
      </c>
      <c r="P1160" s="10">
        <v>55700</v>
      </c>
      <c r="Q1160" s="9">
        <v>44821</v>
      </c>
      <c r="R1160" s="9">
        <v>40001</v>
      </c>
      <c r="S1160" s="6" t="s">
        <v>38</v>
      </c>
      <c r="T1160" s="6" t="s">
        <v>63</v>
      </c>
      <c r="U1160" s="10">
        <v>15104435</v>
      </c>
      <c r="V1160" s="6">
        <v>6</v>
      </c>
      <c r="W1160" s="29">
        <v>6</v>
      </c>
      <c r="X1160" s="6" t="s">
        <v>26</v>
      </c>
      <c r="Y1160" s="6" t="s">
        <v>27</v>
      </c>
      <c r="Z1160" s="6" t="s">
        <v>28</v>
      </c>
      <c r="AA1160" s="6" t="s">
        <v>2539</v>
      </c>
    </row>
    <row r="1161" spans="1:27" ht="14.4" x14ac:dyDescent="0.3">
      <c r="A1161" s="6" t="s">
        <v>398</v>
      </c>
      <c r="B1161" s="6" t="s">
        <v>399</v>
      </c>
      <c r="C1161" s="6" t="s">
        <v>400</v>
      </c>
      <c r="D1161" s="7">
        <v>7.6736111111111111E-3</v>
      </c>
      <c r="E1161" s="8">
        <f t="shared" si="108"/>
        <v>0</v>
      </c>
      <c r="F1161" s="8">
        <f t="shared" si="109"/>
        <v>11</v>
      </c>
      <c r="G1161" s="8">
        <f t="shared" si="110"/>
        <v>3</v>
      </c>
      <c r="H1161" s="10">
        <f t="shared" si="111"/>
        <v>663</v>
      </c>
      <c r="I1161" s="6" t="s">
        <v>187</v>
      </c>
      <c r="J1161" s="6" t="s">
        <v>206</v>
      </c>
      <c r="K1161" s="10">
        <v>34888</v>
      </c>
      <c r="L1161" s="10">
        <v>2300</v>
      </c>
      <c r="M1161" s="10">
        <f t="shared" si="112"/>
        <v>659.25246503095616</v>
      </c>
      <c r="N1161" s="6">
        <v>313</v>
      </c>
      <c r="O1161" s="6">
        <f t="shared" si="113"/>
        <v>90</v>
      </c>
      <c r="P1161" s="10">
        <v>90300</v>
      </c>
      <c r="Q1161" s="9">
        <v>44726</v>
      </c>
      <c r="R1161" s="9">
        <v>42575</v>
      </c>
      <c r="S1161" s="6" t="s">
        <v>206</v>
      </c>
      <c r="T1161" s="3" t="s">
        <v>207</v>
      </c>
      <c r="U1161" s="10">
        <v>6504423</v>
      </c>
      <c r="V1161" s="6">
        <v>10</v>
      </c>
      <c r="W1161" s="29">
        <v>10</v>
      </c>
      <c r="X1161" s="6" t="s">
        <v>52</v>
      </c>
      <c r="Y1161" s="6" t="s">
        <v>52</v>
      </c>
      <c r="Z1161" s="6" t="s">
        <v>28</v>
      </c>
      <c r="AA1161" s="6" t="s">
        <v>253</v>
      </c>
    </row>
    <row r="1162" spans="1:27" x14ac:dyDescent="0.3">
      <c r="A1162" s="6" t="s">
        <v>1173</v>
      </c>
      <c r="B1162" s="6" t="s">
        <v>1176</v>
      </c>
      <c r="C1162" s="6" t="s">
        <v>1177</v>
      </c>
      <c r="D1162" s="7">
        <v>2.1990740740740742E-3</v>
      </c>
      <c r="E1162" s="8">
        <f t="shared" si="108"/>
        <v>0</v>
      </c>
      <c r="F1162" s="8">
        <f t="shared" si="109"/>
        <v>3</v>
      </c>
      <c r="G1162" s="8">
        <f t="shared" si="110"/>
        <v>10</v>
      </c>
      <c r="H1162" s="10">
        <f t="shared" si="111"/>
        <v>190</v>
      </c>
      <c r="I1162" s="6" t="s">
        <v>23</v>
      </c>
      <c r="J1162" s="6" t="s">
        <v>206</v>
      </c>
      <c r="K1162" s="6">
        <v>292</v>
      </c>
      <c r="L1162" s="6">
        <v>20</v>
      </c>
      <c r="M1162" s="10">
        <f t="shared" si="112"/>
        <v>684.93150684931504</v>
      </c>
      <c r="N1162" s="6">
        <v>9</v>
      </c>
      <c r="O1162" s="6">
        <f t="shared" si="113"/>
        <v>308</v>
      </c>
      <c r="P1162" s="10">
        <v>10000</v>
      </c>
      <c r="Q1162" s="9">
        <v>44098</v>
      </c>
      <c r="R1162" s="9">
        <v>44021</v>
      </c>
      <c r="S1162" s="6" t="s">
        <v>95</v>
      </c>
      <c r="T1162" s="6" t="s">
        <v>63</v>
      </c>
      <c r="U1162" s="10">
        <v>2065308</v>
      </c>
      <c r="V1162" s="6">
        <v>6</v>
      </c>
      <c r="W1162" s="29">
        <v>3</v>
      </c>
      <c r="X1162" s="6" t="s">
        <v>26</v>
      </c>
      <c r="Y1162" s="6" t="s">
        <v>27</v>
      </c>
      <c r="Z1162" s="6" t="s">
        <v>96</v>
      </c>
      <c r="AA1162" s="6" t="s">
        <v>1071</v>
      </c>
    </row>
    <row r="1163" spans="1:27" x14ac:dyDescent="0.3">
      <c r="A1163" s="6" t="s">
        <v>1173</v>
      </c>
      <c r="B1163" s="6" t="s">
        <v>1174</v>
      </c>
      <c r="C1163" s="6" t="s">
        <v>1175</v>
      </c>
      <c r="D1163" s="7">
        <v>3.9004629629629632E-3</v>
      </c>
      <c r="E1163" s="8">
        <f t="shared" si="108"/>
        <v>0</v>
      </c>
      <c r="F1163" s="8">
        <f t="shared" si="109"/>
        <v>5</v>
      </c>
      <c r="G1163" s="8">
        <f t="shared" si="110"/>
        <v>37</v>
      </c>
      <c r="H1163" s="10">
        <f t="shared" si="111"/>
        <v>337</v>
      </c>
      <c r="I1163" s="6" t="s">
        <v>23</v>
      </c>
      <c r="J1163" s="6" t="s">
        <v>206</v>
      </c>
      <c r="K1163" s="6">
        <v>1150400</v>
      </c>
      <c r="L1163" s="6">
        <v>25000</v>
      </c>
      <c r="M1163" s="10">
        <f t="shared" si="112"/>
        <v>217.31571627260084</v>
      </c>
      <c r="N1163" s="6">
        <v>2412</v>
      </c>
      <c r="O1163" s="6">
        <f t="shared" si="113"/>
        <v>21</v>
      </c>
      <c r="P1163" s="10">
        <v>10000</v>
      </c>
      <c r="Q1163" s="9">
        <v>44598</v>
      </c>
      <c r="R1163" s="9">
        <v>44021</v>
      </c>
      <c r="S1163" s="6" t="s">
        <v>95</v>
      </c>
      <c r="T1163" s="6" t="s">
        <v>63</v>
      </c>
      <c r="U1163" s="10">
        <v>2065308</v>
      </c>
      <c r="V1163" s="6">
        <v>8</v>
      </c>
      <c r="W1163" s="29">
        <v>6</v>
      </c>
      <c r="X1163" s="6" t="s">
        <v>26</v>
      </c>
      <c r="Y1163" s="6" t="s">
        <v>27</v>
      </c>
      <c r="Z1163" s="6" t="s">
        <v>96</v>
      </c>
      <c r="AA1163" s="6" t="s">
        <v>1071</v>
      </c>
    </row>
    <row r="1164" spans="1:27" ht="14.4" x14ac:dyDescent="0.3">
      <c r="A1164" s="6" t="s">
        <v>1536</v>
      </c>
      <c r="B1164" t="s">
        <v>4028</v>
      </c>
      <c r="C1164" s="20" t="s">
        <v>4029</v>
      </c>
      <c r="D1164" s="1">
        <v>0.12726851851851853</v>
      </c>
      <c r="E1164" s="8">
        <f t="shared" si="108"/>
        <v>3</v>
      </c>
      <c r="F1164" s="8">
        <f t="shared" si="109"/>
        <v>3</v>
      </c>
      <c r="G1164" s="8">
        <f t="shared" si="110"/>
        <v>16</v>
      </c>
      <c r="H1164" s="10">
        <f t="shared" si="111"/>
        <v>10996</v>
      </c>
      <c r="I1164" s="6" t="s">
        <v>23</v>
      </c>
      <c r="J1164" s="6" t="s">
        <v>38</v>
      </c>
      <c r="K1164" s="3">
        <v>313392</v>
      </c>
      <c r="L1164" s="3">
        <v>34000</v>
      </c>
      <c r="M1164" s="10">
        <f t="shared" si="112"/>
        <v>1084.903252157043</v>
      </c>
      <c r="N1164" s="3">
        <v>93</v>
      </c>
      <c r="O1164" s="6">
        <f t="shared" si="113"/>
        <v>3</v>
      </c>
      <c r="P1164" s="3">
        <v>4550000</v>
      </c>
      <c r="Q1164" s="2">
        <v>44609</v>
      </c>
      <c r="R1164" s="2">
        <v>43369</v>
      </c>
      <c r="S1164" t="s">
        <v>38</v>
      </c>
      <c r="T1164" t="s">
        <v>63</v>
      </c>
      <c r="U1164" s="3">
        <v>549677210</v>
      </c>
      <c r="V1164">
        <v>5</v>
      </c>
      <c r="W1164" s="13">
        <v>5</v>
      </c>
      <c r="X1164" s="6" t="s">
        <v>26</v>
      </c>
      <c r="Y1164" s="6" t="s">
        <v>27</v>
      </c>
      <c r="Z1164" t="s">
        <v>28</v>
      </c>
      <c r="AA1164" s="6" t="s">
        <v>4101</v>
      </c>
    </row>
    <row r="1165" spans="1:27" x14ac:dyDescent="0.3">
      <c r="A1165" s="6" t="s">
        <v>1536</v>
      </c>
      <c r="B1165" s="6" t="s">
        <v>1537</v>
      </c>
      <c r="C1165" s="6" t="s">
        <v>1538</v>
      </c>
      <c r="D1165" s="7">
        <v>6.9444444444444441E-3</v>
      </c>
      <c r="E1165" s="8">
        <f t="shared" si="108"/>
        <v>0</v>
      </c>
      <c r="F1165" s="8">
        <f t="shared" si="109"/>
        <v>10</v>
      </c>
      <c r="G1165" s="8">
        <f t="shared" si="110"/>
        <v>0</v>
      </c>
      <c r="H1165" s="10">
        <f t="shared" si="111"/>
        <v>600</v>
      </c>
      <c r="I1165" s="6" t="s">
        <v>23</v>
      </c>
      <c r="J1165" s="6" t="s">
        <v>38</v>
      </c>
      <c r="K1165" s="6">
        <v>10452022</v>
      </c>
      <c r="L1165" s="6">
        <v>804000</v>
      </c>
      <c r="M1165" s="10">
        <f t="shared" si="112"/>
        <v>769.22915011085888</v>
      </c>
      <c r="N1165" s="6">
        <v>16522</v>
      </c>
      <c r="O1165" s="6">
        <f t="shared" si="113"/>
        <v>16</v>
      </c>
      <c r="P1165" s="10">
        <v>4550000</v>
      </c>
      <c r="Q1165" s="9">
        <v>44062</v>
      </c>
      <c r="R1165" s="9">
        <v>43338</v>
      </c>
      <c r="S1165" s="6" t="s">
        <v>38</v>
      </c>
      <c r="T1165" s="6" t="s">
        <v>278</v>
      </c>
      <c r="U1165" s="10">
        <v>549740674</v>
      </c>
      <c r="V1165" s="6">
        <v>10</v>
      </c>
      <c r="W1165" s="29">
        <v>10</v>
      </c>
      <c r="X1165" s="6" t="s">
        <v>26</v>
      </c>
      <c r="Y1165" s="6" t="s">
        <v>27</v>
      </c>
      <c r="Z1165" s="6" t="s">
        <v>28</v>
      </c>
      <c r="AA1165" s="6" t="s">
        <v>1443</v>
      </c>
    </row>
    <row r="1166" spans="1:27" x14ac:dyDescent="0.3">
      <c r="A1166" s="6" t="s">
        <v>1343</v>
      </c>
      <c r="B1166" s="6" t="s">
        <v>1344</v>
      </c>
      <c r="C1166" s="6" t="s">
        <v>1345</v>
      </c>
      <c r="D1166" s="7">
        <v>4.5717592592592589E-3</v>
      </c>
      <c r="E1166" s="8">
        <f t="shared" si="108"/>
        <v>0</v>
      </c>
      <c r="F1166" s="8">
        <f t="shared" si="109"/>
        <v>6</v>
      </c>
      <c r="G1166" s="8">
        <f t="shared" si="110"/>
        <v>35</v>
      </c>
      <c r="H1166" s="10">
        <f t="shared" si="111"/>
        <v>395</v>
      </c>
      <c r="I1166" s="6" t="s">
        <v>23</v>
      </c>
      <c r="J1166" s="6" t="s">
        <v>38</v>
      </c>
      <c r="K1166" s="6">
        <v>7012563</v>
      </c>
      <c r="L1166" s="6">
        <v>114000</v>
      </c>
      <c r="M1166" s="10">
        <f t="shared" si="112"/>
        <v>162.56538443932695</v>
      </c>
      <c r="N1166" s="6">
        <v>3035</v>
      </c>
      <c r="O1166" s="6">
        <f t="shared" si="113"/>
        <v>4</v>
      </c>
      <c r="P1166" s="10">
        <v>1390000</v>
      </c>
      <c r="Q1166" s="9">
        <v>42937</v>
      </c>
      <c r="R1166" s="9">
        <v>41135</v>
      </c>
      <c r="S1166" s="6" t="s">
        <v>38</v>
      </c>
      <c r="T1166" s="6" t="s">
        <v>42</v>
      </c>
      <c r="U1166" s="10">
        <v>254584471</v>
      </c>
      <c r="V1166" s="6">
        <v>10</v>
      </c>
      <c r="W1166" s="29">
        <v>10</v>
      </c>
      <c r="X1166" s="6" t="s">
        <v>26</v>
      </c>
      <c r="Y1166" s="6" t="s">
        <v>27</v>
      </c>
      <c r="Z1166" s="6" t="s">
        <v>28</v>
      </c>
      <c r="AA1166" s="6" t="s">
        <v>1443</v>
      </c>
    </row>
    <row r="1167" spans="1:27" x14ac:dyDescent="0.3">
      <c r="A1167" s="6" t="s">
        <v>1343</v>
      </c>
      <c r="B1167" s="6" t="s">
        <v>103</v>
      </c>
      <c r="C1167" s="6" t="s">
        <v>104</v>
      </c>
      <c r="D1167" s="7">
        <v>7.789351851851852E-3</v>
      </c>
      <c r="E1167" s="8">
        <f t="shared" si="108"/>
        <v>0</v>
      </c>
      <c r="F1167" s="8">
        <f t="shared" si="109"/>
        <v>11</v>
      </c>
      <c r="G1167" s="8">
        <f t="shared" si="110"/>
        <v>13</v>
      </c>
      <c r="H1167" s="10">
        <f t="shared" si="111"/>
        <v>673</v>
      </c>
      <c r="I1167" s="6" t="s">
        <v>23</v>
      </c>
      <c r="J1167" s="6" t="s">
        <v>38</v>
      </c>
      <c r="K1167" s="8">
        <v>15295</v>
      </c>
      <c r="L1167" s="6">
        <v>565</v>
      </c>
      <c r="M1167" s="10">
        <f t="shared" si="112"/>
        <v>369.40176528277215</v>
      </c>
      <c r="N1167" s="6">
        <v>32</v>
      </c>
      <c r="O1167" s="6">
        <f t="shared" si="113"/>
        <v>21</v>
      </c>
      <c r="P1167" s="10">
        <v>1390000</v>
      </c>
      <c r="Q1167" s="9">
        <v>44804</v>
      </c>
      <c r="R1167" s="9">
        <v>41135</v>
      </c>
      <c r="S1167" s="6" t="s">
        <v>95</v>
      </c>
      <c r="T1167" s="6" t="s">
        <v>42</v>
      </c>
      <c r="U1167" s="10">
        <v>254584471</v>
      </c>
      <c r="V1167" s="6">
        <v>6</v>
      </c>
      <c r="W1167" s="29">
        <v>5</v>
      </c>
      <c r="X1167" s="6" t="s">
        <v>26</v>
      </c>
      <c r="Y1167" s="6" t="s">
        <v>27</v>
      </c>
      <c r="Z1167" s="6" t="s">
        <v>96</v>
      </c>
      <c r="AA1167" s="6" t="s">
        <v>29</v>
      </c>
    </row>
    <row r="1168" spans="1:27" x14ac:dyDescent="0.3">
      <c r="A1168" s="6" t="s">
        <v>1343</v>
      </c>
      <c r="B1168" s="6" t="s">
        <v>101</v>
      </c>
      <c r="C1168" s="6" t="s">
        <v>102</v>
      </c>
      <c r="D1168" s="7">
        <v>9.1666666666666667E-3</v>
      </c>
      <c r="E1168" s="8">
        <f t="shared" si="108"/>
        <v>0</v>
      </c>
      <c r="F1168" s="8">
        <f t="shared" si="109"/>
        <v>13</v>
      </c>
      <c r="G1168" s="8">
        <f t="shared" si="110"/>
        <v>12</v>
      </c>
      <c r="H1168" s="10">
        <f t="shared" si="111"/>
        <v>792</v>
      </c>
      <c r="I1168" s="6" t="s">
        <v>23</v>
      </c>
      <c r="J1168" s="6" t="s">
        <v>75</v>
      </c>
      <c r="K1168" s="8">
        <v>324713</v>
      </c>
      <c r="L1168" s="8">
        <v>12000</v>
      </c>
      <c r="M1168" s="10">
        <f t="shared" si="112"/>
        <v>369.55711659219065</v>
      </c>
      <c r="N1168" s="6">
        <v>437</v>
      </c>
      <c r="O1168" s="6">
        <f t="shared" si="113"/>
        <v>13</v>
      </c>
      <c r="P1168" s="10">
        <v>1390000</v>
      </c>
      <c r="Q1168" s="9">
        <v>44806</v>
      </c>
      <c r="R1168" s="9">
        <v>41135</v>
      </c>
      <c r="S1168" s="6" t="s">
        <v>95</v>
      </c>
      <c r="T1168" s="6" t="s">
        <v>42</v>
      </c>
      <c r="U1168" s="10">
        <v>254584471</v>
      </c>
      <c r="V1168" s="6">
        <v>5</v>
      </c>
      <c r="W1168" s="29">
        <v>5</v>
      </c>
      <c r="X1168" s="6" t="s">
        <v>26</v>
      </c>
      <c r="Y1168" s="6" t="s">
        <v>27</v>
      </c>
      <c r="Z1168" s="6" t="s">
        <v>96</v>
      </c>
      <c r="AA1168" s="6" t="s">
        <v>29</v>
      </c>
    </row>
    <row r="1169" spans="1:27" x14ac:dyDescent="0.3">
      <c r="A1169" s="6" t="s">
        <v>1343</v>
      </c>
      <c r="B1169" s="6" t="s">
        <v>99</v>
      </c>
      <c r="C1169" s="6" t="s">
        <v>100</v>
      </c>
      <c r="D1169" s="7">
        <v>4.6990740740740743E-3</v>
      </c>
      <c r="E1169" s="8">
        <f t="shared" si="108"/>
        <v>0</v>
      </c>
      <c r="F1169" s="8">
        <f t="shared" si="109"/>
        <v>6</v>
      </c>
      <c r="G1169" s="8">
        <f t="shared" si="110"/>
        <v>46</v>
      </c>
      <c r="H1169" s="10">
        <f t="shared" si="111"/>
        <v>406</v>
      </c>
      <c r="I1169" s="6" t="s">
        <v>23</v>
      </c>
      <c r="J1169" s="6" t="s">
        <v>75</v>
      </c>
      <c r="K1169" s="8">
        <v>59547</v>
      </c>
      <c r="L1169" s="8">
        <v>2300</v>
      </c>
      <c r="M1169" s="10">
        <f t="shared" si="112"/>
        <v>386.24951718810354</v>
      </c>
      <c r="N1169" s="6">
        <v>55</v>
      </c>
      <c r="O1169" s="6">
        <f t="shared" si="113"/>
        <v>9</v>
      </c>
      <c r="P1169" s="10">
        <v>1390000</v>
      </c>
      <c r="Q1169" s="9">
        <v>44813</v>
      </c>
      <c r="R1169" s="9">
        <v>41135</v>
      </c>
      <c r="S1169" s="6" t="s">
        <v>95</v>
      </c>
      <c r="T1169" s="6" t="s">
        <v>42</v>
      </c>
      <c r="U1169" s="10">
        <v>254584471</v>
      </c>
      <c r="V1169" s="6">
        <v>6</v>
      </c>
      <c r="W1169" s="29">
        <v>5</v>
      </c>
      <c r="X1169" s="6" t="s">
        <v>26</v>
      </c>
      <c r="Y1169" s="6" t="s">
        <v>27</v>
      </c>
      <c r="Z1169" s="6" t="s">
        <v>96</v>
      </c>
      <c r="AA1169" s="6" t="s">
        <v>29</v>
      </c>
    </row>
    <row r="1170" spans="1:27" x14ac:dyDescent="0.3">
      <c r="A1170" s="6" t="s">
        <v>1343</v>
      </c>
      <c r="B1170" s="6" t="s">
        <v>97</v>
      </c>
      <c r="C1170" s="6" t="s">
        <v>98</v>
      </c>
      <c r="D1170" s="7">
        <v>6.8865740740740736E-3</v>
      </c>
      <c r="E1170" s="8">
        <f t="shared" si="108"/>
        <v>0</v>
      </c>
      <c r="F1170" s="8">
        <f t="shared" si="109"/>
        <v>9</v>
      </c>
      <c r="G1170" s="8">
        <f t="shared" si="110"/>
        <v>55</v>
      </c>
      <c r="H1170" s="10">
        <f t="shared" si="111"/>
        <v>595</v>
      </c>
      <c r="I1170" s="6" t="s">
        <v>23</v>
      </c>
      <c r="J1170" s="6" t="s">
        <v>75</v>
      </c>
      <c r="K1170" s="8">
        <v>120349</v>
      </c>
      <c r="L1170" s="8">
        <v>3800</v>
      </c>
      <c r="M1170" s="10">
        <f t="shared" si="112"/>
        <v>315.74836517129347</v>
      </c>
      <c r="N1170" s="6">
        <v>104</v>
      </c>
      <c r="O1170" s="6">
        <f t="shared" si="113"/>
        <v>9</v>
      </c>
      <c r="P1170" s="10">
        <v>1390000</v>
      </c>
      <c r="Q1170" s="9">
        <v>44830</v>
      </c>
      <c r="R1170" s="9">
        <v>41135</v>
      </c>
      <c r="S1170" s="6" t="s">
        <v>95</v>
      </c>
      <c r="T1170" s="6" t="s">
        <v>42</v>
      </c>
      <c r="U1170" s="10">
        <v>254584471</v>
      </c>
      <c r="V1170" s="6">
        <v>6</v>
      </c>
      <c r="W1170" s="29">
        <v>5</v>
      </c>
      <c r="X1170" s="6" t="s">
        <v>26</v>
      </c>
      <c r="Y1170" s="6" t="s">
        <v>27</v>
      </c>
      <c r="Z1170" s="6" t="s">
        <v>96</v>
      </c>
      <c r="AA1170" s="6" t="s">
        <v>29</v>
      </c>
    </row>
    <row r="1171" spans="1:27" x14ac:dyDescent="0.3">
      <c r="A1171" s="6" t="s">
        <v>1343</v>
      </c>
      <c r="B1171" s="6" t="s">
        <v>93</v>
      </c>
      <c r="C1171" s="6" t="s">
        <v>94</v>
      </c>
      <c r="D1171" s="7">
        <v>1.2361111111111113E-2</v>
      </c>
      <c r="E1171" s="8">
        <f t="shared" si="108"/>
        <v>0</v>
      </c>
      <c r="F1171" s="8">
        <f t="shared" si="109"/>
        <v>17</v>
      </c>
      <c r="G1171" s="8">
        <f t="shared" si="110"/>
        <v>48</v>
      </c>
      <c r="H1171" s="10">
        <f t="shared" si="111"/>
        <v>1068</v>
      </c>
      <c r="I1171" s="6" t="s">
        <v>23</v>
      </c>
      <c r="J1171" s="6" t="s">
        <v>38</v>
      </c>
      <c r="K1171" s="8">
        <v>34009</v>
      </c>
      <c r="L1171" s="8">
        <v>1100</v>
      </c>
      <c r="M1171" s="10">
        <f t="shared" si="112"/>
        <v>323.44379428974685</v>
      </c>
      <c r="N1171" s="6">
        <v>64</v>
      </c>
      <c r="O1171" s="6">
        <f t="shared" si="113"/>
        <v>19</v>
      </c>
      <c r="P1171" s="10">
        <v>1390000</v>
      </c>
      <c r="Q1171" s="9">
        <v>44838</v>
      </c>
      <c r="R1171" s="9">
        <v>41135</v>
      </c>
      <c r="S1171" s="6" t="s">
        <v>95</v>
      </c>
      <c r="T1171" s="6" t="s">
        <v>42</v>
      </c>
      <c r="U1171" s="10">
        <v>254584471</v>
      </c>
      <c r="V1171" s="6">
        <v>5</v>
      </c>
      <c r="W1171" s="29">
        <v>5</v>
      </c>
      <c r="X1171" s="6" t="s">
        <v>26</v>
      </c>
      <c r="Y1171" s="6" t="s">
        <v>27</v>
      </c>
      <c r="Z1171" s="6" t="s">
        <v>96</v>
      </c>
      <c r="AA1171" s="6" t="s">
        <v>29</v>
      </c>
    </row>
    <row r="1172" spans="1:27" x14ac:dyDescent="0.3">
      <c r="A1172" s="6" t="s">
        <v>740</v>
      </c>
      <c r="B1172" s="6" t="s">
        <v>741</v>
      </c>
      <c r="C1172" s="6" t="s">
        <v>742</v>
      </c>
      <c r="D1172" s="7">
        <v>6.7708333333333336E-3</v>
      </c>
      <c r="E1172" s="8">
        <f t="shared" si="108"/>
        <v>0</v>
      </c>
      <c r="F1172" s="8">
        <f t="shared" si="109"/>
        <v>9</v>
      </c>
      <c r="G1172" s="8">
        <f t="shared" si="110"/>
        <v>45</v>
      </c>
      <c r="H1172" s="10">
        <f t="shared" si="111"/>
        <v>585</v>
      </c>
      <c r="I1172" s="6" t="s">
        <v>612</v>
      </c>
      <c r="J1172" s="6" t="s">
        <v>141</v>
      </c>
      <c r="K1172" s="10">
        <v>8953182</v>
      </c>
      <c r="L1172" s="10">
        <v>180000</v>
      </c>
      <c r="M1172" s="10">
        <f t="shared" si="112"/>
        <v>201.04584046208376</v>
      </c>
      <c r="N1172" s="10">
        <v>12672</v>
      </c>
      <c r="O1172" s="6">
        <f t="shared" si="113"/>
        <v>14</v>
      </c>
      <c r="P1172" s="10">
        <v>1580000</v>
      </c>
      <c r="Q1172" s="9">
        <v>44022</v>
      </c>
      <c r="R1172" s="9">
        <v>39267</v>
      </c>
      <c r="S1172" s="6" t="s">
        <v>141</v>
      </c>
      <c r="T1172" s="6" t="s">
        <v>478</v>
      </c>
      <c r="U1172" s="10">
        <v>156229907</v>
      </c>
      <c r="V1172" s="6">
        <v>10</v>
      </c>
      <c r="W1172" s="29">
        <v>10</v>
      </c>
      <c r="X1172" s="6" t="s">
        <v>26</v>
      </c>
      <c r="Y1172" s="6" t="s">
        <v>27</v>
      </c>
      <c r="Z1172" s="6" t="s">
        <v>28</v>
      </c>
      <c r="AA1172" s="6" t="s">
        <v>575</v>
      </c>
    </row>
    <row r="1173" spans="1:27" x14ac:dyDescent="0.3">
      <c r="A1173" s="6" t="s">
        <v>796</v>
      </c>
      <c r="B1173" s="6" t="s">
        <v>797</v>
      </c>
      <c r="C1173" s="6" t="s">
        <v>798</v>
      </c>
      <c r="D1173" s="7">
        <v>8.726851851851852E-3</v>
      </c>
      <c r="E1173" s="8">
        <f t="shared" si="108"/>
        <v>0</v>
      </c>
      <c r="F1173" s="8">
        <f t="shared" si="109"/>
        <v>12</v>
      </c>
      <c r="G1173" s="8">
        <f t="shared" si="110"/>
        <v>34</v>
      </c>
      <c r="H1173" s="10">
        <f t="shared" si="111"/>
        <v>754</v>
      </c>
      <c r="I1173" s="6" t="s">
        <v>579</v>
      </c>
      <c r="J1173" s="6" t="s">
        <v>127</v>
      </c>
      <c r="K1173" s="10">
        <v>7932685</v>
      </c>
      <c r="L1173" s="10">
        <v>80000</v>
      </c>
      <c r="M1173" s="10">
        <f t="shared" si="112"/>
        <v>100.84857775141708</v>
      </c>
      <c r="N1173" s="10">
        <v>2900</v>
      </c>
      <c r="O1173" s="6">
        <f t="shared" si="113"/>
        <v>4</v>
      </c>
      <c r="P1173" s="10">
        <v>1000000</v>
      </c>
      <c r="Q1173" s="9">
        <v>44383</v>
      </c>
      <c r="R1173" s="9">
        <v>41468</v>
      </c>
      <c r="S1173" s="6" t="s">
        <v>95</v>
      </c>
      <c r="T1173" s="6" t="s">
        <v>63</v>
      </c>
      <c r="U1173" s="10">
        <v>201892516</v>
      </c>
      <c r="V1173" s="6">
        <v>3</v>
      </c>
      <c r="W1173" s="29">
        <v>4</v>
      </c>
      <c r="X1173" s="6" t="s">
        <v>52</v>
      </c>
      <c r="Y1173" s="6" t="s">
        <v>27</v>
      </c>
      <c r="Z1173" s="6" t="s">
        <v>96</v>
      </c>
      <c r="AA1173" s="6" t="s">
        <v>781</v>
      </c>
    </row>
    <row r="1174" spans="1:27" x14ac:dyDescent="0.3">
      <c r="A1174" s="6" t="s">
        <v>1484</v>
      </c>
      <c r="B1174" s="6" t="s">
        <v>1485</v>
      </c>
      <c r="C1174" s="6" t="s">
        <v>1486</v>
      </c>
      <c r="D1174" s="7">
        <v>4.6296296296296302E-3</v>
      </c>
      <c r="E1174" s="8">
        <f t="shared" si="108"/>
        <v>0</v>
      </c>
      <c r="F1174" s="8">
        <f t="shared" si="109"/>
        <v>6</v>
      </c>
      <c r="G1174" s="8">
        <f t="shared" si="110"/>
        <v>40</v>
      </c>
      <c r="H1174" s="10">
        <f t="shared" si="111"/>
        <v>400</v>
      </c>
      <c r="I1174" s="6" t="s">
        <v>23</v>
      </c>
      <c r="J1174" s="6" t="s">
        <v>75</v>
      </c>
      <c r="K1174" s="6">
        <v>3574713</v>
      </c>
      <c r="L1174" s="6">
        <v>0</v>
      </c>
      <c r="M1174" s="10">
        <f t="shared" si="112"/>
        <v>0</v>
      </c>
      <c r="N1174" s="6">
        <v>4547</v>
      </c>
      <c r="O1174" s="6">
        <f t="shared" si="113"/>
        <v>13</v>
      </c>
      <c r="P1174" s="10">
        <v>808000</v>
      </c>
      <c r="Q1174" s="9">
        <v>42734</v>
      </c>
      <c r="R1174" s="9">
        <v>42413</v>
      </c>
      <c r="S1174" s="6" t="s">
        <v>75</v>
      </c>
      <c r="T1174" s="6" t="s">
        <v>25</v>
      </c>
      <c r="U1174" s="10">
        <v>131271632</v>
      </c>
      <c r="V1174" s="6">
        <v>10</v>
      </c>
      <c r="W1174" s="29">
        <v>10</v>
      </c>
      <c r="X1174" s="6" t="s">
        <v>26</v>
      </c>
      <c r="Y1174" s="6" t="s">
        <v>27</v>
      </c>
      <c r="Z1174" s="6" t="s">
        <v>28</v>
      </c>
      <c r="AA1174" s="6" t="s">
        <v>1443</v>
      </c>
    </row>
    <row r="1175" spans="1:27" ht="14.4" x14ac:dyDescent="0.3">
      <c r="A1175" s="6" t="s">
        <v>951</v>
      </c>
      <c r="B1175" t="s">
        <v>952</v>
      </c>
      <c r="C1175" s="6" t="s">
        <v>953</v>
      </c>
      <c r="D1175" s="7">
        <v>9.8726851851851857E-3</v>
      </c>
      <c r="E1175" s="8">
        <f t="shared" si="108"/>
        <v>0</v>
      </c>
      <c r="F1175" s="8">
        <f t="shared" si="109"/>
        <v>14</v>
      </c>
      <c r="G1175" s="8">
        <f t="shared" si="110"/>
        <v>13</v>
      </c>
      <c r="H1175" s="10">
        <f t="shared" si="111"/>
        <v>853</v>
      </c>
      <c r="I1175" s="6" t="s">
        <v>477</v>
      </c>
      <c r="J1175" s="6" t="s">
        <v>95</v>
      </c>
      <c r="K1175" s="10">
        <v>1609</v>
      </c>
      <c r="L1175" s="6">
        <v>18</v>
      </c>
      <c r="M1175" s="10">
        <f t="shared" si="112"/>
        <v>111.87072715972654</v>
      </c>
      <c r="N1175" s="6">
        <v>3</v>
      </c>
      <c r="O1175" s="6">
        <f t="shared" si="113"/>
        <v>19</v>
      </c>
      <c r="P1175" s="10">
        <v>13</v>
      </c>
      <c r="Q1175" s="9">
        <v>44686</v>
      </c>
      <c r="R1175" s="9">
        <v>44484</v>
      </c>
      <c r="S1175" s="6" t="s">
        <v>75</v>
      </c>
      <c r="T1175" s="6" t="s">
        <v>63</v>
      </c>
      <c r="U1175" s="10">
        <v>1719</v>
      </c>
      <c r="V1175" s="6">
        <v>1</v>
      </c>
      <c r="W1175" s="29">
        <v>3</v>
      </c>
      <c r="X1175" s="6" t="s">
        <v>26</v>
      </c>
      <c r="Y1175" s="6" t="s">
        <v>27</v>
      </c>
      <c r="Z1175" s="6" t="s">
        <v>28</v>
      </c>
      <c r="AA1175" s="6" t="s">
        <v>781</v>
      </c>
    </row>
    <row r="1176" spans="1:27" x14ac:dyDescent="0.3">
      <c r="A1176" s="6" t="s">
        <v>1381</v>
      </c>
      <c r="B1176" s="6" t="s">
        <v>1382</v>
      </c>
      <c r="C1176" s="6" t="s">
        <v>1383</v>
      </c>
      <c r="D1176" s="7">
        <v>3.6805555555555554E-3</v>
      </c>
      <c r="E1176" s="8">
        <f t="shared" si="108"/>
        <v>0</v>
      </c>
      <c r="F1176" s="8">
        <f t="shared" si="109"/>
        <v>5</v>
      </c>
      <c r="G1176" s="8">
        <f t="shared" si="110"/>
        <v>18</v>
      </c>
      <c r="H1176" s="10">
        <f t="shared" si="111"/>
        <v>318</v>
      </c>
      <c r="I1176" s="6" t="s">
        <v>23</v>
      </c>
      <c r="J1176" s="6" t="s">
        <v>38</v>
      </c>
      <c r="K1176" s="6">
        <v>3449441</v>
      </c>
      <c r="L1176" s="6">
        <v>43000</v>
      </c>
      <c r="M1176" s="10">
        <f t="shared" si="112"/>
        <v>124.65787934914671</v>
      </c>
      <c r="N1176" s="6">
        <v>2999</v>
      </c>
      <c r="O1176" s="6">
        <f t="shared" si="113"/>
        <v>9</v>
      </c>
      <c r="P1176" s="10">
        <v>1680000</v>
      </c>
      <c r="Q1176" s="9">
        <v>42567</v>
      </c>
      <c r="R1176" s="9">
        <v>39534</v>
      </c>
      <c r="S1176" s="6" t="s">
        <v>127</v>
      </c>
      <c r="T1176" s="6" t="s">
        <v>207</v>
      </c>
      <c r="U1176" s="10">
        <v>270528234</v>
      </c>
      <c r="V1176" s="6">
        <v>10</v>
      </c>
      <c r="W1176" s="29">
        <v>10</v>
      </c>
      <c r="X1176" s="6" t="s">
        <v>26</v>
      </c>
      <c r="Y1176" s="6" t="s">
        <v>27</v>
      </c>
      <c r="Z1176" s="6" t="s">
        <v>28</v>
      </c>
      <c r="AA1176" s="6" t="s">
        <v>1443</v>
      </c>
    </row>
    <row r="1177" spans="1:27" x14ac:dyDescent="0.3">
      <c r="A1177" s="6" t="s">
        <v>1587</v>
      </c>
      <c r="B1177" s="6" t="s">
        <v>1588</v>
      </c>
      <c r="C1177" s="6" t="s">
        <v>1589</v>
      </c>
      <c r="D1177" s="7">
        <v>6.7592592592592591E-3</v>
      </c>
      <c r="E1177" s="8">
        <f t="shared" si="108"/>
        <v>0</v>
      </c>
      <c r="F1177" s="8">
        <f t="shared" si="109"/>
        <v>9</v>
      </c>
      <c r="G1177" s="8">
        <f t="shared" si="110"/>
        <v>44</v>
      </c>
      <c r="H1177" s="10">
        <f t="shared" si="111"/>
        <v>584</v>
      </c>
      <c r="I1177" s="6" t="s">
        <v>23</v>
      </c>
      <c r="J1177" s="6" t="s">
        <v>75</v>
      </c>
      <c r="K1177" s="6">
        <v>1391510</v>
      </c>
      <c r="L1177" s="6">
        <v>99000</v>
      </c>
      <c r="M1177" s="10">
        <f t="shared" si="112"/>
        <v>711.45733771226935</v>
      </c>
      <c r="N1177" s="6">
        <v>10751</v>
      </c>
      <c r="O1177" s="6">
        <f t="shared" si="113"/>
        <v>77</v>
      </c>
      <c r="P1177" s="10">
        <v>2100000</v>
      </c>
      <c r="Q1177" s="9">
        <v>44902</v>
      </c>
      <c r="R1177" s="9">
        <v>44017</v>
      </c>
      <c r="S1177" s="6" t="s">
        <v>75</v>
      </c>
      <c r="T1177" s="6" t="s">
        <v>586</v>
      </c>
      <c r="U1177" s="10">
        <v>164594601</v>
      </c>
      <c r="V1177" s="6">
        <v>10</v>
      </c>
      <c r="W1177" s="29">
        <v>10</v>
      </c>
      <c r="X1177" s="6" t="s">
        <v>26</v>
      </c>
      <c r="Y1177" s="6" t="s">
        <v>27</v>
      </c>
      <c r="Z1177" s="6" t="s">
        <v>28</v>
      </c>
      <c r="AA1177" s="6" t="s">
        <v>1443</v>
      </c>
    </row>
    <row r="1178" spans="1:27" x14ac:dyDescent="0.3">
      <c r="A1178" s="6" t="s">
        <v>652</v>
      </c>
      <c r="B1178" s="6" t="s">
        <v>653</v>
      </c>
      <c r="C1178" s="6" t="s">
        <v>654</v>
      </c>
      <c r="D1178" s="7">
        <v>6.7245370370370367E-3</v>
      </c>
      <c r="E1178" s="8">
        <f t="shared" si="108"/>
        <v>0</v>
      </c>
      <c r="F1178" s="8">
        <f t="shared" si="109"/>
        <v>9</v>
      </c>
      <c r="G1178" s="8">
        <f t="shared" si="110"/>
        <v>41</v>
      </c>
      <c r="H1178" s="10">
        <f t="shared" si="111"/>
        <v>581</v>
      </c>
      <c r="I1178" s="6" t="s">
        <v>579</v>
      </c>
      <c r="J1178" s="6" t="s">
        <v>38</v>
      </c>
      <c r="K1178" s="10">
        <v>281821</v>
      </c>
      <c r="L1178" s="10">
        <v>16000</v>
      </c>
      <c r="M1178" s="10">
        <f t="shared" si="112"/>
        <v>567.73625812128978</v>
      </c>
      <c r="N1178" s="6">
        <v>0</v>
      </c>
      <c r="O1178" s="6">
        <f t="shared" si="113"/>
        <v>0</v>
      </c>
      <c r="P1178" s="10">
        <v>186000</v>
      </c>
      <c r="Q1178" s="9">
        <v>44435</v>
      </c>
      <c r="R1178" s="9">
        <v>42529</v>
      </c>
      <c r="S1178" s="6" t="s">
        <v>38</v>
      </c>
      <c r="T1178" s="6" t="s">
        <v>231</v>
      </c>
      <c r="U1178" s="10">
        <v>56333123</v>
      </c>
      <c r="V1178" s="6">
        <v>10</v>
      </c>
      <c r="W1178" s="29">
        <v>10</v>
      </c>
      <c r="X1178" s="6" t="s">
        <v>52</v>
      </c>
      <c r="Y1178" s="6" t="s">
        <v>27</v>
      </c>
      <c r="Z1178" s="6" t="s">
        <v>96</v>
      </c>
      <c r="AA1178" s="6" t="s">
        <v>575</v>
      </c>
    </row>
    <row r="1179" spans="1:27" x14ac:dyDescent="0.3">
      <c r="A1179" s="6" t="s">
        <v>1929</v>
      </c>
      <c r="B1179" s="6" t="s">
        <v>1930</v>
      </c>
      <c r="C1179" s="6" t="s">
        <v>1931</v>
      </c>
      <c r="D1179" s="7">
        <v>1.4976851851851852E-2</v>
      </c>
      <c r="E1179" s="8">
        <f t="shared" si="108"/>
        <v>0</v>
      </c>
      <c r="F1179" s="8">
        <f t="shared" si="109"/>
        <v>21</v>
      </c>
      <c r="G1179" s="8">
        <f t="shared" si="110"/>
        <v>34</v>
      </c>
      <c r="H1179" s="10">
        <f t="shared" si="111"/>
        <v>1294</v>
      </c>
      <c r="I1179" s="6" t="s">
        <v>23</v>
      </c>
      <c r="J1179" s="6" t="s">
        <v>95</v>
      </c>
      <c r="K1179" s="10">
        <v>846254</v>
      </c>
      <c r="L1179" s="10">
        <v>18000</v>
      </c>
      <c r="M1179" s="10">
        <f t="shared" si="112"/>
        <v>212.70209653366484</v>
      </c>
      <c r="N1179" s="6">
        <v>141</v>
      </c>
      <c r="O1179" s="6">
        <f t="shared" si="113"/>
        <v>2</v>
      </c>
      <c r="P1179" s="10">
        <v>3070000</v>
      </c>
      <c r="Q1179" s="9">
        <v>44746</v>
      </c>
      <c r="R1179" s="9">
        <v>42528</v>
      </c>
      <c r="S1179" s="6" t="s">
        <v>95</v>
      </c>
      <c r="T1179" s="6" t="s">
        <v>63</v>
      </c>
      <c r="U1179" s="10">
        <v>239867313</v>
      </c>
      <c r="V1179" s="6">
        <v>10</v>
      </c>
      <c r="W1179" s="29">
        <v>10</v>
      </c>
      <c r="X1179" s="6" t="s">
        <v>26</v>
      </c>
      <c r="Y1179" s="6" t="s">
        <v>27</v>
      </c>
      <c r="Z1179" s="6" t="s">
        <v>28</v>
      </c>
      <c r="AA1179" s="6" t="s">
        <v>1875</v>
      </c>
    </row>
    <row r="1180" spans="1:27" x14ac:dyDescent="0.3">
      <c r="A1180" s="6" t="s">
        <v>1193</v>
      </c>
      <c r="B1180" s="6" t="s">
        <v>1194</v>
      </c>
      <c r="C1180" s="6" t="s">
        <v>1195</v>
      </c>
      <c r="D1180" s="7">
        <v>5.8217592592592592E-3</v>
      </c>
      <c r="E1180" s="8">
        <f t="shared" si="108"/>
        <v>0</v>
      </c>
      <c r="F1180" s="8">
        <f t="shared" si="109"/>
        <v>8</v>
      </c>
      <c r="G1180" s="8">
        <f t="shared" si="110"/>
        <v>23</v>
      </c>
      <c r="H1180" s="10">
        <f t="shared" si="111"/>
        <v>503</v>
      </c>
      <c r="I1180" s="6" t="s">
        <v>23</v>
      </c>
      <c r="J1180" s="6" t="s">
        <v>38</v>
      </c>
      <c r="K1180" s="10">
        <v>633713</v>
      </c>
      <c r="L1180" s="6">
        <v>23000</v>
      </c>
      <c r="M1180" s="10">
        <f t="shared" si="112"/>
        <v>362.94032156512492</v>
      </c>
      <c r="N1180" s="10">
        <v>1912</v>
      </c>
      <c r="O1180" s="6">
        <f t="shared" si="113"/>
        <v>30</v>
      </c>
      <c r="P1180" s="10">
        <v>1790000</v>
      </c>
      <c r="Q1180" s="9">
        <v>44843</v>
      </c>
      <c r="R1180" s="9">
        <v>43992</v>
      </c>
      <c r="S1180" s="6" t="s">
        <v>38</v>
      </c>
      <c r="T1180" s="6" t="s">
        <v>25</v>
      </c>
      <c r="U1180" s="10">
        <v>467109091</v>
      </c>
      <c r="V1180" s="6">
        <v>9</v>
      </c>
      <c r="W1180" s="29">
        <v>9</v>
      </c>
      <c r="X1180" s="6" t="s">
        <v>26</v>
      </c>
      <c r="Y1180" s="6" t="s">
        <v>27</v>
      </c>
      <c r="Z1180" s="6" t="s">
        <v>96</v>
      </c>
      <c r="AA1180" s="6" t="s">
        <v>1180</v>
      </c>
    </row>
    <row r="1181" spans="1:27" x14ac:dyDescent="0.3">
      <c r="A1181" s="6" t="s">
        <v>2769</v>
      </c>
      <c r="B1181" s="6" t="s">
        <v>2770</v>
      </c>
      <c r="C1181" s="6" t="s">
        <v>2771</v>
      </c>
      <c r="D1181" s="7">
        <v>0.37777777777777777</v>
      </c>
      <c r="E1181" s="8">
        <f t="shared" si="108"/>
        <v>9</v>
      </c>
      <c r="F1181" s="8">
        <f t="shared" si="109"/>
        <v>4</v>
      </c>
      <c r="G1181" s="8">
        <f t="shared" si="110"/>
        <v>0</v>
      </c>
      <c r="H1181" s="10">
        <f t="shared" si="111"/>
        <v>32640</v>
      </c>
      <c r="I1181" s="6" t="s">
        <v>23</v>
      </c>
      <c r="J1181" s="6" t="s">
        <v>38</v>
      </c>
      <c r="K1181" s="6">
        <v>123498760</v>
      </c>
      <c r="L1181" s="6">
        <v>1600000</v>
      </c>
      <c r="M1181" s="10">
        <f t="shared" si="112"/>
        <v>129.55595667519253</v>
      </c>
      <c r="N1181" s="10">
        <v>5380</v>
      </c>
      <c r="O1181" s="6">
        <f t="shared" si="113"/>
        <v>0</v>
      </c>
      <c r="P1181" s="10">
        <v>93900000</v>
      </c>
      <c r="Q1181" s="9">
        <v>44820</v>
      </c>
      <c r="R1181" s="9">
        <v>41906</v>
      </c>
      <c r="S1181" s="6" t="s">
        <v>38</v>
      </c>
      <c r="T1181" s="6" t="s">
        <v>63</v>
      </c>
      <c r="U1181" s="10">
        <v>1362722243</v>
      </c>
      <c r="V1181" s="6">
        <v>9</v>
      </c>
      <c r="W1181" s="29">
        <v>9</v>
      </c>
      <c r="X1181" s="6" t="s">
        <v>26</v>
      </c>
      <c r="Y1181" s="6" t="s">
        <v>27</v>
      </c>
      <c r="Z1181" s="6" t="s">
        <v>28</v>
      </c>
      <c r="AA1181" s="6" t="s">
        <v>2539</v>
      </c>
    </row>
    <row r="1182" spans="1:27" x14ac:dyDescent="0.3">
      <c r="A1182" s="6" t="s">
        <v>1471</v>
      </c>
      <c r="B1182" s="6" t="s">
        <v>1472</v>
      </c>
      <c r="C1182" s="6" t="s">
        <v>1473</v>
      </c>
      <c r="D1182" s="7">
        <v>1.0358796296296295E-2</v>
      </c>
      <c r="E1182" s="8">
        <f t="shared" si="108"/>
        <v>0</v>
      </c>
      <c r="F1182" s="8">
        <f t="shared" si="109"/>
        <v>14</v>
      </c>
      <c r="G1182" s="8">
        <f t="shared" si="110"/>
        <v>55</v>
      </c>
      <c r="H1182" s="10">
        <f t="shared" si="111"/>
        <v>895</v>
      </c>
      <c r="I1182" s="6" t="s">
        <v>23</v>
      </c>
      <c r="J1182" s="6" t="s">
        <v>75</v>
      </c>
      <c r="K1182" s="6">
        <v>14700206</v>
      </c>
      <c r="L1182" s="6">
        <v>548000</v>
      </c>
      <c r="M1182" s="10">
        <f t="shared" si="112"/>
        <v>372.78389159988643</v>
      </c>
      <c r="N1182" s="6">
        <v>35496</v>
      </c>
      <c r="O1182" s="6">
        <f t="shared" si="113"/>
        <v>24</v>
      </c>
      <c r="P1182" s="10">
        <v>2640000</v>
      </c>
      <c r="Q1182" s="9">
        <v>44198</v>
      </c>
      <c r="R1182" s="9">
        <v>41040</v>
      </c>
      <c r="S1182" s="6" t="s">
        <v>75</v>
      </c>
      <c r="T1182" s="6" t="s">
        <v>154</v>
      </c>
      <c r="U1182" s="10">
        <v>775780541</v>
      </c>
      <c r="V1182" s="6">
        <v>10</v>
      </c>
      <c r="W1182" s="29">
        <v>10</v>
      </c>
      <c r="X1182" s="6" t="s">
        <v>26</v>
      </c>
      <c r="Y1182" s="6" t="s">
        <v>27</v>
      </c>
      <c r="Z1182" s="6" t="s">
        <v>28</v>
      </c>
      <c r="AA1182" s="6" t="s">
        <v>1443</v>
      </c>
    </row>
    <row r="1183" spans="1:27" x14ac:dyDescent="0.3">
      <c r="A1183" s="6" t="s">
        <v>1957</v>
      </c>
      <c r="B1183" s="6" t="s">
        <v>1958</v>
      </c>
      <c r="C1183" s="6" t="s">
        <v>1959</v>
      </c>
      <c r="D1183" s="7">
        <v>3.4606481481481485E-3</v>
      </c>
      <c r="E1183" s="8">
        <f t="shared" si="108"/>
        <v>0</v>
      </c>
      <c r="F1183" s="8">
        <f t="shared" si="109"/>
        <v>4</v>
      </c>
      <c r="G1183" s="8">
        <f t="shared" si="110"/>
        <v>59</v>
      </c>
      <c r="H1183" s="10">
        <f t="shared" si="111"/>
        <v>299</v>
      </c>
      <c r="I1183" s="6" t="s">
        <v>23</v>
      </c>
      <c r="J1183" s="6" t="s">
        <v>95</v>
      </c>
      <c r="K1183" s="10">
        <v>14818</v>
      </c>
      <c r="L1183" s="6">
        <v>623</v>
      </c>
      <c r="M1183" s="10">
        <f t="shared" si="112"/>
        <v>420.43460655958967</v>
      </c>
      <c r="N1183" s="6">
        <v>13</v>
      </c>
      <c r="O1183" s="6">
        <f t="shared" si="113"/>
        <v>9</v>
      </c>
      <c r="P1183" s="10">
        <v>6740000</v>
      </c>
      <c r="Q1183" s="9">
        <v>44847</v>
      </c>
      <c r="R1183" s="9">
        <v>41622</v>
      </c>
      <c r="S1183" s="6" t="s">
        <v>299</v>
      </c>
      <c r="T1183" s="6" t="s">
        <v>63</v>
      </c>
      <c r="U1183" s="10">
        <v>679162157</v>
      </c>
      <c r="V1183" s="6">
        <v>7</v>
      </c>
      <c r="W1183" s="29">
        <v>10</v>
      </c>
      <c r="X1183" s="6" t="s">
        <v>26</v>
      </c>
      <c r="Y1183" s="6" t="s">
        <v>27</v>
      </c>
      <c r="Z1183" s="6" t="s">
        <v>28</v>
      </c>
      <c r="AA1183" s="6" t="s">
        <v>1875</v>
      </c>
    </row>
    <row r="1184" spans="1:27" x14ac:dyDescent="0.3">
      <c r="A1184" s="6" t="s">
        <v>876</v>
      </c>
      <c r="B1184" s="6" t="s">
        <v>877</v>
      </c>
      <c r="C1184" s="6" t="s">
        <v>878</v>
      </c>
      <c r="D1184" s="7">
        <v>1.1412037037037038E-2</v>
      </c>
      <c r="E1184" s="8">
        <f t="shared" si="108"/>
        <v>0</v>
      </c>
      <c r="F1184" s="8">
        <f t="shared" si="109"/>
        <v>16</v>
      </c>
      <c r="G1184" s="8">
        <f t="shared" si="110"/>
        <v>26</v>
      </c>
      <c r="H1184" s="10">
        <f t="shared" si="111"/>
        <v>986</v>
      </c>
      <c r="I1184" s="6" t="s">
        <v>477</v>
      </c>
      <c r="J1184" s="6" t="s">
        <v>38</v>
      </c>
      <c r="K1184" s="10">
        <v>10396783</v>
      </c>
      <c r="L1184" s="10">
        <v>194000</v>
      </c>
      <c r="M1184" s="10">
        <f t="shared" si="112"/>
        <v>186.59618076091422</v>
      </c>
      <c r="N1184" s="10">
        <v>4700</v>
      </c>
      <c r="O1184" s="6">
        <f t="shared" si="113"/>
        <v>5</v>
      </c>
      <c r="P1184" s="10">
        <v>606000</v>
      </c>
      <c r="Q1184" s="9">
        <v>43792</v>
      </c>
      <c r="R1184" s="9">
        <v>41261</v>
      </c>
      <c r="S1184" s="6" t="s">
        <v>38</v>
      </c>
      <c r="T1184" s="6" t="s">
        <v>63</v>
      </c>
      <c r="U1184" s="10">
        <v>68233747</v>
      </c>
      <c r="V1184" s="6">
        <v>8</v>
      </c>
      <c r="W1184" s="29">
        <v>9</v>
      </c>
      <c r="X1184" s="6" t="s">
        <v>52</v>
      </c>
      <c r="Y1184" s="6" t="s">
        <v>52</v>
      </c>
      <c r="Z1184" s="6" t="s">
        <v>28</v>
      </c>
      <c r="AA1184" s="6" t="s">
        <v>781</v>
      </c>
    </row>
    <row r="1185" spans="1:27" x14ac:dyDescent="0.3">
      <c r="A1185" s="6" t="s">
        <v>1363</v>
      </c>
      <c r="B1185" s="6" t="s">
        <v>1364</v>
      </c>
      <c r="C1185" s="6" t="s">
        <v>1365</v>
      </c>
      <c r="D1185" s="7">
        <v>3.6226851851851854E-3</v>
      </c>
      <c r="E1185" s="8">
        <f t="shared" si="108"/>
        <v>0</v>
      </c>
      <c r="F1185" s="8">
        <f t="shared" si="109"/>
        <v>5</v>
      </c>
      <c r="G1185" s="8">
        <f t="shared" si="110"/>
        <v>13</v>
      </c>
      <c r="H1185" s="10">
        <f t="shared" si="111"/>
        <v>313</v>
      </c>
      <c r="I1185" s="6" t="s">
        <v>187</v>
      </c>
      <c r="J1185" s="6" t="s">
        <v>95</v>
      </c>
      <c r="K1185" s="10">
        <v>2488062</v>
      </c>
      <c r="L1185" s="6">
        <v>37000</v>
      </c>
      <c r="M1185" s="10">
        <f t="shared" si="112"/>
        <v>148.71012056773506</v>
      </c>
      <c r="N1185" s="10">
        <v>1308</v>
      </c>
      <c r="O1185" s="6">
        <f t="shared" si="113"/>
        <v>5</v>
      </c>
      <c r="P1185" s="10">
        <v>749000</v>
      </c>
      <c r="Q1185" s="9">
        <v>42023</v>
      </c>
      <c r="R1185" s="9">
        <v>40418</v>
      </c>
      <c r="S1185" s="6" t="s">
        <v>95</v>
      </c>
      <c r="T1185" s="6" t="s">
        <v>42</v>
      </c>
      <c r="U1185" s="10">
        <v>166108760</v>
      </c>
      <c r="V1185" s="6">
        <v>7</v>
      </c>
      <c r="W1185" s="29">
        <v>7</v>
      </c>
      <c r="X1185" s="6" t="s">
        <v>26</v>
      </c>
      <c r="Y1185" s="6" t="s">
        <v>27</v>
      </c>
      <c r="Z1185" s="6" t="s">
        <v>96</v>
      </c>
      <c r="AA1185" s="6" t="s">
        <v>1180</v>
      </c>
    </row>
    <row r="1186" spans="1:27" x14ac:dyDescent="0.3">
      <c r="A1186" s="6" t="s">
        <v>566</v>
      </c>
      <c r="B1186" s="6" t="s">
        <v>567</v>
      </c>
      <c r="C1186" s="6" t="s">
        <v>568</v>
      </c>
      <c r="D1186" s="7">
        <v>6.4467592592592597E-3</v>
      </c>
      <c r="E1186" s="8">
        <f t="shared" si="108"/>
        <v>0</v>
      </c>
      <c r="F1186" s="8">
        <f t="shared" si="109"/>
        <v>9</v>
      </c>
      <c r="G1186" s="8">
        <f t="shared" si="110"/>
        <v>17</v>
      </c>
      <c r="H1186" s="10">
        <f t="shared" si="111"/>
        <v>557</v>
      </c>
      <c r="I1186" s="6" t="s">
        <v>23</v>
      </c>
      <c r="J1186" s="6" t="s">
        <v>38</v>
      </c>
      <c r="K1186" s="10">
        <v>212734</v>
      </c>
      <c r="L1186" s="10">
        <v>16000</v>
      </c>
      <c r="M1186" s="10">
        <f t="shared" si="112"/>
        <v>752.11296736769862</v>
      </c>
      <c r="N1186" s="10">
        <v>3491</v>
      </c>
      <c r="O1186" s="6">
        <f t="shared" si="113"/>
        <v>164</v>
      </c>
      <c r="P1186" s="10">
        <v>247000</v>
      </c>
      <c r="Q1186" s="9">
        <v>44791</v>
      </c>
      <c r="R1186" s="9">
        <v>41777</v>
      </c>
      <c r="S1186" s="6" t="s">
        <v>127</v>
      </c>
      <c r="T1186" s="6" t="s">
        <v>241</v>
      </c>
      <c r="U1186" s="10">
        <v>48545190</v>
      </c>
      <c r="V1186" s="6">
        <v>8</v>
      </c>
      <c r="W1186" s="29">
        <v>9</v>
      </c>
      <c r="X1186" s="6" t="s">
        <v>26</v>
      </c>
      <c r="Y1186" s="6" t="s">
        <v>27</v>
      </c>
      <c r="Z1186" s="6" t="s">
        <v>28</v>
      </c>
      <c r="AA1186" s="6" t="s">
        <v>253</v>
      </c>
    </row>
    <row r="1187" spans="1:27" x14ac:dyDescent="0.3">
      <c r="A1187" s="6" t="s">
        <v>1313</v>
      </c>
      <c r="B1187" s="6" t="s">
        <v>1548</v>
      </c>
      <c r="C1187" s="6" t="s">
        <v>1549</v>
      </c>
      <c r="D1187" s="7">
        <v>7.2106481481481475E-3</v>
      </c>
      <c r="E1187" s="8">
        <f t="shared" si="108"/>
        <v>0</v>
      </c>
      <c r="F1187" s="8">
        <f t="shared" si="109"/>
        <v>10</v>
      </c>
      <c r="G1187" s="8">
        <f t="shared" si="110"/>
        <v>23</v>
      </c>
      <c r="H1187" s="10">
        <f t="shared" si="111"/>
        <v>623</v>
      </c>
      <c r="I1187" s="6" t="s">
        <v>23</v>
      </c>
      <c r="J1187" s="6" t="s">
        <v>38</v>
      </c>
      <c r="K1187" s="6">
        <v>51773366</v>
      </c>
      <c r="L1187" s="6">
        <v>1300000</v>
      </c>
      <c r="M1187" s="10">
        <f t="shared" si="112"/>
        <v>251.09435612125355</v>
      </c>
      <c r="N1187" s="6">
        <v>13795</v>
      </c>
      <c r="O1187" s="6">
        <f t="shared" si="113"/>
        <v>3</v>
      </c>
      <c r="P1187" s="10">
        <v>9940000</v>
      </c>
      <c r="Q1187" s="9">
        <v>43202</v>
      </c>
      <c r="R1187" s="9">
        <v>40200</v>
      </c>
      <c r="S1187" s="6" t="s">
        <v>75</v>
      </c>
      <c r="T1187" s="6" t="s">
        <v>154</v>
      </c>
      <c r="U1187" s="10">
        <v>2259829209</v>
      </c>
      <c r="V1187" s="6">
        <v>10</v>
      </c>
      <c r="W1187" s="29">
        <v>10</v>
      </c>
      <c r="X1187" s="6" t="s">
        <v>26</v>
      </c>
      <c r="Y1187" s="6" t="s">
        <v>27</v>
      </c>
      <c r="Z1187" s="6" t="s">
        <v>28</v>
      </c>
      <c r="AA1187" s="6" t="s">
        <v>1443</v>
      </c>
    </row>
    <row r="1188" spans="1:27" x14ac:dyDescent="0.3">
      <c r="A1188" s="6" t="s">
        <v>1313</v>
      </c>
      <c r="B1188" s="6" t="s">
        <v>1314</v>
      </c>
      <c r="C1188" s="6" t="s">
        <v>1315</v>
      </c>
      <c r="D1188" s="7">
        <v>7.6388888888888886E-3</v>
      </c>
      <c r="E1188" s="8">
        <f t="shared" si="108"/>
        <v>0</v>
      </c>
      <c r="F1188" s="8">
        <f t="shared" si="109"/>
        <v>11</v>
      </c>
      <c r="G1188" s="8">
        <f t="shared" si="110"/>
        <v>0</v>
      </c>
      <c r="H1188" s="10">
        <f t="shared" si="111"/>
        <v>660</v>
      </c>
      <c r="I1188" s="6" t="s">
        <v>23</v>
      </c>
      <c r="J1188" s="6" t="s">
        <v>38</v>
      </c>
      <c r="K1188" s="10">
        <v>97983096</v>
      </c>
      <c r="L1188" s="6">
        <v>2000000</v>
      </c>
      <c r="M1188" s="10">
        <f t="shared" si="112"/>
        <v>204.11684072526143</v>
      </c>
      <c r="N1188" s="10">
        <v>20080</v>
      </c>
      <c r="O1188" s="6">
        <f t="shared" si="113"/>
        <v>2</v>
      </c>
      <c r="P1188" s="10">
        <v>9940000</v>
      </c>
      <c r="Q1188" s="9">
        <v>43634</v>
      </c>
      <c r="R1188" s="9">
        <v>40200</v>
      </c>
      <c r="S1188" s="6" t="s">
        <v>38</v>
      </c>
      <c r="T1188" s="6" t="s">
        <v>154</v>
      </c>
      <c r="U1188" s="10">
        <v>2259829209</v>
      </c>
      <c r="V1188" s="6">
        <v>6</v>
      </c>
      <c r="W1188" s="29">
        <v>6</v>
      </c>
      <c r="X1188" s="6" t="s">
        <v>26</v>
      </c>
      <c r="Y1188" s="6" t="s">
        <v>27</v>
      </c>
      <c r="Z1188" s="6" t="s">
        <v>28</v>
      </c>
      <c r="AA1188" s="6" t="s">
        <v>1180</v>
      </c>
    </row>
    <row r="1189" spans="1:27" ht="14.4" x14ac:dyDescent="0.3">
      <c r="A1189" s="6" t="s">
        <v>1313</v>
      </c>
      <c r="B1189" t="s">
        <v>3930</v>
      </c>
      <c r="C1189" t="s">
        <v>3931</v>
      </c>
      <c r="D1189" s="1">
        <v>8.5532407407407415E-3</v>
      </c>
      <c r="E1189" s="8">
        <f t="shared" si="108"/>
        <v>0</v>
      </c>
      <c r="F1189" s="8">
        <f t="shared" si="109"/>
        <v>12</v>
      </c>
      <c r="G1189" s="8">
        <f t="shared" si="110"/>
        <v>19</v>
      </c>
      <c r="H1189" s="10">
        <f t="shared" si="111"/>
        <v>739</v>
      </c>
      <c r="I1189" s="6" t="s">
        <v>23</v>
      </c>
      <c r="J1189" s="6" t="s">
        <v>38</v>
      </c>
      <c r="K1189" s="12">
        <v>698462</v>
      </c>
      <c r="L1189" s="12">
        <v>17000</v>
      </c>
      <c r="M1189" s="10">
        <f t="shared" si="112"/>
        <v>243.39190965292315</v>
      </c>
      <c r="N1189" s="13">
        <v>478</v>
      </c>
      <c r="O1189" s="6">
        <f t="shared" si="113"/>
        <v>7</v>
      </c>
      <c r="P1189" s="13">
        <v>9940000</v>
      </c>
      <c r="Q1189" s="2">
        <v>44845</v>
      </c>
      <c r="R1189" s="2">
        <v>40200</v>
      </c>
      <c r="S1189" t="s">
        <v>38</v>
      </c>
      <c r="T1189" t="s">
        <v>154</v>
      </c>
      <c r="U1189" s="27">
        <v>2260251310</v>
      </c>
      <c r="V1189">
        <v>7</v>
      </c>
      <c r="W1189" s="13">
        <v>10</v>
      </c>
      <c r="X1189" s="6" t="s">
        <v>26</v>
      </c>
      <c r="Y1189" s="6" t="s">
        <v>52</v>
      </c>
      <c r="Z1189" t="s">
        <v>28</v>
      </c>
      <c r="AA1189" s="6" t="s">
        <v>3948</v>
      </c>
    </row>
    <row r="1190" spans="1:27" ht="14.4" x14ac:dyDescent="0.3">
      <c r="A1190" s="6" t="s">
        <v>3529</v>
      </c>
      <c r="B1190" s="24" t="s">
        <v>3530</v>
      </c>
      <c r="C1190" s="6" t="s">
        <v>3531</v>
      </c>
      <c r="D1190" s="7">
        <v>5.3148148148148146E-2</v>
      </c>
      <c r="E1190" s="8">
        <f t="shared" si="108"/>
        <v>1</v>
      </c>
      <c r="F1190" s="8">
        <f t="shared" si="109"/>
        <v>16</v>
      </c>
      <c r="G1190" s="8">
        <f t="shared" si="110"/>
        <v>32</v>
      </c>
      <c r="H1190" s="10">
        <f t="shared" si="111"/>
        <v>4592</v>
      </c>
      <c r="I1190" s="6" t="s">
        <v>187</v>
      </c>
      <c r="J1190" s="6" t="s">
        <v>206</v>
      </c>
      <c r="K1190" s="6">
        <v>214894</v>
      </c>
      <c r="L1190" s="6">
        <v>3600</v>
      </c>
      <c r="M1190" s="10">
        <f t="shared" si="112"/>
        <v>167.52445391681479</v>
      </c>
      <c r="N1190" s="6">
        <v>245</v>
      </c>
      <c r="O1190" s="6">
        <f t="shared" si="113"/>
        <v>11</v>
      </c>
      <c r="P1190" s="10">
        <v>80900</v>
      </c>
      <c r="Q1190" s="9">
        <v>44804</v>
      </c>
      <c r="R1190" s="9">
        <v>40352</v>
      </c>
      <c r="S1190" s="6" t="s">
        <v>95</v>
      </c>
      <c r="T1190" s="6" t="s">
        <v>63</v>
      </c>
      <c r="U1190" s="10">
        <v>3556595</v>
      </c>
      <c r="V1190" s="6">
        <v>6</v>
      </c>
      <c r="W1190" s="29">
        <v>7</v>
      </c>
      <c r="X1190" s="6" t="s">
        <v>52</v>
      </c>
      <c r="Y1190" s="6" t="s">
        <v>52</v>
      </c>
      <c r="Z1190" s="6" t="s">
        <v>28</v>
      </c>
      <c r="AA1190" s="6" t="s">
        <v>3465</v>
      </c>
    </row>
    <row r="1191" spans="1:27" x14ac:dyDescent="0.3">
      <c r="A1191" s="6" t="s">
        <v>2751</v>
      </c>
      <c r="B1191" s="6" t="s">
        <v>2752</v>
      </c>
      <c r="C1191" s="6" t="s">
        <v>2753</v>
      </c>
      <c r="D1191" s="7">
        <v>8.2754629629629619E-3</v>
      </c>
      <c r="E1191" s="8">
        <f t="shared" si="108"/>
        <v>0</v>
      </c>
      <c r="F1191" s="8">
        <f t="shared" si="109"/>
        <v>11</v>
      </c>
      <c r="G1191" s="8">
        <f t="shared" si="110"/>
        <v>55</v>
      </c>
      <c r="H1191" s="10">
        <f t="shared" si="111"/>
        <v>715</v>
      </c>
      <c r="I1191" s="6" t="s">
        <v>23</v>
      </c>
      <c r="J1191" s="6" t="s">
        <v>38</v>
      </c>
      <c r="K1191" s="6">
        <v>243567</v>
      </c>
      <c r="L1191" s="6">
        <v>13000</v>
      </c>
      <c r="M1191" s="10">
        <f t="shared" si="112"/>
        <v>533.73404443130642</v>
      </c>
      <c r="N1191" s="6">
        <v>89</v>
      </c>
      <c r="O1191" s="6">
        <f t="shared" si="113"/>
        <v>4</v>
      </c>
      <c r="P1191" s="10">
        <v>13200000</v>
      </c>
      <c r="Q1191" s="9">
        <v>44287</v>
      </c>
      <c r="R1191" s="9">
        <v>40938</v>
      </c>
      <c r="S1191" s="6" t="s">
        <v>38</v>
      </c>
      <c r="T1191" s="6" t="s">
        <v>63</v>
      </c>
      <c r="U1191" s="10">
        <v>233236895</v>
      </c>
      <c r="V1191" s="6">
        <v>9</v>
      </c>
      <c r="W1191" s="29">
        <v>9</v>
      </c>
      <c r="X1191" s="6" t="s">
        <v>26</v>
      </c>
      <c r="Y1191" s="6" t="s">
        <v>27</v>
      </c>
      <c r="Z1191" s="6" t="s">
        <v>28</v>
      </c>
      <c r="AA1191" s="6" t="s">
        <v>2539</v>
      </c>
    </row>
    <row r="1192" spans="1:27" x14ac:dyDescent="0.3">
      <c r="A1192" s="6" t="s">
        <v>3679</v>
      </c>
      <c r="B1192" s="6" t="s">
        <v>3680</v>
      </c>
      <c r="C1192" s="6" t="s">
        <v>3681</v>
      </c>
      <c r="D1192" s="7">
        <v>8.3912037037037045E-3</v>
      </c>
      <c r="E1192" s="8">
        <f t="shared" si="108"/>
        <v>0</v>
      </c>
      <c r="F1192" s="8">
        <f t="shared" si="109"/>
        <v>12</v>
      </c>
      <c r="G1192" s="8">
        <f t="shared" si="110"/>
        <v>5</v>
      </c>
      <c r="H1192" s="10">
        <f t="shared" si="111"/>
        <v>725</v>
      </c>
      <c r="I1192" s="6" t="s">
        <v>23</v>
      </c>
      <c r="J1192" s="6" t="s">
        <v>24</v>
      </c>
      <c r="K1192" s="6">
        <v>24645444</v>
      </c>
      <c r="L1192" s="6">
        <v>748000</v>
      </c>
      <c r="M1192" s="10">
        <f t="shared" si="112"/>
        <v>303.50437184251984</v>
      </c>
      <c r="N1192" s="6">
        <v>69630</v>
      </c>
      <c r="O1192" s="6">
        <f t="shared" si="113"/>
        <v>28</v>
      </c>
      <c r="P1192" s="6">
        <v>17500000</v>
      </c>
      <c r="Q1192" s="9">
        <v>44643</v>
      </c>
      <c r="R1192" s="9">
        <v>43038</v>
      </c>
      <c r="S1192" s="6" t="s">
        <v>24</v>
      </c>
      <c r="T1192" s="6" t="s">
        <v>63</v>
      </c>
      <c r="U1192" s="10">
        <v>4652902658</v>
      </c>
      <c r="V1192" s="6">
        <v>9</v>
      </c>
      <c r="W1192" s="29">
        <v>9</v>
      </c>
      <c r="X1192" s="6" t="s">
        <v>26</v>
      </c>
      <c r="Y1192" s="6" t="s">
        <v>52</v>
      </c>
      <c r="Z1192" s="6" t="s">
        <v>28</v>
      </c>
      <c r="AA1192" s="6" t="s">
        <v>3621</v>
      </c>
    </row>
    <row r="1193" spans="1:27" x14ac:dyDescent="0.3">
      <c r="A1193" s="6" t="s">
        <v>897</v>
      </c>
      <c r="B1193" s="6" t="s">
        <v>898</v>
      </c>
      <c r="C1193" s="6" t="s">
        <v>899</v>
      </c>
      <c r="D1193" s="7">
        <v>1.3541666666666667E-2</v>
      </c>
      <c r="E1193" s="8">
        <f t="shared" si="108"/>
        <v>0</v>
      </c>
      <c r="F1193" s="8">
        <f t="shared" si="109"/>
        <v>19</v>
      </c>
      <c r="G1193" s="8">
        <f t="shared" si="110"/>
        <v>30</v>
      </c>
      <c r="H1193" s="10">
        <f t="shared" si="111"/>
        <v>1170</v>
      </c>
      <c r="I1193" s="6" t="s">
        <v>477</v>
      </c>
      <c r="J1193" s="6" t="s">
        <v>38</v>
      </c>
      <c r="K1193" s="10">
        <v>1188393</v>
      </c>
      <c r="L1193" s="10">
        <v>46000</v>
      </c>
      <c r="M1193" s="10">
        <f t="shared" si="112"/>
        <v>387.07733889378346</v>
      </c>
      <c r="N1193" s="10">
        <v>1500</v>
      </c>
      <c r="O1193" s="6">
        <f t="shared" si="113"/>
        <v>13</v>
      </c>
      <c r="P1193" s="10">
        <v>363000</v>
      </c>
      <c r="Q1193" s="9">
        <v>44617</v>
      </c>
      <c r="R1193" s="9">
        <v>44418</v>
      </c>
      <c r="S1193" s="6" t="s">
        <v>38</v>
      </c>
      <c r="T1193" s="6" t="s">
        <v>63</v>
      </c>
      <c r="U1193" s="10">
        <v>61516912</v>
      </c>
      <c r="V1193" s="6">
        <v>7</v>
      </c>
      <c r="W1193" s="29">
        <v>7</v>
      </c>
      <c r="X1193" s="6" t="s">
        <v>52</v>
      </c>
      <c r="Y1193" s="6" t="s">
        <v>52</v>
      </c>
      <c r="Z1193" s="6" t="s">
        <v>28</v>
      </c>
      <c r="AA1193" s="6" t="s">
        <v>781</v>
      </c>
    </row>
    <row r="1194" spans="1:27" x14ac:dyDescent="0.3">
      <c r="A1194" s="6" t="s">
        <v>3182</v>
      </c>
      <c r="B1194" s="6" t="s">
        <v>3183</v>
      </c>
      <c r="C1194" s="6" t="s">
        <v>3184</v>
      </c>
      <c r="D1194" s="7">
        <v>1.6423611111111111E-2</v>
      </c>
      <c r="E1194" s="8">
        <f t="shared" si="108"/>
        <v>0</v>
      </c>
      <c r="F1194" s="8">
        <f t="shared" si="109"/>
        <v>23</v>
      </c>
      <c r="G1194" s="8">
        <f t="shared" si="110"/>
        <v>39</v>
      </c>
      <c r="H1194" s="10">
        <f t="shared" si="111"/>
        <v>1419</v>
      </c>
      <c r="I1194" s="6" t="s">
        <v>3155</v>
      </c>
      <c r="J1194" s="6" t="s">
        <v>38</v>
      </c>
      <c r="K1194" s="6">
        <v>401681</v>
      </c>
      <c r="L1194" s="6">
        <v>5200</v>
      </c>
      <c r="M1194" s="10">
        <f t="shared" si="112"/>
        <v>129.45596132254201</v>
      </c>
      <c r="N1194" s="6">
        <v>127</v>
      </c>
      <c r="O1194" s="6">
        <f t="shared" si="113"/>
        <v>3</v>
      </c>
      <c r="P1194" s="10">
        <v>11700</v>
      </c>
      <c r="Q1194" s="9">
        <v>44836</v>
      </c>
      <c r="R1194" s="9">
        <v>41582</v>
      </c>
      <c r="S1194" s="6" t="s">
        <v>38</v>
      </c>
      <c r="T1194" s="6" t="s">
        <v>63</v>
      </c>
      <c r="U1194" s="10">
        <v>2033693</v>
      </c>
      <c r="V1194" s="6">
        <v>5</v>
      </c>
      <c r="W1194" s="29">
        <v>5</v>
      </c>
      <c r="X1194" s="6" t="s">
        <v>52</v>
      </c>
      <c r="Y1194" s="6" t="s">
        <v>27</v>
      </c>
      <c r="Z1194" s="6" t="s">
        <v>96</v>
      </c>
      <c r="AA1194" s="6" t="s">
        <v>3139</v>
      </c>
    </row>
    <row r="1195" spans="1:27" ht="14.4" x14ac:dyDescent="0.3">
      <c r="A1195" s="6" t="s">
        <v>3475</v>
      </c>
      <c r="B1195" s="24" t="s">
        <v>3527</v>
      </c>
      <c r="C1195" s="6" t="s">
        <v>3528</v>
      </c>
      <c r="D1195" s="7">
        <v>0.28541666666666665</v>
      </c>
      <c r="E1195" s="8">
        <f t="shared" si="108"/>
        <v>6</v>
      </c>
      <c r="F1195" s="8">
        <f t="shared" si="109"/>
        <v>51</v>
      </c>
      <c r="G1195" s="8">
        <f t="shared" si="110"/>
        <v>0</v>
      </c>
      <c r="H1195" s="10">
        <f t="shared" si="111"/>
        <v>24660</v>
      </c>
      <c r="I1195" s="6" t="s">
        <v>23</v>
      </c>
      <c r="J1195" s="6" t="s">
        <v>95</v>
      </c>
      <c r="K1195" s="6">
        <v>459942</v>
      </c>
      <c r="L1195" s="6">
        <v>11000</v>
      </c>
      <c r="M1195" s="10">
        <f t="shared" si="112"/>
        <v>239.16058981349823</v>
      </c>
      <c r="N1195" s="6">
        <v>299</v>
      </c>
      <c r="O1195" s="6">
        <f t="shared" si="113"/>
        <v>7</v>
      </c>
      <c r="P1195" s="6">
        <v>418000</v>
      </c>
      <c r="Q1195" s="9">
        <v>43305</v>
      </c>
      <c r="R1195" s="9">
        <v>42896</v>
      </c>
      <c r="S1195" s="6" t="s">
        <v>127</v>
      </c>
      <c r="T1195" s="6" t="s">
        <v>63</v>
      </c>
      <c r="U1195" s="10">
        <v>42066089</v>
      </c>
      <c r="V1195" s="6">
        <v>6</v>
      </c>
      <c r="W1195" s="29">
        <v>7</v>
      </c>
      <c r="X1195" s="6" t="s">
        <v>26</v>
      </c>
      <c r="Y1195" s="6" t="s">
        <v>27</v>
      </c>
      <c r="Z1195" s="6" t="s">
        <v>28</v>
      </c>
      <c r="AA1195" s="6" t="s">
        <v>3465</v>
      </c>
    </row>
    <row r="1196" spans="1:27" ht="14.4" x14ac:dyDescent="0.3">
      <c r="A1196" s="6" t="s">
        <v>3475</v>
      </c>
      <c r="B1196" t="s">
        <v>3476</v>
      </c>
      <c r="C1196" s="6" t="s">
        <v>3477</v>
      </c>
      <c r="D1196" s="7">
        <v>2.9247685185185186E-2</v>
      </c>
      <c r="E1196" s="8">
        <f t="shared" si="108"/>
        <v>0</v>
      </c>
      <c r="F1196" s="8">
        <f t="shared" si="109"/>
        <v>42</v>
      </c>
      <c r="G1196" s="8">
        <f t="shared" si="110"/>
        <v>7</v>
      </c>
      <c r="H1196" s="10">
        <f t="shared" si="111"/>
        <v>2527</v>
      </c>
      <c r="I1196" s="6" t="s">
        <v>23</v>
      </c>
      <c r="J1196" s="6" t="s">
        <v>38</v>
      </c>
      <c r="K1196" s="6">
        <v>47222</v>
      </c>
      <c r="L1196" s="6">
        <v>4100</v>
      </c>
      <c r="M1196" s="10">
        <f t="shared" si="112"/>
        <v>868.23937995002325</v>
      </c>
      <c r="N1196" s="6">
        <v>127</v>
      </c>
      <c r="O1196" s="6">
        <f t="shared" si="113"/>
        <v>27</v>
      </c>
      <c r="P1196" s="6">
        <v>421000</v>
      </c>
      <c r="Q1196" s="9">
        <v>44849</v>
      </c>
      <c r="R1196" s="9">
        <v>42745</v>
      </c>
      <c r="S1196" s="6" t="s">
        <v>38</v>
      </c>
      <c r="T1196" s="6" t="s">
        <v>63</v>
      </c>
      <c r="U1196" s="10">
        <v>41721011</v>
      </c>
      <c r="V1196" s="6">
        <v>6</v>
      </c>
      <c r="W1196" s="29">
        <v>8</v>
      </c>
      <c r="X1196" s="6" t="s">
        <v>26</v>
      </c>
      <c r="Y1196" s="6" t="s">
        <v>27</v>
      </c>
      <c r="Z1196" s="6" t="s">
        <v>96</v>
      </c>
      <c r="AA1196" s="6" t="s">
        <v>3465</v>
      </c>
    </row>
    <row r="1197" spans="1:27" x14ac:dyDescent="0.3">
      <c r="A1197" s="6" t="s">
        <v>752</v>
      </c>
      <c r="B1197" s="6" t="s">
        <v>753</v>
      </c>
      <c r="C1197" s="6" t="s">
        <v>754</v>
      </c>
      <c r="D1197" s="7">
        <v>7.0949074074074074E-3</v>
      </c>
      <c r="E1197" s="8">
        <f t="shared" si="108"/>
        <v>0</v>
      </c>
      <c r="F1197" s="8">
        <f t="shared" si="109"/>
        <v>10</v>
      </c>
      <c r="G1197" s="8">
        <f t="shared" si="110"/>
        <v>13</v>
      </c>
      <c r="H1197" s="10">
        <f t="shared" si="111"/>
        <v>613</v>
      </c>
      <c r="I1197" s="6" t="s">
        <v>579</v>
      </c>
      <c r="J1197" s="6" t="s">
        <v>95</v>
      </c>
      <c r="K1197" s="10">
        <v>520214</v>
      </c>
      <c r="L1197" s="10">
        <v>96000</v>
      </c>
      <c r="M1197" s="10">
        <f t="shared" si="112"/>
        <v>1845.3943953834385</v>
      </c>
      <c r="N1197" s="6">
        <v>254</v>
      </c>
      <c r="O1197" s="6">
        <f t="shared" si="113"/>
        <v>5</v>
      </c>
      <c r="P1197" s="10">
        <v>168000</v>
      </c>
      <c r="Q1197" s="9">
        <v>44495</v>
      </c>
      <c r="R1197" s="9">
        <v>42219</v>
      </c>
      <c r="S1197" s="6" t="s">
        <v>95</v>
      </c>
      <c r="T1197" s="6" t="s">
        <v>231</v>
      </c>
      <c r="U1197" s="10">
        <v>33246087</v>
      </c>
      <c r="V1197" s="6">
        <v>10</v>
      </c>
      <c r="W1197" s="29">
        <v>8</v>
      </c>
      <c r="X1197" s="6" t="s">
        <v>26</v>
      </c>
      <c r="Y1197" s="6" t="s">
        <v>27</v>
      </c>
      <c r="Z1197" s="6" t="s">
        <v>28</v>
      </c>
      <c r="AA1197" s="6" t="s">
        <v>575</v>
      </c>
    </row>
    <row r="1198" spans="1:27" ht="14.4" x14ac:dyDescent="0.3">
      <c r="A1198" t="s">
        <v>3795</v>
      </c>
      <c r="B1198" t="s">
        <v>3806</v>
      </c>
      <c r="C1198" t="s">
        <v>3807</v>
      </c>
      <c r="D1198" s="1">
        <v>0.26495370370370369</v>
      </c>
      <c r="E1198" s="8">
        <f t="shared" si="108"/>
        <v>6</v>
      </c>
      <c r="F1198" s="8">
        <f t="shared" si="109"/>
        <v>21</v>
      </c>
      <c r="G1198" s="8">
        <f t="shared" si="110"/>
        <v>32</v>
      </c>
      <c r="H1198" s="10">
        <f t="shared" si="111"/>
        <v>22892</v>
      </c>
      <c r="I1198" s="6" t="s">
        <v>187</v>
      </c>
      <c r="J1198" t="s">
        <v>206</v>
      </c>
      <c r="K1198" s="12">
        <v>783875</v>
      </c>
      <c r="L1198" s="12">
        <v>16000</v>
      </c>
      <c r="M1198" s="10">
        <f t="shared" si="112"/>
        <v>204.11417636740552</v>
      </c>
      <c r="N1198" s="12">
        <v>4727</v>
      </c>
      <c r="O1198" s="6">
        <f t="shared" si="113"/>
        <v>60</v>
      </c>
      <c r="P1198" s="12">
        <v>2480000</v>
      </c>
      <c r="Q1198" s="17">
        <v>43707</v>
      </c>
      <c r="R1198" s="2">
        <v>40115</v>
      </c>
      <c r="S1198" t="s">
        <v>206</v>
      </c>
      <c r="T1198" s="3" t="s">
        <v>207</v>
      </c>
      <c r="U1198" s="27">
        <v>253786999</v>
      </c>
      <c r="V1198">
        <v>7</v>
      </c>
      <c r="W1198" s="29">
        <v>8</v>
      </c>
      <c r="X1198" s="6" t="s">
        <v>52</v>
      </c>
      <c r="Y1198" s="6" t="s">
        <v>52</v>
      </c>
      <c r="Z1198" t="s">
        <v>28</v>
      </c>
      <c r="AA1198" s="6" t="s">
        <v>3889</v>
      </c>
    </row>
    <row r="1199" spans="1:27" ht="14.4" x14ac:dyDescent="0.3">
      <c r="A1199" t="s">
        <v>3795</v>
      </c>
      <c r="B1199" t="s">
        <v>3808</v>
      </c>
      <c r="C1199" t="s">
        <v>3809</v>
      </c>
      <c r="D1199" s="1">
        <v>0.24802083333333333</v>
      </c>
      <c r="E1199" s="8">
        <f t="shared" si="108"/>
        <v>5</v>
      </c>
      <c r="F1199" s="8">
        <f t="shared" si="109"/>
        <v>57</v>
      </c>
      <c r="G1199" s="8">
        <f t="shared" si="110"/>
        <v>9</v>
      </c>
      <c r="H1199" s="10">
        <f t="shared" si="111"/>
        <v>21429</v>
      </c>
      <c r="I1199" s="6" t="s">
        <v>187</v>
      </c>
      <c r="J1199" t="s">
        <v>206</v>
      </c>
      <c r="K1199" s="12">
        <v>386773</v>
      </c>
      <c r="L1199" s="12">
        <v>5200</v>
      </c>
      <c r="M1199" s="10">
        <f t="shared" si="112"/>
        <v>134.44578602953155</v>
      </c>
      <c r="N1199" s="12">
        <v>207</v>
      </c>
      <c r="O1199" s="6">
        <f t="shared" si="113"/>
        <v>5</v>
      </c>
      <c r="P1199" s="12">
        <v>2480000</v>
      </c>
      <c r="Q1199" s="17">
        <v>43714</v>
      </c>
      <c r="R1199" s="2">
        <v>40115</v>
      </c>
      <c r="S1199" t="s">
        <v>206</v>
      </c>
      <c r="T1199" s="3" t="s">
        <v>207</v>
      </c>
      <c r="U1199" s="27">
        <v>253786999</v>
      </c>
      <c r="V1199">
        <v>7</v>
      </c>
      <c r="W1199" s="29">
        <v>8</v>
      </c>
      <c r="X1199" s="6" t="s">
        <v>52</v>
      </c>
      <c r="Y1199" s="6" t="s">
        <v>52</v>
      </c>
      <c r="Z1199" t="s">
        <v>28</v>
      </c>
      <c r="AA1199" s="6" t="s">
        <v>3889</v>
      </c>
    </row>
    <row r="1200" spans="1:27" ht="14.4" x14ac:dyDescent="0.3">
      <c r="A1200" t="s">
        <v>3795</v>
      </c>
      <c r="B1200" t="s">
        <v>3810</v>
      </c>
      <c r="C1200" t="s">
        <v>3811</v>
      </c>
      <c r="D1200" s="1">
        <v>0.24306712962962962</v>
      </c>
      <c r="E1200" s="8">
        <f t="shared" si="108"/>
        <v>5</v>
      </c>
      <c r="F1200" s="8">
        <f t="shared" si="109"/>
        <v>50</v>
      </c>
      <c r="G1200" s="8">
        <f t="shared" si="110"/>
        <v>1</v>
      </c>
      <c r="H1200" s="10">
        <f t="shared" si="111"/>
        <v>21001</v>
      </c>
      <c r="I1200" s="6" t="s">
        <v>187</v>
      </c>
      <c r="J1200" t="s">
        <v>206</v>
      </c>
      <c r="K1200" s="12">
        <v>377355</v>
      </c>
      <c r="L1200" s="12">
        <v>7000</v>
      </c>
      <c r="M1200" s="10">
        <f t="shared" si="112"/>
        <v>185.50171589087199</v>
      </c>
      <c r="N1200" s="12">
        <v>467</v>
      </c>
      <c r="O1200" s="6">
        <f t="shared" si="113"/>
        <v>12</v>
      </c>
      <c r="P1200" s="12">
        <v>2480000</v>
      </c>
      <c r="Q1200" s="18">
        <v>43754</v>
      </c>
      <c r="R1200" s="2">
        <v>40115</v>
      </c>
      <c r="S1200" t="s">
        <v>206</v>
      </c>
      <c r="T1200" s="3" t="s">
        <v>207</v>
      </c>
      <c r="U1200" s="27">
        <v>253786999</v>
      </c>
      <c r="V1200">
        <v>7</v>
      </c>
      <c r="W1200" s="29">
        <v>8</v>
      </c>
      <c r="X1200" s="6" t="s">
        <v>52</v>
      </c>
      <c r="Y1200" s="6" t="s">
        <v>52</v>
      </c>
      <c r="Z1200" t="s">
        <v>28</v>
      </c>
      <c r="AA1200" s="6" t="s">
        <v>3889</v>
      </c>
    </row>
    <row r="1201" spans="1:27" ht="14.4" x14ac:dyDescent="0.3">
      <c r="A1201" t="s">
        <v>3795</v>
      </c>
      <c r="B1201" t="s">
        <v>3802</v>
      </c>
      <c r="C1201" t="s">
        <v>3803</v>
      </c>
      <c r="D1201" s="1">
        <v>0.35192129629629632</v>
      </c>
      <c r="E1201" s="8">
        <f t="shared" si="108"/>
        <v>8</v>
      </c>
      <c r="F1201" s="8">
        <f t="shared" si="109"/>
        <v>26</v>
      </c>
      <c r="G1201" s="8">
        <f t="shared" si="110"/>
        <v>46</v>
      </c>
      <c r="H1201" s="10">
        <f t="shared" si="111"/>
        <v>30406</v>
      </c>
      <c r="I1201" s="6" t="s">
        <v>187</v>
      </c>
      <c r="J1201" t="s">
        <v>206</v>
      </c>
      <c r="K1201" s="12">
        <v>1981019</v>
      </c>
      <c r="L1201" s="12">
        <v>53000</v>
      </c>
      <c r="M1201" s="10">
        <f t="shared" si="112"/>
        <v>267.5390796352786</v>
      </c>
      <c r="N1201" s="12">
        <v>1488</v>
      </c>
      <c r="O1201" s="6">
        <f t="shared" si="113"/>
        <v>8</v>
      </c>
      <c r="P1201" s="12">
        <v>2480000</v>
      </c>
      <c r="Q1201" s="17">
        <v>43788</v>
      </c>
      <c r="R1201" s="2">
        <v>40115</v>
      </c>
      <c r="S1201" t="s">
        <v>206</v>
      </c>
      <c r="T1201" s="3" t="s">
        <v>207</v>
      </c>
      <c r="U1201" s="27">
        <v>253786999</v>
      </c>
      <c r="V1201">
        <v>9</v>
      </c>
      <c r="W1201" s="29">
        <v>8</v>
      </c>
      <c r="X1201" s="6" t="s">
        <v>52</v>
      </c>
      <c r="Y1201" s="6" t="s">
        <v>52</v>
      </c>
      <c r="Z1201" t="s">
        <v>28</v>
      </c>
      <c r="AA1201" s="6" t="s">
        <v>3889</v>
      </c>
    </row>
    <row r="1202" spans="1:27" ht="14.4" x14ac:dyDescent="0.3">
      <c r="A1202" t="s">
        <v>3795</v>
      </c>
      <c r="B1202" t="s">
        <v>3800</v>
      </c>
      <c r="C1202" t="s">
        <v>3801</v>
      </c>
      <c r="D1202" s="1">
        <v>0.4516087962962963</v>
      </c>
      <c r="E1202" s="8">
        <f t="shared" si="108"/>
        <v>10</v>
      </c>
      <c r="F1202" s="8">
        <f t="shared" si="109"/>
        <v>50</v>
      </c>
      <c r="G1202" s="8">
        <f t="shared" si="110"/>
        <v>19</v>
      </c>
      <c r="H1202" s="10">
        <f t="shared" si="111"/>
        <v>39019</v>
      </c>
      <c r="I1202" s="6" t="s">
        <v>187</v>
      </c>
      <c r="J1202" t="s">
        <v>206</v>
      </c>
      <c r="K1202" s="12">
        <v>2748759</v>
      </c>
      <c r="L1202" s="12">
        <v>67000</v>
      </c>
      <c r="M1202" s="10">
        <f t="shared" si="112"/>
        <v>243.74635972087768</v>
      </c>
      <c r="N1202" s="12">
        <v>1579</v>
      </c>
      <c r="O1202" s="6">
        <f t="shared" si="113"/>
        <v>6</v>
      </c>
      <c r="P1202" s="12">
        <v>2480000</v>
      </c>
      <c r="Q1202" s="17">
        <v>43906</v>
      </c>
      <c r="R1202" s="2">
        <v>40115</v>
      </c>
      <c r="S1202" t="s">
        <v>206</v>
      </c>
      <c r="T1202" s="3" t="s">
        <v>207</v>
      </c>
      <c r="U1202" s="27">
        <v>253786999</v>
      </c>
      <c r="V1202">
        <v>8</v>
      </c>
      <c r="W1202" s="29">
        <v>8</v>
      </c>
      <c r="X1202" s="6" t="s">
        <v>52</v>
      </c>
      <c r="Y1202" s="6" t="s">
        <v>52</v>
      </c>
      <c r="Z1202" t="s">
        <v>28</v>
      </c>
      <c r="AA1202" s="6" t="s">
        <v>3889</v>
      </c>
    </row>
    <row r="1203" spans="1:27" ht="14.4" x14ac:dyDescent="0.3">
      <c r="A1203" t="s">
        <v>3795</v>
      </c>
      <c r="B1203" t="s">
        <v>3804</v>
      </c>
      <c r="C1203" t="s">
        <v>3805</v>
      </c>
      <c r="D1203" s="1">
        <v>0.34076388888888887</v>
      </c>
      <c r="E1203" s="8">
        <f t="shared" si="108"/>
        <v>8</v>
      </c>
      <c r="F1203" s="8">
        <f t="shared" si="109"/>
        <v>10</v>
      </c>
      <c r="G1203" s="8">
        <f t="shared" si="110"/>
        <v>42</v>
      </c>
      <c r="H1203" s="10">
        <f t="shared" si="111"/>
        <v>29442</v>
      </c>
      <c r="I1203" s="6" t="s">
        <v>187</v>
      </c>
      <c r="J1203" t="s">
        <v>206</v>
      </c>
      <c r="K1203" s="12">
        <v>1251138</v>
      </c>
      <c r="L1203" s="12">
        <v>28000</v>
      </c>
      <c r="M1203" s="10">
        <f t="shared" si="112"/>
        <v>223.796255888639</v>
      </c>
      <c r="N1203" s="12">
        <v>480</v>
      </c>
      <c r="O1203" s="6">
        <f t="shared" si="113"/>
        <v>4</v>
      </c>
      <c r="P1203" s="12">
        <v>2480000</v>
      </c>
      <c r="Q1203" s="17">
        <v>44086</v>
      </c>
      <c r="R1203" s="2">
        <v>40115</v>
      </c>
      <c r="S1203" t="s">
        <v>206</v>
      </c>
      <c r="T1203" s="3" t="s">
        <v>207</v>
      </c>
      <c r="U1203" s="27">
        <v>253786999</v>
      </c>
      <c r="V1203">
        <v>8</v>
      </c>
      <c r="W1203" s="29">
        <v>7</v>
      </c>
      <c r="X1203" s="6" t="s">
        <v>52</v>
      </c>
      <c r="Y1203" s="6" t="s">
        <v>52</v>
      </c>
      <c r="Z1203" t="s">
        <v>28</v>
      </c>
      <c r="AA1203" s="6" t="s">
        <v>3889</v>
      </c>
    </row>
    <row r="1204" spans="1:27" ht="14.4" x14ac:dyDescent="0.3">
      <c r="A1204" t="s">
        <v>3795</v>
      </c>
      <c r="B1204" t="s">
        <v>3796</v>
      </c>
      <c r="C1204" t="s">
        <v>3797</v>
      </c>
      <c r="D1204" s="1">
        <v>7.795138888888889E-2</v>
      </c>
      <c r="E1204" s="8">
        <f t="shared" si="108"/>
        <v>1</v>
      </c>
      <c r="F1204" s="8">
        <f t="shared" si="109"/>
        <v>52</v>
      </c>
      <c r="G1204" s="8">
        <f t="shared" si="110"/>
        <v>15</v>
      </c>
      <c r="H1204" s="10">
        <f t="shared" si="111"/>
        <v>6735</v>
      </c>
      <c r="I1204" s="6" t="s">
        <v>187</v>
      </c>
      <c r="J1204" t="s">
        <v>206</v>
      </c>
      <c r="K1204" s="12">
        <v>527264</v>
      </c>
      <c r="L1204" s="12">
        <v>7500</v>
      </c>
      <c r="M1204" s="10">
        <f t="shared" si="112"/>
        <v>142.24373368938521</v>
      </c>
      <c r="N1204" s="12">
        <v>165</v>
      </c>
      <c r="O1204" s="6">
        <f t="shared" si="113"/>
        <v>3</v>
      </c>
      <c r="P1204" s="12">
        <v>2530000</v>
      </c>
      <c r="Q1204" s="2">
        <v>44248</v>
      </c>
      <c r="R1204" s="2">
        <v>40115</v>
      </c>
      <c r="S1204" t="s">
        <v>206</v>
      </c>
      <c r="T1204" s="3" t="s">
        <v>207</v>
      </c>
      <c r="U1204" s="27">
        <v>253786999</v>
      </c>
      <c r="V1204">
        <v>8</v>
      </c>
      <c r="W1204" s="29">
        <v>6</v>
      </c>
      <c r="X1204" s="6" t="s">
        <v>52</v>
      </c>
      <c r="Y1204" s="6" t="s">
        <v>52</v>
      </c>
      <c r="Z1204" t="s">
        <v>28</v>
      </c>
      <c r="AA1204" s="6" t="s">
        <v>3889</v>
      </c>
    </row>
    <row r="1205" spans="1:27" ht="14.4" x14ac:dyDescent="0.3">
      <c r="A1205" t="s">
        <v>3795</v>
      </c>
      <c r="B1205" t="s">
        <v>3798</v>
      </c>
      <c r="C1205" t="s">
        <v>3799</v>
      </c>
      <c r="D1205" s="1">
        <v>3.9120370370370368E-3</v>
      </c>
      <c r="E1205" s="8">
        <f t="shared" si="108"/>
        <v>0</v>
      </c>
      <c r="F1205" s="8">
        <f t="shared" si="109"/>
        <v>5</v>
      </c>
      <c r="G1205" s="8">
        <f t="shared" si="110"/>
        <v>38</v>
      </c>
      <c r="H1205" s="10">
        <f t="shared" si="111"/>
        <v>338</v>
      </c>
      <c r="I1205" s="6" t="s">
        <v>187</v>
      </c>
      <c r="J1205" t="s">
        <v>206</v>
      </c>
      <c r="K1205" s="12">
        <v>4565959</v>
      </c>
      <c r="L1205" s="12">
        <v>93000</v>
      </c>
      <c r="M1205" s="10">
        <f t="shared" si="112"/>
        <v>203.6811981885952</v>
      </c>
      <c r="N1205" s="12">
        <v>588</v>
      </c>
      <c r="O1205" s="6">
        <f t="shared" si="113"/>
        <v>1</v>
      </c>
      <c r="P1205" s="12">
        <v>2480000</v>
      </c>
      <c r="Q1205" s="17">
        <v>44274</v>
      </c>
      <c r="R1205" s="2">
        <v>40115</v>
      </c>
      <c r="S1205" t="s">
        <v>206</v>
      </c>
      <c r="T1205" s="3" t="s">
        <v>207</v>
      </c>
      <c r="U1205" s="27">
        <v>253786999</v>
      </c>
      <c r="V1205">
        <v>7</v>
      </c>
      <c r="W1205" s="29">
        <v>7</v>
      </c>
      <c r="X1205" s="6" t="s">
        <v>52</v>
      </c>
      <c r="Y1205" s="6" t="s">
        <v>52</v>
      </c>
      <c r="Z1205" t="s">
        <v>28</v>
      </c>
      <c r="AA1205" s="6" t="s">
        <v>3889</v>
      </c>
    </row>
    <row r="1206" spans="1:27" ht="14.4" x14ac:dyDescent="0.3">
      <c r="A1206" t="s">
        <v>3795</v>
      </c>
      <c r="B1206" t="s">
        <v>3972</v>
      </c>
      <c r="C1206" s="19" t="s">
        <v>3973</v>
      </c>
      <c r="D1206" s="1">
        <v>0.27564814814814814</v>
      </c>
      <c r="E1206" s="8">
        <f t="shared" si="108"/>
        <v>6</v>
      </c>
      <c r="F1206" s="8">
        <f t="shared" si="109"/>
        <v>36</v>
      </c>
      <c r="G1206" s="8">
        <f t="shared" si="110"/>
        <v>56</v>
      </c>
      <c r="H1206" s="10">
        <f t="shared" si="111"/>
        <v>23816</v>
      </c>
      <c r="I1206" s="6" t="s">
        <v>187</v>
      </c>
      <c r="J1206" t="s">
        <v>206</v>
      </c>
      <c r="K1206" s="3">
        <v>12486</v>
      </c>
      <c r="L1206" s="3">
        <v>379</v>
      </c>
      <c r="M1206" s="10">
        <f t="shared" si="112"/>
        <v>303.5399647605318</v>
      </c>
      <c r="N1206" s="3">
        <v>0</v>
      </c>
      <c r="O1206" s="6">
        <f t="shared" si="113"/>
        <v>0</v>
      </c>
      <c r="P1206" s="3">
        <v>2470000</v>
      </c>
      <c r="Q1206" s="2">
        <v>44840</v>
      </c>
      <c r="R1206" s="2">
        <v>40115</v>
      </c>
      <c r="S1206" t="s">
        <v>206</v>
      </c>
      <c r="T1206" t="s">
        <v>63</v>
      </c>
      <c r="U1206" s="3">
        <v>252819151</v>
      </c>
      <c r="V1206">
        <v>6</v>
      </c>
      <c r="W1206" s="29">
        <v>7</v>
      </c>
      <c r="X1206" s="6" t="s">
        <v>26</v>
      </c>
      <c r="Y1206" s="6" t="s">
        <v>27</v>
      </c>
      <c r="Z1206" t="s">
        <v>28</v>
      </c>
      <c r="AA1206" s="6" t="s">
        <v>4101</v>
      </c>
    </row>
    <row r="1207" spans="1:27" ht="14.4" x14ac:dyDescent="0.3">
      <c r="A1207" s="6" t="s">
        <v>1147</v>
      </c>
      <c r="B1207" t="s">
        <v>3962</v>
      </c>
      <c r="C1207" s="6" t="s">
        <v>1148</v>
      </c>
      <c r="D1207" s="7">
        <v>2.4074074074074076E-3</v>
      </c>
      <c r="E1207" s="8">
        <f t="shared" si="108"/>
        <v>0</v>
      </c>
      <c r="F1207" s="8">
        <f t="shared" si="109"/>
        <v>3</v>
      </c>
      <c r="G1207" s="8">
        <f t="shared" si="110"/>
        <v>28</v>
      </c>
      <c r="H1207" s="10">
        <f t="shared" si="111"/>
        <v>208</v>
      </c>
      <c r="I1207" s="6" t="s">
        <v>1107</v>
      </c>
      <c r="J1207" s="6" t="s">
        <v>24</v>
      </c>
      <c r="K1207" s="6">
        <v>13677842</v>
      </c>
      <c r="L1207" s="6">
        <v>216000</v>
      </c>
      <c r="M1207" s="10">
        <f t="shared" si="112"/>
        <v>157.91964843576932</v>
      </c>
      <c r="N1207" s="6">
        <v>4292</v>
      </c>
      <c r="O1207" s="6">
        <f t="shared" si="113"/>
        <v>3</v>
      </c>
      <c r="P1207" s="6">
        <v>11500000</v>
      </c>
      <c r="Q1207" s="9">
        <v>43856</v>
      </c>
      <c r="R1207" s="9">
        <v>40407</v>
      </c>
      <c r="S1207" s="6" t="s">
        <v>24</v>
      </c>
      <c r="T1207" s="6" t="s">
        <v>63</v>
      </c>
      <c r="U1207" s="10">
        <v>4582972146</v>
      </c>
      <c r="V1207" s="6">
        <v>10</v>
      </c>
      <c r="W1207" s="29">
        <v>10</v>
      </c>
      <c r="X1207" s="6" t="s">
        <v>52</v>
      </c>
      <c r="Y1207" s="6" t="s">
        <v>52</v>
      </c>
      <c r="Z1207" s="6" t="s">
        <v>28</v>
      </c>
      <c r="AA1207" s="6" t="s">
        <v>1071</v>
      </c>
    </row>
    <row r="1208" spans="1:27" x14ac:dyDescent="0.3">
      <c r="A1208" s="6" t="s">
        <v>1147</v>
      </c>
      <c r="B1208" s="6" t="s">
        <v>1155</v>
      </c>
      <c r="C1208" s="6" t="s">
        <v>1156</v>
      </c>
      <c r="D1208" s="7">
        <v>2.5694444444444445E-3</v>
      </c>
      <c r="E1208" s="8">
        <f t="shared" si="108"/>
        <v>0</v>
      </c>
      <c r="F1208" s="8">
        <f t="shared" si="109"/>
        <v>3</v>
      </c>
      <c r="G1208" s="8">
        <f t="shared" si="110"/>
        <v>42</v>
      </c>
      <c r="H1208" s="10">
        <f t="shared" si="111"/>
        <v>222</v>
      </c>
      <c r="I1208" s="6" t="s">
        <v>1107</v>
      </c>
      <c r="J1208" s="6" t="s">
        <v>24</v>
      </c>
      <c r="K1208" s="6">
        <v>17368201</v>
      </c>
      <c r="L1208" s="6">
        <v>249000</v>
      </c>
      <c r="M1208" s="10">
        <f t="shared" si="112"/>
        <v>143.36545276047877</v>
      </c>
      <c r="N1208" s="6">
        <v>4242</v>
      </c>
      <c r="O1208" s="6">
        <f t="shared" si="113"/>
        <v>2</v>
      </c>
      <c r="P1208" s="6">
        <v>11500000</v>
      </c>
      <c r="Q1208" s="9">
        <v>44531</v>
      </c>
      <c r="R1208" s="9">
        <v>40407</v>
      </c>
      <c r="S1208" s="6" t="s">
        <v>24</v>
      </c>
      <c r="T1208" s="6" t="s">
        <v>63</v>
      </c>
      <c r="U1208" s="10">
        <v>4582972146</v>
      </c>
      <c r="V1208" s="6">
        <v>10</v>
      </c>
      <c r="W1208" s="29">
        <v>10</v>
      </c>
      <c r="X1208" s="6" t="s">
        <v>52</v>
      </c>
      <c r="Y1208" s="6" t="s">
        <v>52</v>
      </c>
      <c r="Z1208" s="6" t="s">
        <v>28</v>
      </c>
      <c r="AA1208" s="6" t="s">
        <v>1071</v>
      </c>
    </row>
    <row r="1209" spans="1:27" x14ac:dyDescent="0.3">
      <c r="A1209" s="6" t="s">
        <v>1147</v>
      </c>
      <c r="B1209" s="6" t="s">
        <v>1153</v>
      </c>
      <c r="C1209" s="6" t="s">
        <v>1154</v>
      </c>
      <c r="D1209" s="7">
        <v>2.3842592592592591E-3</v>
      </c>
      <c r="E1209" s="8">
        <f t="shared" si="108"/>
        <v>0</v>
      </c>
      <c r="F1209" s="8">
        <f t="shared" si="109"/>
        <v>3</v>
      </c>
      <c r="G1209" s="8">
        <f t="shared" si="110"/>
        <v>26</v>
      </c>
      <c r="H1209" s="10">
        <f t="shared" si="111"/>
        <v>206</v>
      </c>
      <c r="I1209" s="6" t="s">
        <v>1107</v>
      </c>
      <c r="J1209" s="6" t="s">
        <v>24</v>
      </c>
      <c r="K1209" s="6">
        <v>9442800</v>
      </c>
      <c r="L1209" s="6">
        <v>135000</v>
      </c>
      <c r="M1209" s="10">
        <f t="shared" si="112"/>
        <v>142.966069386199</v>
      </c>
      <c r="N1209" s="6">
        <v>1201</v>
      </c>
      <c r="O1209" s="6">
        <f t="shared" si="113"/>
        <v>1</v>
      </c>
      <c r="P1209" s="6">
        <v>11500000</v>
      </c>
      <c r="Q1209" s="9">
        <v>44617</v>
      </c>
      <c r="R1209" s="9">
        <v>40407</v>
      </c>
      <c r="S1209" s="6" t="s">
        <v>24</v>
      </c>
      <c r="T1209" s="6" t="s">
        <v>63</v>
      </c>
      <c r="U1209" s="10">
        <v>4582972146</v>
      </c>
      <c r="V1209" s="6">
        <v>10</v>
      </c>
      <c r="W1209" s="29">
        <v>10</v>
      </c>
      <c r="X1209" s="6" t="s">
        <v>52</v>
      </c>
      <c r="Y1209" s="6" t="s">
        <v>52</v>
      </c>
      <c r="Z1209" s="6" t="s">
        <v>28</v>
      </c>
      <c r="AA1209" s="6" t="s">
        <v>1071</v>
      </c>
    </row>
    <row r="1210" spans="1:27" x14ac:dyDescent="0.3">
      <c r="A1210" s="6" t="s">
        <v>1147</v>
      </c>
      <c r="B1210" s="6" t="s">
        <v>1151</v>
      </c>
      <c r="C1210" s="6" t="s">
        <v>1152</v>
      </c>
      <c r="D1210" s="7">
        <v>2.8009259259259259E-3</v>
      </c>
      <c r="E1210" s="8">
        <f t="shared" si="108"/>
        <v>0</v>
      </c>
      <c r="F1210" s="8">
        <f t="shared" si="109"/>
        <v>4</v>
      </c>
      <c r="G1210" s="8">
        <f t="shared" si="110"/>
        <v>2</v>
      </c>
      <c r="H1210" s="10">
        <f t="shared" si="111"/>
        <v>242</v>
      </c>
      <c r="I1210" s="6" t="s">
        <v>1107</v>
      </c>
      <c r="J1210" s="6" t="s">
        <v>24</v>
      </c>
      <c r="K1210" s="6">
        <v>29403745</v>
      </c>
      <c r="L1210" s="6">
        <v>327000</v>
      </c>
      <c r="M1210" s="10">
        <f t="shared" si="112"/>
        <v>111.21032371896845</v>
      </c>
      <c r="N1210" s="6">
        <v>6585</v>
      </c>
      <c r="O1210" s="6">
        <f t="shared" si="113"/>
        <v>2</v>
      </c>
      <c r="P1210" s="6">
        <v>11500000</v>
      </c>
      <c r="Q1210" s="9">
        <v>44754</v>
      </c>
      <c r="R1210" s="9">
        <v>40407</v>
      </c>
      <c r="S1210" s="6" t="s">
        <v>24</v>
      </c>
      <c r="T1210" s="6" t="s">
        <v>63</v>
      </c>
      <c r="U1210" s="10">
        <v>4582972146</v>
      </c>
      <c r="V1210" s="6">
        <v>10</v>
      </c>
      <c r="W1210" s="29">
        <v>10</v>
      </c>
      <c r="X1210" s="6" t="s">
        <v>52</v>
      </c>
      <c r="Y1210" s="6" t="s">
        <v>52</v>
      </c>
      <c r="Z1210" s="6" t="s">
        <v>28</v>
      </c>
      <c r="AA1210" s="6" t="s">
        <v>1071</v>
      </c>
    </row>
    <row r="1211" spans="1:27" x14ac:dyDescent="0.3">
      <c r="A1211" s="6" t="s">
        <v>1147</v>
      </c>
      <c r="B1211" s="6" t="s">
        <v>1149</v>
      </c>
      <c r="C1211" s="6" t="s">
        <v>1150</v>
      </c>
      <c r="D1211" s="7">
        <v>1.6782407407407406E-3</v>
      </c>
      <c r="E1211" s="8">
        <f t="shared" si="108"/>
        <v>0</v>
      </c>
      <c r="F1211" s="8">
        <f t="shared" si="109"/>
        <v>2</v>
      </c>
      <c r="G1211" s="8">
        <f t="shared" si="110"/>
        <v>25</v>
      </c>
      <c r="H1211" s="10">
        <f t="shared" si="111"/>
        <v>145</v>
      </c>
      <c r="I1211" s="6" t="s">
        <v>1107</v>
      </c>
      <c r="J1211" s="6" t="s">
        <v>24</v>
      </c>
      <c r="K1211" s="6">
        <v>1889375</v>
      </c>
      <c r="L1211" s="6">
        <v>40000</v>
      </c>
      <c r="M1211" s="10">
        <f t="shared" si="112"/>
        <v>211.71022163413826</v>
      </c>
      <c r="N1211" s="6">
        <v>1044</v>
      </c>
      <c r="O1211" s="6">
        <f t="shared" si="113"/>
        <v>6</v>
      </c>
      <c r="P1211" s="6">
        <v>11500000</v>
      </c>
      <c r="Q1211" s="9">
        <v>44789</v>
      </c>
      <c r="R1211" s="9">
        <v>40407</v>
      </c>
      <c r="S1211" s="6" t="s">
        <v>24</v>
      </c>
      <c r="T1211" s="6" t="s">
        <v>63</v>
      </c>
      <c r="U1211" s="10">
        <v>4582972146</v>
      </c>
      <c r="V1211" s="6">
        <v>10</v>
      </c>
      <c r="W1211" s="29">
        <v>10</v>
      </c>
      <c r="X1211" s="6" t="s">
        <v>52</v>
      </c>
      <c r="Y1211" s="6" t="s">
        <v>52</v>
      </c>
      <c r="Z1211" s="6" t="s">
        <v>28</v>
      </c>
      <c r="AA1211" s="6" t="s">
        <v>1071</v>
      </c>
    </row>
    <row r="1212" spans="1:27" x14ac:dyDescent="0.3">
      <c r="A1212" s="6" t="s">
        <v>749</v>
      </c>
      <c r="B1212" s="6" t="s">
        <v>750</v>
      </c>
      <c r="C1212" s="6" t="s">
        <v>751</v>
      </c>
      <c r="D1212" s="7">
        <v>2.5462962962962961E-3</v>
      </c>
      <c r="E1212" s="8">
        <f t="shared" si="108"/>
        <v>0</v>
      </c>
      <c r="F1212" s="8">
        <f t="shared" si="109"/>
        <v>3</v>
      </c>
      <c r="G1212" s="8">
        <f t="shared" si="110"/>
        <v>40</v>
      </c>
      <c r="H1212" s="10">
        <f t="shared" si="111"/>
        <v>220</v>
      </c>
      <c r="I1212" s="6" t="s">
        <v>187</v>
      </c>
      <c r="J1212" s="6" t="s">
        <v>141</v>
      </c>
      <c r="K1212" s="10">
        <v>12758</v>
      </c>
      <c r="L1212" s="6">
        <v>246</v>
      </c>
      <c r="M1212" s="10">
        <f t="shared" si="112"/>
        <v>192.82019125254743</v>
      </c>
      <c r="N1212" s="6">
        <v>12</v>
      </c>
      <c r="O1212" s="6">
        <f t="shared" si="113"/>
        <v>9</v>
      </c>
      <c r="P1212" s="10">
        <v>262</v>
      </c>
      <c r="Q1212" s="9">
        <v>44732</v>
      </c>
      <c r="R1212" s="9">
        <v>44591</v>
      </c>
      <c r="S1212" s="6" t="s">
        <v>141</v>
      </c>
      <c r="T1212" s="6" t="s">
        <v>63</v>
      </c>
      <c r="U1212" s="10">
        <v>29700</v>
      </c>
      <c r="V1212" s="6">
        <v>7</v>
      </c>
      <c r="W1212" s="29">
        <v>6</v>
      </c>
      <c r="X1212" s="6" t="s">
        <v>52</v>
      </c>
      <c r="Y1212" s="6" t="s">
        <v>27</v>
      </c>
      <c r="Z1212" s="6" t="s">
        <v>96</v>
      </c>
      <c r="AA1212" s="6" t="s">
        <v>575</v>
      </c>
    </row>
    <row r="1213" spans="1:27" x14ac:dyDescent="0.3">
      <c r="A1213" s="6" t="s">
        <v>3095</v>
      </c>
      <c r="B1213" s="6" t="s">
        <v>3096</v>
      </c>
      <c r="C1213" s="6" t="s">
        <v>3097</v>
      </c>
      <c r="D1213" s="7">
        <v>4.9884259259259265E-3</v>
      </c>
      <c r="E1213" s="8">
        <f t="shared" si="108"/>
        <v>0</v>
      </c>
      <c r="F1213" s="8">
        <f t="shared" si="109"/>
        <v>7</v>
      </c>
      <c r="G1213" s="8">
        <f t="shared" si="110"/>
        <v>11</v>
      </c>
      <c r="H1213" s="10">
        <f t="shared" si="111"/>
        <v>431</v>
      </c>
      <c r="I1213" s="6" t="s">
        <v>23</v>
      </c>
      <c r="J1213" s="6" t="s">
        <v>219</v>
      </c>
      <c r="K1213" s="10">
        <v>105798</v>
      </c>
      <c r="L1213" s="10">
        <v>3200</v>
      </c>
      <c r="M1213" s="10">
        <f t="shared" si="112"/>
        <v>302.46318455925444</v>
      </c>
      <c r="N1213" s="6">
        <v>107</v>
      </c>
      <c r="O1213" s="6">
        <f t="shared" si="113"/>
        <v>10</v>
      </c>
      <c r="P1213" s="10">
        <v>307000</v>
      </c>
      <c r="Q1213" s="9">
        <v>44830</v>
      </c>
      <c r="R1213" s="9">
        <v>43794</v>
      </c>
      <c r="S1213" s="6" t="s">
        <v>206</v>
      </c>
      <c r="T1213" s="6" t="s">
        <v>63</v>
      </c>
      <c r="U1213" s="10">
        <v>16844730</v>
      </c>
      <c r="V1213" s="6">
        <v>6</v>
      </c>
      <c r="W1213" s="29">
        <v>7</v>
      </c>
      <c r="X1213" s="6" t="s">
        <v>52</v>
      </c>
      <c r="Y1213" s="6" t="s">
        <v>52</v>
      </c>
      <c r="Z1213" s="6" t="s">
        <v>28</v>
      </c>
      <c r="AA1213" s="6" t="s">
        <v>2884</v>
      </c>
    </row>
    <row r="1214" spans="1:27" x14ac:dyDescent="0.3">
      <c r="A1214" s="6" t="s">
        <v>2458</v>
      </c>
      <c r="B1214" s="6" t="s">
        <v>2459</v>
      </c>
      <c r="C1214" s="6" t="s">
        <v>2460</v>
      </c>
      <c r="D1214" s="7">
        <v>6.782407407407408E-3</v>
      </c>
      <c r="E1214" s="8">
        <f t="shared" si="108"/>
        <v>0</v>
      </c>
      <c r="F1214" s="8">
        <f t="shared" si="109"/>
        <v>9</v>
      </c>
      <c r="G1214" s="8">
        <f t="shared" si="110"/>
        <v>46</v>
      </c>
      <c r="H1214" s="10">
        <f t="shared" si="111"/>
        <v>586</v>
      </c>
      <c r="I1214" s="6" t="s">
        <v>187</v>
      </c>
      <c r="J1214" s="6" t="s">
        <v>299</v>
      </c>
      <c r="K1214" s="6">
        <v>8872</v>
      </c>
      <c r="L1214" s="6">
        <v>253</v>
      </c>
      <c r="M1214" s="10">
        <f t="shared" si="112"/>
        <v>285.16681695220922</v>
      </c>
      <c r="N1214" s="6">
        <v>8</v>
      </c>
      <c r="O1214" s="6">
        <f t="shared" si="113"/>
        <v>9</v>
      </c>
      <c r="P1214" s="10">
        <v>231000</v>
      </c>
      <c r="Q1214" s="9">
        <v>43978</v>
      </c>
      <c r="R1214" s="9">
        <v>42794</v>
      </c>
      <c r="S1214" s="6" t="s">
        <v>299</v>
      </c>
      <c r="T1214" s="6" t="s">
        <v>42</v>
      </c>
      <c r="U1214" s="10">
        <v>22166436</v>
      </c>
      <c r="V1214" s="6">
        <v>9</v>
      </c>
      <c r="W1214" s="29">
        <v>9</v>
      </c>
      <c r="X1214" s="6" t="s">
        <v>52</v>
      </c>
      <c r="Y1214" s="6" t="s">
        <v>52</v>
      </c>
      <c r="Z1214" s="6" t="s">
        <v>28</v>
      </c>
      <c r="AA1214" s="6" t="s">
        <v>2424</v>
      </c>
    </row>
    <row r="1215" spans="1:27" x14ac:dyDescent="0.3">
      <c r="A1215" s="6" t="s">
        <v>1938</v>
      </c>
      <c r="B1215" s="6" t="s">
        <v>1939</v>
      </c>
      <c r="C1215" s="6" t="s">
        <v>1940</v>
      </c>
      <c r="D1215" s="7">
        <v>2.3495370370370371E-3</v>
      </c>
      <c r="E1215" s="8">
        <f t="shared" si="108"/>
        <v>0</v>
      </c>
      <c r="F1215" s="8">
        <f t="shared" si="109"/>
        <v>3</v>
      </c>
      <c r="G1215" s="8">
        <f t="shared" si="110"/>
        <v>23</v>
      </c>
      <c r="H1215" s="10">
        <f t="shared" si="111"/>
        <v>203</v>
      </c>
      <c r="I1215" s="6" t="s">
        <v>23</v>
      </c>
      <c r="J1215" s="6" t="s">
        <v>299</v>
      </c>
      <c r="K1215" s="10">
        <v>15275</v>
      </c>
      <c r="L1215" s="6">
        <v>587</v>
      </c>
      <c r="M1215" s="10">
        <f t="shared" si="112"/>
        <v>384.28805237315873</v>
      </c>
      <c r="N1215" s="6">
        <v>28</v>
      </c>
      <c r="O1215" s="6">
        <f t="shared" si="113"/>
        <v>18</v>
      </c>
      <c r="P1215" s="10">
        <v>3120000</v>
      </c>
      <c r="Q1215" s="9">
        <v>44849</v>
      </c>
      <c r="R1215" s="9">
        <v>42444</v>
      </c>
      <c r="S1215" s="6" t="s">
        <v>299</v>
      </c>
      <c r="T1215" s="6" t="s">
        <v>63</v>
      </c>
      <c r="U1215" s="10">
        <v>400286527</v>
      </c>
      <c r="V1215" s="6">
        <v>7</v>
      </c>
      <c r="W1215" s="29">
        <v>10</v>
      </c>
      <c r="X1215" s="6" t="s">
        <v>26</v>
      </c>
      <c r="Y1215" s="6" t="s">
        <v>27</v>
      </c>
      <c r="Z1215" s="6" t="s">
        <v>28</v>
      </c>
      <c r="AA1215" s="6" t="s">
        <v>1875</v>
      </c>
    </row>
    <row r="1216" spans="1:27" x14ac:dyDescent="0.3">
      <c r="A1216" s="6" t="s">
        <v>1415</v>
      </c>
      <c r="B1216" s="6" t="s">
        <v>1416</v>
      </c>
      <c r="C1216" s="6" t="s">
        <v>1417</v>
      </c>
      <c r="D1216" s="7">
        <v>4.8611111111111112E-3</v>
      </c>
      <c r="E1216" s="8">
        <f t="shared" si="108"/>
        <v>0</v>
      </c>
      <c r="F1216" s="8">
        <f t="shared" si="109"/>
        <v>7</v>
      </c>
      <c r="G1216" s="8">
        <f t="shared" si="110"/>
        <v>0</v>
      </c>
      <c r="H1216" s="10">
        <f t="shared" si="111"/>
        <v>420</v>
      </c>
      <c r="I1216" s="6" t="s">
        <v>23</v>
      </c>
      <c r="J1216" s="6" t="s">
        <v>141</v>
      </c>
      <c r="K1216" s="6">
        <v>30526662</v>
      </c>
      <c r="L1216" s="6">
        <v>944000</v>
      </c>
      <c r="M1216" s="10">
        <f t="shared" si="112"/>
        <v>309.23787212633994</v>
      </c>
      <c r="N1216" s="6">
        <v>23330</v>
      </c>
      <c r="O1216" s="6">
        <f t="shared" si="113"/>
        <v>8</v>
      </c>
      <c r="P1216" s="10">
        <v>7330000</v>
      </c>
      <c r="Q1216" s="9">
        <v>43760</v>
      </c>
      <c r="R1216" s="9">
        <v>42554</v>
      </c>
      <c r="S1216" s="6" t="s">
        <v>75</v>
      </c>
      <c r="T1216" s="6" t="s">
        <v>25</v>
      </c>
      <c r="U1216" s="10">
        <v>1673718339</v>
      </c>
      <c r="V1216" s="6">
        <v>10</v>
      </c>
      <c r="W1216" s="29">
        <v>10</v>
      </c>
      <c r="X1216" s="6" t="s">
        <v>26</v>
      </c>
      <c r="Y1216" s="6" t="s">
        <v>27</v>
      </c>
      <c r="Z1216" s="6" t="s">
        <v>28</v>
      </c>
      <c r="AA1216" s="6" t="s">
        <v>1443</v>
      </c>
    </row>
    <row r="1217" spans="1:27" x14ac:dyDescent="0.3">
      <c r="A1217" s="6" t="s">
        <v>416</v>
      </c>
      <c r="B1217" s="6" t="s">
        <v>417</v>
      </c>
      <c r="C1217" s="6" t="s">
        <v>418</v>
      </c>
      <c r="D1217" s="7">
        <v>9.1319444444444443E-3</v>
      </c>
      <c r="E1217" s="8">
        <f t="shared" si="108"/>
        <v>0</v>
      </c>
      <c r="F1217" s="8">
        <f t="shared" si="109"/>
        <v>13</v>
      </c>
      <c r="G1217" s="8">
        <f t="shared" si="110"/>
        <v>9</v>
      </c>
      <c r="H1217" s="10">
        <f t="shared" si="111"/>
        <v>789</v>
      </c>
      <c r="I1217" s="6" t="s">
        <v>23</v>
      </c>
      <c r="J1217" s="6" t="s">
        <v>38</v>
      </c>
      <c r="K1217" s="10">
        <v>4763800</v>
      </c>
      <c r="L1217" s="10">
        <v>407000</v>
      </c>
      <c r="M1217" s="10">
        <f t="shared" si="112"/>
        <v>854.35996473403588</v>
      </c>
      <c r="N1217" s="10">
        <v>15430</v>
      </c>
      <c r="O1217" s="6">
        <f t="shared" si="113"/>
        <v>32</v>
      </c>
      <c r="P1217" s="10">
        <v>7320000</v>
      </c>
      <c r="Q1217" s="9">
        <v>44841</v>
      </c>
      <c r="R1217" s="9">
        <v>42436</v>
      </c>
      <c r="S1217" s="6" t="s">
        <v>127</v>
      </c>
      <c r="T1217" s="6" t="s">
        <v>25</v>
      </c>
      <c r="U1217" s="10">
        <v>1670287489</v>
      </c>
      <c r="V1217" s="6">
        <v>9</v>
      </c>
      <c r="W1217" s="29">
        <v>9</v>
      </c>
      <c r="X1217" s="6" t="s">
        <v>52</v>
      </c>
      <c r="Y1217" s="6" t="s">
        <v>52</v>
      </c>
      <c r="Z1217" s="6" t="s">
        <v>28</v>
      </c>
      <c r="AA1217" s="6" t="s">
        <v>253</v>
      </c>
    </row>
    <row r="1218" spans="1:27" x14ac:dyDescent="0.3">
      <c r="A1218" s="6" t="s">
        <v>416</v>
      </c>
      <c r="B1218" s="6" t="s">
        <v>3414</v>
      </c>
      <c r="C1218" s="6" t="s">
        <v>3415</v>
      </c>
      <c r="D1218" s="7">
        <v>0.56319444444444444</v>
      </c>
      <c r="E1218" s="8">
        <f t="shared" ref="E1218:E1281" si="114">HOUR(D1218)</f>
        <v>13</v>
      </c>
      <c r="F1218" s="8">
        <f t="shared" ref="F1218:F1281" si="115">MINUTE(D1218)</f>
        <v>31</v>
      </c>
      <c r="G1218" s="8">
        <f t="shared" ref="G1218:G1281" si="116">SECOND(D1218)</f>
        <v>0</v>
      </c>
      <c r="H1218" s="10">
        <f t="shared" ref="H1218:H1281" si="117">G1218+(F1218*60)+(E1218*60*60)</f>
        <v>48660</v>
      </c>
      <c r="I1218" s="6" t="s">
        <v>23</v>
      </c>
      <c r="J1218" s="6" t="s">
        <v>38</v>
      </c>
      <c r="K1218" s="6">
        <v>7400000</v>
      </c>
      <c r="L1218" s="6">
        <v>569400</v>
      </c>
      <c r="M1218" s="10">
        <f t="shared" ref="M1218:M1281" si="118">10000*L1218/K1218</f>
        <v>769.45945945945948</v>
      </c>
      <c r="N1218" s="6">
        <v>15895</v>
      </c>
      <c r="O1218" s="6">
        <f t="shared" ref="O1218:O1281" si="119">ROUND(10000*N1218/K1218,0)</f>
        <v>21</v>
      </c>
      <c r="P1218" s="6">
        <v>7330000</v>
      </c>
      <c r="Q1218" s="9">
        <v>44820</v>
      </c>
      <c r="R1218" s="9">
        <v>42436</v>
      </c>
      <c r="S1218" s="6" t="s">
        <v>38</v>
      </c>
      <c r="T1218" s="6" t="s">
        <v>25</v>
      </c>
      <c r="U1218" s="10">
        <v>1673257857</v>
      </c>
      <c r="V1218" s="6">
        <v>10</v>
      </c>
      <c r="W1218" s="29">
        <v>10</v>
      </c>
      <c r="X1218" s="6" t="s">
        <v>26</v>
      </c>
      <c r="Y1218" s="6" t="s">
        <v>27</v>
      </c>
      <c r="Z1218" s="6" t="s">
        <v>96</v>
      </c>
      <c r="AA1218" s="6" t="s">
        <v>3326</v>
      </c>
    </row>
    <row r="1219" spans="1:27" ht="14.4" x14ac:dyDescent="0.3">
      <c r="A1219" s="6" t="s">
        <v>1407</v>
      </c>
      <c r="B1219" s="6" t="s">
        <v>1408</v>
      </c>
      <c r="C1219" s="6" t="s">
        <v>1409</v>
      </c>
      <c r="D1219" s="7">
        <v>7.9166666666666673E-3</v>
      </c>
      <c r="E1219" s="8">
        <f t="shared" si="114"/>
        <v>0</v>
      </c>
      <c r="F1219" s="8">
        <f t="shared" si="115"/>
        <v>11</v>
      </c>
      <c r="G1219" s="8">
        <f t="shared" si="116"/>
        <v>24</v>
      </c>
      <c r="H1219" s="10">
        <f t="shared" si="117"/>
        <v>684</v>
      </c>
      <c r="I1219" s="6" t="s">
        <v>23</v>
      </c>
      <c r="J1219" s="6" t="s">
        <v>95</v>
      </c>
      <c r="K1219" s="10">
        <v>1084226</v>
      </c>
      <c r="L1219" s="6">
        <v>32000</v>
      </c>
      <c r="M1219" s="10">
        <f t="shared" si="118"/>
        <v>295.14141885547849</v>
      </c>
      <c r="N1219" s="10">
        <v>1380</v>
      </c>
      <c r="O1219" s="6">
        <f t="shared" si="119"/>
        <v>13</v>
      </c>
      <c r="P1219" s="10">
        <v>201000</v>
      </c>
      <c r="Q1219" s="9">
        <v>44537</v>
      </c>
      <c r="R1219" s="9">
        <v>41265</v>
      </c>
      <c r="S1219" s="6" t="s">
        <v>95</v>
      </c>
      <c r="T1219" s="3" t="s">
        <v>3873</v>
      </c>
      <c r="U1219" s="10">
        <v>28210016</v>
      </c>
      <c r="V1219" s="6">
        <v>8</v>
      </c>
      <c r="W1219" s="29">
        <v>8</v>
      </c>
      <c r="X1219" s="6" t="s">
        <v>26</v>
      </c>
      <c r="Y1219" s="6" t="s">
        <v>27</v>
      </c>
      <c r="Z1219" s="6" t="s">
        <v>96</v>
      </c>
      <c r="AA1219" s="6" t="s">
        <v>1180</v>
      </c>
    </row>
    <row r="1220" spans="1:27" x14ac:dyDescent="0.3">
      <c r="A1220" s="6" t="s">
        <v>2950</v>
      </c>
      <c r="B1220" s="6" t="s">
        <v>2951</v>
      </c>
      <c r="C1220" s="6" t="s">
        <v>2952</v>
      </c>
      <c r="D1220" s="7">
        <v>1.0185185185185186E-3</v>
      </c>
      <c r="E1220" s="8">
        <f t="shared" si="114"/>
        <v>0</v>
      </c>
      <c r="F1220" s="8">
        <f t="shared" si="115"/>
        <v>1</v>
      </c>
      <c r="G1220" s="8">
        <f t="shared" si="116"/>
        <v>28</v>
      </c>
      <c r="H1220" s="10">
        <f t="shared" si="117"/>
        <v>88</v>
      </c>
      <c r="I1220" s="6" t="s">
        <v>23</v>
      </c>
      <c r="J1220" s="6" t="s">
        <v>95</v>
      </c>
      <c r="K1220" s="10">
        <v>609983</v>
      </c>
      <c r="L1220" s="10">
        <v>19000</v>
      </c>
      <c r="M1220" s="10">
        <f t="shared" si="118"/>
        <v>311.48409054022818</v>
      </c>
      <c r="N1220" s="6">
        <v>225</v>
      </c>
      <c r="O1220" s="6">
        <f t="shared" si="119"/>
        <v>4</v>
      </c>
      <c r="P1220" s="10">
        <v>392000</v>
      </c>
      <c r="Q1220" s="9">
        <v>44391</v>
      </c>
      <c r="R1220" s="9">
        <v>43072</v>
      </c>
      <c r="S1220" s="6" t="s">
        <v>38</v>
      </c>
      <c r="T1220" s="6" t="s">
        <v>63</v>
      </c>
      <c r="U1220" s="10">
        <v>1593159</v>
      </c>
      <c r="V1220" s="6">
        <v>3</v>
      </c>
      <c r="W1220" s="29">
        <v>2</v>
      </c>
      <c r="X1220" s="6" t="s">
        <v>26</v>
      </c>
      <c r="Y1220" s="6" t="s">
        <v>27</v>
      </c>
      <c r="Z1220" s="6" t="s">
        <v>96</v>
      </c>
      <c r="AA1220" s="6" t="s">
        <v>2884</v>
      </c>
    </row>
    <row r="1221" spans="1:27" x14ac:dyDescent="0.3">
      <c r="A1221" s="6" t="s">
        <v>2950</v>
      </c>
      <c r="B1221" s="6" t="s">
        <v>2962</v>
      </c>
      <c r="C1221" s="6" t="s">
        <v>2963</v>
      </c>
      <c r="D1221" s="7">
        <v>4.1666666666666669E-4</v>
      </c>
      <c r="E1221" s="8">
        <f t="shared" si="114"/>
        <v>0</v>
      </c>
      <c r="F1221" s="8">
        <f t="shared" si="115"/>
        <v>0</v>
      </c>
      <c r="G1221" s="8">
        <f t="shared" si="116"/>
        <v>36</v>
      </c>
      <c r="H1221" s="10">
        <f t="shared" si="117"/>
        <v>36</v>
      </c>
      <c r="I1221" s="6" t="s">
        <v>23</v>
      </c>
      <c r="J1221" s="6" t="s">
        <v>38</v>
      </c>
      <c r="K1221" s="10">
        <v>234009</v>
      </c>
      <c r="L1221" s="10">
        <v>4000</v>
      </c>
      <c r="M1221" s="10">
        <f t="shared" si="118"/>
        <v>170.93359657107206</v>
      </c>
      <c r="N1221" s="6">
        <v>24</v>
      </c>
      <c r="O1221" s="6">
        <f t="shared" si="119"/>
        <v>1</v>
      </c>
      <c r="P1221" s="10">
        <v>8445721</v>
      </c>
      <c r="Q1221" s="9">
        <v>44440</v>
      </c>
      <c r="R1221" s="9">
        <v>43072</v>
      </c>
      <c r="S1221" s="6" t="s">
        <v>75</v>
      </c>
      <c r="T1221" s="6" t="s">
        <v>63</v>
      </c>
      <c r="U1221" s="10">
        <v>1593159</v>
      </c>
      <c r="V1221" s="6">
        <v>7</v>
      </c>
      <c r="W1221" s="29">
        <v>7</v>
      </c>
      <c r="X1221" s="6" t="s">
        <v>26</v>
      </c>
      <c r="Y1221" s="6" t="s">
        <v>27</v>
      </c>
      <c r="Z1221" s="6" t="s">
        <v>96</v>
      </c>
      <c r="AA1221" s="6" t="s">
        <v>2884</v>
      </c>
    </row>
    <row r="1222" spans="1:27" x14ac:dyDescent="0.3">
      <c r="A1222" s="6" t="s">
        <v>348</v>
      </c>
      <c r="B1222" s="6" t="s">
        <v>3391</v>
      </c>
      <c r="C1222" s="6" t="s">
        <v>3392</v>
      </c>
      <c r="D1222" s="7">
        <v>0.63611111111111118</v>
      </c>
      <c r="E1222" s="8">
        <f t="shared" si="114"/>
        <v>15</v>
      </c>
      <c r="F1222" s="8">
        <f t="shared" si="115"/>
        <v>16</v>
      </c>
      <c r="G1222" s="8">
        <f t="shared" si="116"/>
        <v>0</v>
      </c>
      <c r="H1222" s="10">
        <f t="shared" si="117"/>
        <v>54960</v>
      </c>
      <c r="I1222" s="6" t="s">
        <v>23</v>
      </c>
      <c r="J1222" s="6" t="s">
        <v>300</v>
      </c>
      <c r="K1222" s="6">
        <v>888700</v>
      </c>
      <c r="L1222" s="6">
        <v>64100</v>
      </c>
      <c r="M1222" s="10">
        <f t="shared" si="118"/>
        <v>721.27827163272195</v>
      </c>
      <c r="N1222" s="6">
        <v>4751</v>
      </c>
      <c r="O1222" s="6">
        <f t="shared" si="119"/>
        <v>53</v>
      </c>
      <c r="P1222" s="10">
        <v>1510000</v>
      </c>
      <c r="Q1222" s="9">
        <v>44603</v>
      </c>
      <c r="R1222" s="9">
        <v>43221</v>
      </c>
      <c r="S1222" s="6" t="s">
        <v>300</v>
      </c>
      <c r="T1222" s="6" t="s">
        <v>63</v>
      </c>
      <c r="U1222" s="10">
        <v>108133847</v>
      </c>
      <c r="V1222" s="6">
        <v>10</v>
      </c>
      <c r="W1222" s="29">
        <v>10</v>
      </c>
      <c r="X1222" s="6" t="s">
        <v>52</v>
      </c>
      <c r="Y1222" s="6" t="s">
        <v>52</v>
      </c>
      <c r="Z1222" s="6" t="s">
        <v>28</v>
      </c>
      <c r="AA1222" s="6" t="s">
        <v>3326</v>
      </c>
    </row>
    <row r="1223" spans="1:27" x14ac:dyDescent="0.3">
      <c r="A1223" s="6" t="s">
        <v>348</v>
      </c>
      <c r="B1223" s="6" t="s">
        <v>349</v>
      </c>
      <c r="C1223" s="6" t="s">
        <v>350</v>
      </c>
      <c r="D1223" s="7">
        <v>1.1307870370370371E-2</v>
      </c>
      <c r="E1223" s="8">
        <f t="shared" si="114"/>
        <v>0</v>
      </c>
      <c r="F1223" s="8">
        <f t="shared" si="115"/>
        <v>16</v>
      </c>
      <c r="G1223" s="8">
        <f t="shared" si="116"/>
        <v>17</v>
      </c>
      <c r="H1223" s="10">
        <f t="shared" si="117"/>
        <v>977</v>
      </c>
      <c r="I1223" s="6" t="s">
        <v>23</v>
      </c>
      <c r="J1223" s="6" t="s">
        <v>206</v>
      </c>
      <c r="K1223" s="10">
        <v>1312803</v>
      </c>
      <c r="L1223" s="10">
        <v>70000</v>
      </c>
      <c r="M1223" s="10">
        <f t="shared" si="118"/>
        <v>533.21023794126006</v>
      </c>
      <c r="N1223" s="10">
        <v>6300</v>
      </c>
      <c r="O1223" s="6">
        <f t="shared" si="119"/>
        <v>48</v>
      </c>
      <c r="P1223" s="10">
        <v>1500000</v>
      </c>
      <c r="Q1223" s="9">
        <v>44804</v>
      </c>
      <c r="R1223" s="9">
        <v>43221</v>
      </c>
      <c r="S1223" s="6" t="s">
        <v>95</v>
      </c>
      <c r="T1223" s="6" t="s">
        <v>42</v>
      </c>
      <c r="U1223" s="10">
        <v>107326730</v>
      </c>
      <c r="V1223" s="6">
        <v>7</v>
      </c>
      <c r="W1223" s="29">
        <v>9</v>
      </c>
      <c r="X1223" s="6" t="s">
        <v>52</v>
      </c>
      <c r="Y1223" s="6" t="s">
        <v>52</v>
      </c>
      <c r="Z1223" s="6" t="s">
        <v>28</v>
      </c>
      <c r="AA1223" s="6" t="s">
        <v>253</v>
      </c>
    </row>
    <row r="1224" spans="1:27" x14ac:dyDescent="0.3">
      <c r="A1224" s="6" t="s">
        <v>697</v>
      </c>
      <c r="B1224" s="6" t="s">
        <v>698</v>
      </c>
      <c r="C1224" s="6" t="s">
        <v>699</v>
      </c>
      <c r="D1224" s="7">
        <v>1.2581018518518519E-2</v>
      </c>
      <c r="E1224" s="8">
        <f t="shared" si="114"/>
        <v>0</v>
      </c>
      <c r="F1224" s="8">
        <f t="shared" si="115"/>
        <v>18</v>
      </c>
      <c r="G1224" s="8">
        <f t="shared" si="116"/>
        <v>7</v>
      </c>
      <c r="H1224" s="10">
        <f t="shared" si="117"/>
        <v>1087</v>
      </c>
      <c r="I1224" s="6" t="s">
        <v>612</v>
      </c>
      <c r="J1224" s="6" t="s">
        <v>24</v>
      </c>
      <c r="K1224" s="10">
        <v>120993</v>
      </c>
      <c r="L1224" s="6">
        <v>764</v>
      </c>
      <c r="M1224" s="10">
        <f t="shared" si="118"/>
        <v>63.144148835056576</v>
      </c>
      <c r="N1224" s="6">
        <v>11</v>
      </c>
      <c r="O1224" s="6">
        <f t="shared" si="119"/>
        <v>1</v>
      </c>
      <c r="P1224" s="10">
        <v>715</v>
      </c>
      <c r="Q1224" s="9">
        <v>44396</v>
      </c>
      <c r="R1224" s="9">
        <v>44330</v>
      </c>
      <c r="S1224" s="6" t="s">
        <v>24</v>
      </c>
      <c r="T1224" s="6" t="s">
        <v>478</v>
      </c>
      <c r="U1224" s="10">
        <v>223736</v>
      </c>
      <c r="V1224" s="6">
        <v>10</v>
      </c>
      <c r="W1224" s="29">
        <v>10</v>
      </c>
      <c r="X1224" s="6" t="s">
        <v>26</v>
      </c>
      <c r="Y1224" s="6" t="s">
        <v>27</v>
      </c>
      <c r="Z1224" s="6" t="s">
        <v>28</v>
      </c>
      <c r="AA1224" s="6" t="s">
        <v>575</v>
      </c>
    </row>
    <row r="1225" spans="1:27" x14ac:dyDescent="0.3">
      <c r="A1225" s="6" t="s">
        <v>1994</v>
      </c>
      <c r="B1225" s="6" t="s">
        <v>1995</v>
      </c>
      <c r="C1225" s="6" t="s">
        <v>1996</v>
      </c>
      <c r="D1225" s="7">
        <v>8.1944444444444452E-3</v>
      </c>
      <c r="E1225" s="8">
        <f t="shared" si="114"/>
        <v>0</v>
      </c>
      <c r="F1225" s="8">
        <f t="shared" si="115"/>
        <v>11</v>
      </c>
      <c r="G1225" s="8">
        <f t="shared" si="116"/>
        <v>48</v>
      </c>
      <c r="H1225" s="10">
        <f t="shared" si="117"/>
        <v>708</v>
      </c>
      <c r="I1225" s="6" t="s">
        <v>23</v>
      </c>
      <c r="J1225" s="6" t="s">
        <v>127</v>
      </c>
      <c r="K1225" s="10">
        <v>416234</v>
      </c>
      <c r="L1225" s="10">
        <v>26000</v>
      </c>
      <c r="M1225" s="10">
        <f t="shared" si="118"/>
        <v>624.64863514273225</v>
      </c>
      <c r="N1225" s="6">
        <v>700</v>
      </c>
      <c r="O1225" s="6">
        <f t="shared" si="119"/>
        <v>17</v>
      </c>
      <c r="P1225" s="10">
        <v>773000</v>
      </c>
      <c r="Q1225" s="9">
        <v>44847</v>
      </c>
      <c r="R1225" s="9">
        <v>42343</v>
      </c>
      <c r="S1225" s="6" t="s">
        <v>127</v>
      </c>
      <c r="T1225" s="6" t="s">
        <v>63</v>
      </c>
      <c r="U1225" s="10">
        <v>140177963</v>
      </c>
      <c r="V1225" s="6">
        <v>10</v>
      </c>
      <c r="W1225" s="29">
        <v>10</v>
      </c>
      <c r="X1225" s="6" t="s">
        <v>26</v>
      </c>
      <c r="Y1225" s="6" t="s">
        <v>27</v>
      </c>
      <c r="Z1225" s="6" t="s">
        <v>28</v>
      </c>
      <c r="AA1225" s="6" t="s">
        <v>1875</v>
      </c>
    </row>
    <row r="1226" spans="1:27" x14ac:dyDescent="0.3">
      <c r="A1226" s="6" t="s">
        <v>1322</v>
      </c>
      <c r="B1226" s="6" t="s">
        <v>1323</v>
      </c>
      <c r="C1226" s="6" t="s">
        <v>1324</v>
      </c>
      <c r="D1226" s="7">
        <v>5.0462962962962961E-3</v>
      </c>
      <c r="E1226" s="8">
        <f t="shared" si="114"/>
        <v>0</v>
      </c>
      <c r="F1226" s="8">
        <f t="shared" si="115"/>
        <v>7</v>
      </c>
      <c r="G1226" s="8">
        <f t="shared" si="116"/>
        <v>16</v>
      </c>
      <c r="H1226" s="10">
        <f t="shared" si="117"/>
        <v>436</v>
      </c>
      <c r="I1226" s="6" t="s">
        <v>23</v>
      </c>
      <c r="J1226" s="6" t="s">
        <v>51</v>
      </c>
      <c r="K1226" s="10">
        <v>28242795</v>
      </c>
      <c r="L1226" s="6">
        <v>584000</v>
      </c>
      <c r="M1226" s="10">
        <f t="shared" si="118"/>
        <v>206.77840135864739</v>
      </c>
      <c r="N1226" s="10">
        <v>8282</v>
      </c>
      <c r="O1226" s="6">
        <f t="shared" si="119"/>
        <v>3</v>
      </c>
      <c r="P1226" s="10">
        <v>9950000</v>
      </c>
      <c r="Q1226" s="9">
        <v>44002</v>
      </c>
      <c r="R1226" s="9">
        <v>38997</v>
      </c>
      <c r="S1226" s="6" t="s">
        <v>51</v>
      </c>
      <c r="T1226" s="6" t="s">
        <v>142</v>
      </c>
      <c r="U1226" s="10">
        <v>751386225</v>
      </c>
      <c r="V1226" s="6">
        <v>6</v>
      </c>
      <c r="W1226" s="29">
        <v>6</v>
      </c>
      <c r="X1226" s="6" t="s">
        <v>26</v>
      </c>
      <c r="Y1226" s="6" t="s">
        <v>27</v>
      </c>
      <c r="Z1226" s="6" t="s">
        <v>28</v>
      </c>
      <c r="AA1226" s="6" t="s">
        <v>1180</v>
      </c>
    </row>
    <row r="1227" spans="1:27" x14ac:dyDescent="0.3">
      <c r="A1227" s="6" t="s">
        <v>1322</v>
      </c>
      <c r="B1227" s="6" t="s">
        <v>2581</v>
      </c>
      <c r="C1227" s="6" t="s">
        <v>2582</v>
      </c>
      <c r="D1227" s="7">
        <v>1.0081018518518519E-2</v>
      </c>
      <c r="E1227" s="8">
        <f t="shared" si="114"/>
        <v>0</v>
      </c>
      <c r="F1227" s="8">
        <f t="shared" si="115"/>
        <v>14</v>
      </c>
      <c r="G1227" s="8">
        <f t="shared" si="116"/>
        <v>31</v>
      </c>
      <c r="H1227" s="10">
        <f t="shared" si="117"/>
        <v>871</v>
      </c>
      <c r="I1227" s="6" t="s">
        <v>23</v>
      </c>
      <c r="J1227" s="6" t="s">
        <v>51</v>
      </c>
      <c r="K1227" s="6">
        <v>1468286</v>
      </c>
      <c r="L1227" s="6">
        <v>92000</v>
      </c>
      <c r="M1227" s="10">
        <f t="shared" si="118"/>
        <v>626.58092496965855</v>
      </c>
      <c r="N1227" s="6">
        <v>1800</v>
      </c>
      <c r="O1227" s="6">
        <f t="shared" si="119"/>
        <v>12</v>
      </c>
      <c r="P1227" s="6">
        <v>9950000</v>
      </c>
      <c r="Q1227" s="9">
        <v>44842</v>
      </c>
      <c r="R1227" s="9">
        <v>37171</v>
      </c>
      <c r="S1227" s="6" t="s">
        <v>51</v>
      </c>
      <c r="T1227" s="6" t="s">
        <v>63</v>
      </c>
      <c r="U1227" s="10">
        <v>751928551</v>
      </c>
      <c r="V1227" s="6">
        <v>8</v>
      </c>
      <c r="W1227" s="29">
        <v>8</v>
      </c>
      <c r="X1227" s="6" t="s">
        <v>52</v>
      </c>
      <c r="Y1227" s="6" t="s">
        <v>52</v>
      </c>
      <c r="Z1227" s="6" t="s">
        <v>28</v>
      </c>
      <c r="AA1227" s="6" t="s">
        <v>2539</v>
      </c>
    </row>
    <row r="1228" spans="1:27" ht="14.4" x14ac:dyDescent="0.3">
      <c r="A1228" t="s">
        <v>4094</v>
      </c>
      <c r="B1228" t="s">
        <v>4095</v>
      </c>
      <c r="C1228" s="20" t="s">
        <v>4096</v>
      </c>
      <c r="D1228" s="1">
        <v>1.9907407407407408E-3</v>
      </c>
      <c r="E1228" s="8">
        <f t="shared" si="114"/>
        <v>0</v>
      </c>
      <c r="F1228" s="8">
        <f t="shared" si="115"/>
        <v>2</v>
      </c>
      <c r="G1228" s="8">
        <f t="shared" si="116"/>
        <v>52</v>
      </c>
      <c r="H1228" s="10">
        <f t="shared" si="117"/>
        <v>172</v>
      </c>
      <c r="I1228" s="6" t="s">
        <v>23</v>
      </c>
      <c r="J1228" t="s">
        <v>24</v>
      </c>
      <c r="K1228" s="3">
        <v>280750107</v>
      </c>
      <c r="L1228" s="3">
        <v>4500000</v>
      </c>
      <c r="M1228" s="10">
        <f t="shared" si="118"/>
        <v>160.28488993594578</v>
      </c>
      <c r="N1228" s="21">
        <v>151636</v>
      </c>
      <c r="O1228" s="6">
        <f t="shared" si="119"/>
        <v>5</v>
      </c>
      <c r="P1228" s="3">
        <v>54000000</v>
      </c>
      <c r="Q1228" s="2">
        <v>44759</v>
      </c>
      <c r="R1228" s="2">
        <v>40059</v>
      </c>
      <c r="S1228" t="s">
        <v>24</v>
      </c>
      <c r="T1228" t="s">
        <v>63</v>
      </c>
      <c r="U1228" s="3">
        <v>26094770121</v>
      </c>
      <c r="V1228">
        <v>6</v>
      </c>
      <c r="W1228" s="29">
        <v>7</v>
      </c>
      <c r="X1228" s="6" t="s">
        <v>26</v>
      </c>
      <c r="Y1228" s="6" t="s">
        <v>27</v>
      </c>
      <c r="Z1228" t="s">
        <v>28</v>
      </c>
      <c r="AA1228" s="6" t="s">
        <v>4101</v>
      </c>
    </row>
    <row r="1229" spans="1:27" x14ac:dyDescent="0.3">
      <c r="A1229" s="6" t="s">
        <v>2897</v>
      </c>
      <c r="B1229" s="6" t="s">
        <v>2898</v>
      </c>
      <c r="C1229" s="6" t="s">
        <v>2899</v>
      </c>
      <c r="D1229" s="7">
        <v>1.298611111111111E-2</v>
      </c>
      <c r="E1229" s="8">
        <f t="shared" si="114"/>
        <v>0</v>
      </c>
      <c r="F1229" s="8">
        <f t="shared" si="115"/>
        <v>18</v>
      </c>
      <c r="G1229" s="8">
        <f t="shared" si="116"/>
        <v>42</v>
      </c>
      <c r="H1229" s="10">
        <f t="shared" si="117"/>
        <v>1122</v>
      </c>
      <c r="I1229" s="6" t="s">
        <v>23</v>
      </c>
      <c r="J1229" s="6" t="s">
        <v>38</v>
      </c>
      <c r="K1229" s="10">
        <v>15452430</v>
      </c>
      <c r="L1229" s="10">
        <v>162000</v>
      </c>
      <c r="M1229" s="10">
        <f t="shared" si="118"/>
        <v>104.83787986743833</v>
      </c>
      <c r="N1229" s="10">
        <v>3618</v>
      </c>
      <c r="O1229" s="6">
        <f t="shared" si="119"/>
        <v>2</v>
      </c>
      <c r="P1229" s="10">
        <v>73000000</v>
      </c>
      <c r="Q1229" s="9">
        <v>44119</v>
      </c>
      <c r="R1229" s="9">
        <v>39298</v>
      </c>
      <c r="S1229" s="6" t="s">
        <v>38</v>
      </c>
      <c r="T1229" s="6" t="s">
        <v>63</v>
      </c>
      <c r="U1229" s="10">
        <v>86238983353</v>
      </c>
      <c r="V1229" s="6">
        <v>5</v>
      </c>
      <c r="W1229" s="29">
        <v>4</v>
      </c>
      <c r="X1229" s="6" t="s">
        <v>52</v>
      </c>
      <c r="Y1229" s="6" t="s">
        <v>52</v>
      </c>
      <c r="Z1229" s="6" t="s">
        <v>96</v>
      </c>
      <c r="AA1229" s="6" t="s">
        <v>2884</v>
      </c>
    </row>
    <row r="1230" spans="1:27" x14ac:dyDescent="0.3">
      <c r="A1230" s="6" t="s">
        <v>2686</v>
      </c>
      <c r="B1230" s="6" t="s">
        <v>2687</v>
      </c>
      <c r="C1230" s="6" t="s">
        <v>2688</v>
      </c>
      <c r="D1230" s="7">
        <v>8.1365740740740738E-3</v>
      </c>
      <c r="E1230" s="8">
        <f t="shared" si="114"/>
        <v>0</v>
      </c>
      <c r="F1230" s="8">
        <f t="shared" si="115"/>
        <v>11</v>
      </c>
      <c r="G1230" s="8">
        <f t="shared" si="116"/>
        <v>43</v>
      </c>
      <c r="H1230" s="10">
        <f t="shared" si="117"/>
        <v>703</v>
      </c>
      <c r="I1230" s="6" t="s">
        <v>23</v>
      </c>
      <c r="J1230" s="6" t="s">
        <v>38</v>
      </c>
      <c r="K1230" s="6">
        <v>937709</v>
      </c>
      <c r="L1230" s="6">
        <v>25000</v>
      </c>
      <c r="M1230" s="10">
        <f t="shared" si="118"/>
        <v>266.60723102796283</v>
      </c>
      <c r="N1230" s="6">
        <v>490</v>
      </c>
      <c r="O1230" s="6">
        <f t="shared" si="119"/>
        <v>5</v>
      </c>
      <c r="P1230" s="10">
        <v>11600000</v>
      </c>
      <c r="Q1230" s="9">
        <v>44782</v>
      </c>
      <c r="R1230" s="9">
        <v>41761</v>
      </c>
      <c r="S1230" s="6" t="s">
        <v>38</v>
      </c>
      <c r="T1230" s="6" t="s">
        <v>63</v>
      </c>
      <c r="U1230" s="10">
        <v>5394167776</v>
      </c>
      <c r="V1230" s="6">
        <v>5</v>
      </c>
      <c r="W1230" s="29">
        <v>5</v>
      </c>
      <c r="X1230" s="6" t="s">
        <v>26</v>
      </c>
      <c r="Y1230" s="6" t="s">
        <v>27</v>
      </c>
      <c r="Z1230" s="6" t="s">
        <v>96</v>
      </c>
      <c r="AA1230" s="6" t="s">
        <v>2539</v>
      </c>
    </row>
    <row r="1231" spans="1:27" x14ac:dyDescent="0.3">
      <c r="A1231" s="6" t="s">
        <v>2894</v>
      </c>
      <c r="B1231" s="6" t="s">
        <v>2895</v>
      </c>
      <c r="C1231" s="6" t="s">
        <v>2896</v>
      </c>
      <c r="D1231" s="7">
        <v>3.0902777777777782E-3</v>
      </c>
      <c r="E1231" s="8">
        <f t="shared" si="114"/>
        <v>0</v>
      </c>
      <c r="F1231" s="8">
        <f t="shared" si="115"/>
        <v>4</v>
      </c>
      <c r="G1231" s="8">
        <f t="shared" si="116"/>
        <v>27</v>
      </c>
      <c r="H1231" s="10">
        <f t="shared" si="117"/>
        <v>267</v>
      </c>
      <c r="I1231" s="6" t="s">
        <v>23</v>
      </c>
      <c r="J1231" s="6" t="s">
        <v>38</v>
      </c>
      <c r="K1231" s="10">
        <v>27948711</v>
      </c>
      <c r="L1231" s="10">
        <v>298000</v>
      </c>
      <c r="M1231" s="10">
        <f t="shared" si="118"/>
        <v>106.62387972024899</v>
      </c>
      <c r="N1231" s="10">
        <v>4312</v>
      </c>
      <c r="O1231" s="6">
        <f t="shared" si="119"/>
        <v>2</v>
      </c>
      <c r="P1231" s="10">
        <v>43600000</v>
      </c>
      <c r="Q1231" s="9">
        <v>44795</v>
      </c>
      <c r="R1231" s="9">
        <v>40059</v>
      </c>
      <c r="S1231" s="6" t="s">
        <v>38</v>
      </c>
      <c r="T1231" s="6" t="s">
        <v>63</v>
      </c>
      <c r="U1231" s="10">
        <v>24797106070</v>
      </c>
      <c r="V1231" s="6">
        <v>7</v>
      </c>
      <c r="W1231" s="29">
        <v>3</v>
      </c>
      <c r="X1231" s="6" t="s">
        <v>26</v>
      </c>
      <c r="Y1231" s="6" t="s">
        <v>27</v>
      </c>
      <c r="Z1231" s="6" t="s">
        <v>96</v>
      </c>
      <c r="AA1231" s="6" t="s">
        <v>2884</v>
      </c>
    </row>
    <row r="1232" spans="1:27" x14ac:dyDescent="0.3">
      <c r="A1232" s="6" t="s">
        <v>1590</v>
      </c>
      <c r="B1232" s="6" t="s">
        <v>1591</v>
      </c>
      <c r="C1232" s="6" t="s">
        <v>1592</v>
      </c>
      <c r="D1232" s="7">
        <v>9.1435185185185178E-3</v>
      </c>
      <c r="E1232" s="8">
        <f t="shared" si="114"/>
        <v>0</v>
      </c>
      <c r="F1232" s="8">
        <f t="shared" si="115"/>
        <v>13</v>
      </c>
      <c r="G1232" s="8">
        <f t="shared" si="116"/>
        <v>10</v>
      </c>
      <c r="H1232" s="10">
        <f t="shared" si="117"/>
        <v>790</v>
      </c>
      <c r="I1232" s="6" t="s">
        <v>23</v>
      </c>
      <c r="J1232" s="6" t="s">
        <v>75</v>
      </c>
      <c r="K1232" s="6">
        <v>38632222</v>
      </c>
      <c r="L1232" s="6">
        <v>1700000</v>
      </c>
      <c r="M1232" s="10">
        <f t="shared" si="118"/>
        <v>440.04717098591948</v>
      </c>
      <c r="N1232" s="6">
        <v>41251</v>
      </c>
      <c r="O1232" s="6">
        <f t="shared" si="119"/>
        <v>11</v>
      </c>
      <c r="P1232" s="10">
        <v>17700000</v>
      </c>
      <c r="Q1232" s="9">
        <v>44127</v>
      </c>
      <c r="R1232" s="9">
        <v>43515</v>
      </c>
      <c r="S1232" s="6" t="s">
        <v>75</v>
      </c>
      <c r="T1232" s="6" t="s">
        <v>241</v>
      </c>
      <c r="U1232" s="10">
        <v>6701905984</v>
      </c>
      <c r="V1232" s="6">
        <v>10</v>
      </c>
      <c r="W1232" s="29">
        <v>10</v>
      </c>
      <c r="X1232" s="6" t="s">
        <v>26</v>
      </c>
      <c r="Y1232" s="6" t="s">
        <v>27</v>
      </c>
      <c r="Z1232" s="6" t="s">
        <v>28</v>
      </c>
      <c r="AA1232" s="6" t="s">
        <v>1443</v>
      </c>
    </row>
    <row r="1233" spans="1:27" x14ac:dyDescent="0.3">
      <c r="A1233" s="6" t="s">
        <v>1590</v>
      </c>
      <c r="B1233" s="6" t="s">
        <v>248</v>
      </c>
      <c r="C1233" s="6" t="s">
        <v>249</v>
      </c>
      <c r="D1233" s="7">
        <v>6.5509259259259262E-3</v>
      </c>
      <c r="E1233" s="8">
        <f t="shared" si="114"/>
        <v>0</v>
      </c>
      <c r="F1233" s="8">
        <f t="shared" si="115"/>
        <v>9</v>
      </c>
      <c r="G1233" s="8">
        <f t="shared" si="116"/>
        <v>26</v>
      </c>
      <c r="H1233" s="10">
        <f t="shared" si="117"/>
        <v>566</v>
      </c>
      <c r="I1233" s="6" t="s">
        <v>23</v>
      </c>
      <c r="J1233" s="6" t="s">
        <v>75</v>
      </c>
      <c r="K1233" s="8">
        <v>5167865</v>
      </c>
      <c r="L1233" s="8">
        <v>440000</v>
      </c>
      <c r="M1233" s="10">
        <f t="shared" si="118"/>
        <v>851.41542977612608</v>
      </c>
      <c r="N1233" s="8">
        <v>9200</v>
      </c>
      <c r="O1233" s="6">
        <f t="shared" si="119"/>
        <v>18</v>
      </c>
      <c r="P1233" s="10">
        <v>17700000</v>
      </c>
      <c r="Q1233" s="9">
        <v>44846</v>
      </c>
      <c r="R1233" s="9">
        <v>43515</v>
      </c>
      <c r="S1233" s="6" t="s">
        <v>75</v>
      </c>
      <c r="T1233" s="6" t="s">
        <v>241</v>
      </c>
      <c r="U1233" s="10">
        <v>6701905984</v>
      </c>
      <c r="V1233" s="6">
        <v>10</v>
      </c>
      <c r="W1233" s="29">
        <v>9</v>
      </c>
      <c r="X1233" s="6" t="s">
        <v>26</v>
      </c>
      <c r="Y1233" s="6" t="s">
        <v>27</v>
      </c>
      <c r="Z1233" s="6" t="s">
        <v>28</v>
      </c>
      <c r="AA1233" s="6" t="s">
        <v>29</v>
      </c>
    </row>
    <row r="1234" spans="1:27" x14ac:dyDescent="0.3">
      <c r="A1234" s="6" t="s">
        <v>1590</v>
      </c>
      <c r="B1234" s="6" t="s">
        <v>246</v>
      </c>
      <c r="C1234" s="6" t="s">
        <v>247</v>
      </c>
      <c r="D1234" s="7">
        <v>7.3611111111111108E-3</v>
      </c>
      <c r="E1234" s="8">
        <f t="shared" si="114"/>
        <v>0</v>
      </c>
      <c r="F1234" s="8">
        <f t="shared" si="115"/>
        <v>10</v>
      </c>
      <c r="G1234" s="8">
        <f t="shared" si="116"/>
        <v>36</v>
      </c>
      <c r="H1234" s="10">
        <f t="shared" si="117"/>
        <v>636</v>
      </c>
      <c r="I1234" s="6" t="s">
        <v>23</v>
      </c>
      <c r="J1234" s="6" t="s">
        <v>75</v>
      </c>
      <c r="K1234" s="8">
        <v>5137747</v>
      </c>
      <c r="L1234" s="8">
        <v>440000</v>
      </c>
      <c r="M1234" s="10">
        <f t="shared" si="118"/>
        <v>856.40651437293434</v>
      </c>
      <c r="N1234" s="8">
        <v>8700</v>
      </c>
      <c r="O1234" s="6">
        <f t="shared" si="119"/>
        <v>17</v>
      </c>
      <c r="P1234" s="10">
        <v>17700000</v>
      </c>
      <c r="Q1234" s="9">
        <v>44847</v>
      </c>
      <c r="R1234" s="9">
        <v>43515</v>
      </c>
      <c r="S1234" s="6" t="s">
        <v>75</v>
      </c>
      <c r="T1234" s="6" t="s">
        <v>241</v>
      </c>
      <c r="U1234" s="10">
        <v>6701905984</v>
      </c>
      <c r="V1234" s="6">
        <v>10</v>
      </c>
      <c r="W1234" s="29">
        <v>9</v>
      </c>
      <c r="X1234" s="6" t="s">
        <v>26</v>
      </c>
      <c r="Y1234" s="6" t="s">
        <v>27</v>
      </c>
      <c r="Z1234" s="6" t="s">
        <v>28</v>
      </c>
      <c r="AA1234" s="6" t="s">
        <v>29</v>
      </c>
    </row>
    <row r="1235" spans="1:27" x14ac:dyDescent="0.3">
      <c r="A1235" s="6" t="s">
        <v>1590</v>
      </c>
      <c r="B1235" s="6" t="s">
        <v>244</v>
      </c>
      <c r="C1235" s="6" t="s">
        <v>245</v>
      </c>
      <c r="D1235" s="7">
        <v>7.037037037037037E-3</v>
      </c>
      <c r="E1235" s="8">
        <f t="shared" si="114"/>
        <v>0</v>
      </c>
      <c r="F1235" s="8">
        <f t="shared" si="115"/>
        <v>10</v>
      </c>
      <c r="G1235" s="8">
        <f t="shared" si="116"/>
        <v>8</v>
      </c>
      <c r="H1235" s="10">
        <f t="shared" si="117"/>
        <v>608</v>
      </c>
      <c r="I1235" s="6" t="s">
        <v>23</v>
      </c>
      <c r="J1235" s="6" t="s">
        <v>75</v>
      </c>
      <c r="K1235" s="8">
        <v>5016348</v>
      </c>
      <c r="L1235" s="8">
        <v>480000</v>
      </c>
      <c r="M1235" s="10">
        <f t="shared" si="118"/>
        <v>956.87141322731202</v>
      </c>
      <c r="N1235" s="8">
        <v>9700</v>
      </c>
      <c r="O1235" s="6">
        <f t="shared" si="119"/>
        <v>19</v>
      </c>
      <c r="P1235" s="10">
        <v>17700000</v>
      </c>
      <c r="Q1235" s="9">
        <v>44848</v>
      </c>
      <c r="R1235" s="9">
        <v>43515</v>
      </c>
      <c r="S1235" s="6" t="s">
        <v>75</v>
      </c>
      <c r="T1235" s="6" t="s">
        <v>241</v>
      </c>
      <c r="U1235" s="10">
        <v>6701905984</v>
      </c>
      <c r="V1235" s="6">
        <v>10</v>
      </c>
      <c r="W1235" s="29">
        <v>9</v>
      </c>
      <c r="X1235" s="6" t="s">
        <v>26</v>
      </c>
      <c r="Y1235" s="6" t="s">
        <v>27</v>
      </c>
      <c r="Z1235" s="6" t="s">
        <v>28</v>
      </c>
      <c r="AA1235" s="6" t="s">
        <v>29</v>
      </c>
    </row>
    <row r="1236" spans="1:27" x14ac:dyDescent="0.3">
      <c r="A1236" s="6" t="s">
        <v>1590</v>
      </c>
      <c r="B1236" s="6" t="s">
        <v>242</v>
      </c>
      <c r="C1236" s="6" t="s">
        <v>243</v>
      </c>
      <c r="D1236" s="7">
        <v>8.3912037037037045E-3</v>
      </c>
      <c r="E1236" s="8">
        <f t="shared" si="114"/>
        <v>0</v>
      </c>
      <c r="F1236" s="8">
        <f t="shared" si="115"/>
        <v>12</v>
      </c>
      <c r="G1236" s="8">
        <f t="shared" si="116"/>
        <v>5</v>
      </c>
      <c r="H1236" s="10">
        <f t="shared" si="117"/>
        <v>725</v>
      </c>
      <c r="I1236" s="6" t="s">
        <v>23</v>
      </c>
      <c r="J1236" s="6" t="s">
        <v>75</v>
      </c>
      <c r="K1236" s="8">
        <v>4668599</v>
      </c>
      <c r="L1236" s="8">
        <v>440000</v>
      </c>
      <c r="M1236" s="10">
        <f t="shared" si="118"/>
        <v>942.46689424386204</v>
      </c>
      <c r="N1236" s="8">
        <v>11000</v>
      </c>
      <c r="O1236" s="6">
        <f t="shared" si="119"/>
        <v>24</v>
      </c>
      <c r="P1236" s="10">
        <v>17700000</v>
      </c>
      <c r="Q1236" s="9">
        <v>44849</v>
      </c>
      <c r="R1236" s="9">
        <v>43515</v>
      </c>
      <c r="S1236" s="6" t="s">
        <v>75</v>
      </c>
      <c r="T1236" s="6" t="s">
        <v>241</v>
      </c>
      <c r="U1236" s="10">
        <v>6701905984</v>
      </c>
      <c r="V1236" s="6">
        <v>10</v>
      </c>
      <c r="W1236" s="29">
        <v>9</v>
      </c>
      <c r="X1236" s="6" t="s">
        <v>26</v>
      </c>
      <c r="Y1236" s="6" t="s">
        <v>27</v>
      </c>
      <c r="Z1236" s="6" t="s">
        <v>28</v>
      </c>
      <c r="AA1236" s="6" t="s">
        <v>29</v>
      </c>
    </row>
    <row r="1237" spans="1:27" x14ac:dyDescent="0.3">
      <c r="A1237" s="6" t="s">
        <v>1590</v>
      </c>
      <c r="B1237" s="6" t="s">
        <v>240</v>
      </c>
      <c r="C1237" s="6" t="s">
        <v>1288</v>
      </c>
      <c r="D1237" s="7">
        <v>6.7592592592592591E-3</v>
      </c>
      <c r="E1237" s="8">
        <f t="shared" si="114"/>
        <v>0</v>
      </c>
      <c r="F1237" s="8">
        <f t="shared" si="115"/>
        <v>9</v>
      </c>
      <c r="G1237" s="8">
        <f t="shared" si="116"/>
        <v>44</v>
      </c>
      <c r="H1237" s="10">
        <f t="shared" si="117"/>
        <v>584</v>
      </c>
      <c r="I1237" s="6" t="s">
        <v>23</v>
      </c>
      <c r="J1237" s="6" t="s">
        <v>75</v>
      </c>
      <c r="K1237" s="10">
        <v>3639185</v>
      </c>
      <c r="L1237" s="6">
        <v>415000</v>
      </c>
      <c r="M1237" s="10">
        <f t="shared" si="118"/>
        <v>1140.3652191356032</v>
      </c>
      <c r="N1237" s="10">
        <v>10697</v>
      </c>
      <c r="O1237" s="6">
        <f t="shared" si="119"/>
        <v>29</v>
      </c>
      <c r="P1237" s="10">
        <v>17700000</v>
      </c>
      <c r="Q1237" s="9">
        <v>44850</v>
      </c>
      <c r="R1237" s="9">
        <v>43515</v>
      </c>
      <c r="S1237" s="6" t="s">
        <v>75</v>
      </c>
      <c r="T1237" s="6" t="s">
        <v>241</v>
      </c>
      <c r="U1237" s="10">
        <v>6695895059</v>
      </c>
      <c r="V1237" s="6">
        <v>8</v>
      </c>
      <c r="W1237" s="29">
        <v>8</v>
      </c>
      <c r="X1237" s="6" t="s">
        <v>26</v>
      </c>
      <c r="Y1237" s="6" t="s">
        <v>27</v>
      </c>
      <c r="Z1237" s="6" t="s">
        <v>28</v>
      </c>
      <c r="AA1237" s="6" t="s">
        <v>1180</v>
      </c>
    </row>
    <row r="1238" spans="1:27" ht="14.4" x14ac:dyDescent="0.3">
      <c r="A1238" s="6" t="s">
        <v>3500</v>
      </c>
      <c r="B1238" s="24" t="s">
        <v>3501</v>
      </c>
      <c r="C1238" s="6" t="s">
        <v>3502</v>
      </c>
      <c r="D1238" s="7">
        <v>0.10277777777777779</v>
      </c>
      <c r="E1238" s="8">
        <f t="shared" si="114"/>
        <v>2</v>
      </c>
      <c r="F1238" s="8">
        <f t="shared" si="115"/>
        <v>28</v>
      </c>
      <c r="G1238" s="8">
        <f t="shared" si="116"/>
        <v>0</v>
      </c>
      <c r="H1238" s="10">
        <f t="shared" si="117"/>
        <v>8880</v>
      </c>
      <c r="I1238" s="6" t="s">
        <v>23</v>
      </c>
      <c r="J1238" s="6" t="s">
        <v>38</v>
      </c>
      <c r="K1238" s="6">
        <v>9156651</v>
      </c>
      <c r="L1238" s="6">
        <v>446000</v>
      </c>
      <c r="M1238" s="10">
        <f t="shared" si="118"/>
        <v>487.07764443572216</v>
      </c>
      <c r="N1238" s="6">
        <v>6947</v>
      </c>
      <c r="O1238" s="6">
        <f t="shared" si="119"/>
        <v>8</v>
      </c>
      <c r="P1238" s="6">
        <v>1140000</v>
      </c>
      <c r="Q1238" s="9">
        <v>43910</v>
      </c>
      <c r="R1238" s="9">
        <v>42836</v>
      </c>
      <c r="S1238" s="6" t="s">
        <v>38</v>
      </c>
      <c r="T1238" s="6" t="s">
        <v>63</v>
      </c>
      <c r="U1238" s="10">
        <v>60195540</v>
      </c>
      <c r="V1238" s="6">
        <v>7</v>
      </c>
      <c r="W1238" s="29">
        <v>7</v>
      </c>
      <c r="X1238" s="6" t="s">
        <v>26</v>
      </c>
      <c r="Y1238" s="6" t="s">
        <v>27</v>
      </c>
      <c r="Z1238" s="6" t="s">
        <v>96</v>
      </c>
      <c r="AA1238" s="6" t="s">
        <v>3465</v>
      </c>
    </row>
    <row r="1239" spans="1:27" x14ac:dyDescent="0.3">
      <c r="A1239" s="6" t="s">
        <v>1351</v>
      </c>
      <c r="B1239" s="6" t="s">
        <v>1352</v>
      </c>
      <c r="C1239" s="6" t="s">
        <v>1353</v>
      </c>
      <c r="D1239" s="7">
        <v>1.1388888888888888E-2</v>
      </c>
      <c r="E1239" s="8">
        <f t="shared" si="114"/>
        <v>0</v>
      </c>
      <c r="F1239" s="8">
        <f t="shared" si="115"/>
        <v>16</v>
      </c>
      <c r="G1239" s="8">
        <f t="shared" si="116"/>
        <v>24</v>
      </c>
      <c r="H1239" s="10">
        <f t="shared" si="117"/>
        <v>984</v>
      </c>
      <c r="I1239" s="6" t="s">
        <v>23</v>
      </c>
      <c r="J1239" s="6" t="s">
        <v>206</v>
      </c>
      <c r="K1239" s="10">
        <v>27129712</v>
      </c>
      <c r="L1239" s="6">
        <v>872000</v>
      </c>
      <c r="M1239" s="10">
        <f t="shared" si="118"/>
        <v>321.41881933726387</v>
      </c>
      <c r="N1239" s="10">
        <v>32586</v>
      </c>
      <c r="O1239" s="6">
        <f t="shared" si="119"/>
        <v>12</v>
      </c>
      <c r="P1239" s="10">
        <v>7180000</v>
      </c>
      <c r="Q1239" s="9">
        <v>43408</v>
      </c>
      <c r="R1239" s="9">
        <v>41917</v>
      </c>
      <c r="S1239" s="6" t="s">
        <v>206</v>
      </c>
      <c r="T1239" s="6" t="s">
        <v>241</v>
      </c>
      <c r="U1239" s="10">
        <v>493944436</v>
      </c>
      <c r="V1239" s="6">
        <v>8</v>
      </c>
      <c r="W1239" s="29">
        <v>8</v>
      </c>
      <c r="X1239" s="6" t="s">
        <v>26</v>
      </c>
      <c r="Y1239" s="6" t="s">
        <v>27</v>
      </c>
      <c r="Z1239" s="6" t="s">
        <v>28</v>
      </c>
      <c r="AA1239" s="6" t="s">
        <v>1180</v>
      </c>
    </row>
    <row r="1240" spans="1:27" x14ac:dyDescent="0.3">
      <c r="A1240" s="6" t="s">
        <v>435</v>
      </c>
      <c r="B1240" s="6" t="s">
        <v>436</v>
      </c>
      <c r="C1240" s="6" t="s">
        <v>437</v>
      </c>
      <c r="D1240" s="7">
        <v>1.4895833333333332E-2</v>
      </c>
      <c r="E1240" s="8">
        <f t="shared" si="114"/>
        <v>0</v>
      </c>
      <c r="F1240" s="8">
        <f t="shared" si="115"/>
        <v>21</v>
      </c>
      <c r="G1240" s="8">
        <f t="shared" si="116"/>
        <v>27</v>
      </c>
      <c r="H1240" s="10">
        <f t="shared" si="117"/>
        <v>1287</v>
      </c>
      <c r="I1240" s="6" t="s">
        <v>23</v>
      </c>
      <c r="J1240" s="6" t="s">
        <v>38</v>
      </c>
      <c r="K1240" s="10">
        <v>178779</v>
      </c>
      <c r="L1240" s="10">
        <v>14000</v>
      </c>
      <c r="M1240" s="10">
        <f t="shared" si="118"/>
        <v>783.08973649030372</v>
      </c>
      <c r="N1240" s="6">
        <v>692</v>
      </c>
      <c r="O1240" s="6">
        <f t="shared" si="119"/>
        <v>39</v>
      </c>
      <c r="P1240" s="10">
        <v>83100</v>
      </c>
      <c r="Q1240" s="9">
        <v>44833</v>
      </c>
      <c r="R1240" s="9">
        <v>44198</v>
      </c>
      <c r="S1240" s="6" t="s">
        <v>300</v>
      </c>
      <c r="T1240" s="6" t="s">
        <v>241</v>
      </c>
      <c r="U1240" s="10">
        <v>3307874</v>
      </c>
      <c r="V1240" s="6">
        <v>10</v>
      </c>
      <c r="W1240" s="29">
        <v>10</v>
      </c>
      <c r="X1240" s="6" t="s">
        <v>52</v>
      </c>
      <c r="Y1240" s="6" t="s">
        <v>27</v>
      </c>
      <c r="Z1240" s="6" t="s">
        <v>96</v>
      </c>
      <c r="AA1240" s="6" t="s">
        <v>253</v>
      </c>
    </row>
    <row r="1241" spans="1:27" x14ac:dyDescent="0.3">
      <c r="A1241" s="6" t="s">
        <v>3444</v>
      </c>
      <c r="B1241" s="6" t="s">
        <v>3445</v>
      </c>
      <c r="C1241" s="6" t="s">
        <v>3446</v>
      </c>
      <c r="D1241" s="7">
        <v>0.74097222222222225</v>
      </c>
      <c r="E1241" s="8">
        <f t="shared" si="114"/>
        <v>17</v>
      </c>
      <c r="F1241" s="8">
        <f t="shared" si="115"/>
        <v>47</v>
      </c>
      <c r="G1241" s="8">
        <f t="shared" si="116"/>
        <v>0</v>
      </c>
      <c r="H1241" s="10">
        <f t="shared" si="117"/>
        <v>64020</v>
      </c>
      <c r="I1241" s="6" t="s">
        <v>187</v>
      </c>
      <c r="J1241" s="6" t="s">
        <v>127</v>
      </c>
      <c r="K1241" s="6">
        <v>146100</v>
      </c>
      <c r="L1241" s="6">
        <v>8083</v>
      </c>
      <c r="M1241" s="10">
        <f t="shared" si="118"/>
        <v>553.25119780971932</v>
      </c>
      <c r="N1241" s="6">
        <v>110</v>
      </c>
      <c r="O1241" s="6">
        <f t="shared" si="119"/>
        <v>8</v>
      </c>
      <c r="P1241" s="6">
        <v>477000</v>
      </c>
      <c r="Q1241" s="9">
        <v>44845</v>
      </c>
      <c r="R1241" s="9">
        <v>42680</v>
      </c>
      <c r="S1241" s="6" t="s">
        <v>75</v>
      </c>
      <c r="T1241" s="6" t="s">
        <v>482</v>
      </c>
      <c r="U1241" s="10">
        <v>158404714</v>
      </c>
      <c r="V1241" s="6">
        <v>10</v>
      </c>
      <c r="W1241" s="29">
        <v>10</v>
      </c>
      <c r="X1241" s="6" t="s">
        <v>26</v>
      </c>
      <c r="Y1241" s="6" t="s">
        <v>27</v>
      </c>
      <c r="Z1241" s="6" t="s">
        <v>28</v>
      </c>
      <c r="AA1241" s="6" t="s">
        <v>3326</v>
      </c>
    </row>
    <row r="1242" spans="1:27" x14ac:dyDescent="0.3">
      <c r="A1242" s="6" t="s">
        <v>3199</v>
      </c>
      <c r="B1242" s="6" t="s">
        <v>3200</v>
      </c>
      <c r="C1242" s="6" t="s">
        <v>3201</v>
      </c>
      <c r="D1242" s="7">
        <v>1.1805555555555556E-3</v>
      </c>
      <c r="E1242" s="8">
        <f t="shared" si="114"/>
        <v>0</v>
      </c>
      <c r="F1242" s="8">
        <f t="shared" si="115"/>
        <v>1</v>
      </c>
      <c r="G1242" s="8">
        <f t="shared" si="116"/>
        <v>42</v>
      </c>
      <c r="H1242" s="10">
        <f t="shared" si="117"/>
        <v>102</v>
      </c>
      <c r="I1242" s="6" t="s">
        <v>23</v>
      </c>
      <c r="J1242" s="6" t="s">
        <v>95</v>
      </c>
      <c r="K1242" s="6">
        <v>6247</v>
      </c>
      <c r="L1242" s="6">
        <v>196</v>
      </c>
      <c r="M1242" s="10">
        <f t="shared" si="118"/>
        <v>313.75060028813829</v>
      </c>
      <c r="N1242" s="6">
        <v>17</v>
      </c>
      <c r="O1242" s="6">
        <f t="shared" si="119"/>
        <v>27</v>
      </c>
      <c r="P1242" s="10">
        <v>131000</v>
      </c>
      <c r="Q1242" s="9">
        <v>44824</v>
      </c>
      <c r="R1242" s="9">
        <v>42578</v>
      </c>
      <c r="S1242" s="6" t="s">
        <v>219</v>
      </c>
      <c r="T1242" s="6" t="s">
        <v>63</v>
      </c>
      <c r="U1242" s="10">
        <v>60403576</v>
      </c>
      <c r="V1242" s="6">
        <v>1</v>
      </c>
      <c r="W1242" s="29">
        <v>2</v>
      </c>
      <c r="X1242" s="6" t="s">
        <v>52</v>
      </c>
      <c r="Y1242" s="6" t="s">
        <v>27</v>
      </c>
      <c r="Z1242" s="6" t="s">
        <v>96</v>
      </c>
      <c r="AA1242" s="6" t="s">
        <v>3139</v>
      </c>
    </row>
    <row r="1243" spans="1:27" x14ac:dyDescent="0.3">
      <c r="A1243" s="6" t="s">
        <v>3336</v>
      </c>
      <c r="B1243" s="6" t="s">
        <v>3337</v>
      </c>
      <c r="C1243" s="6" t="s">
        <v>3338</v>
      </c>
      <c r="D1243" s="7">
        <v>0.49374999999999997</v>
      </c>
      <c r="E1243" s="8">
        <f t="shared" si="114"/>
        <v>11</v>
      </c>
      <c r="F1243" s="8">
        <f t="shared" si="115"/>
        <v>51</v>
      </c>
      <c r="G1243" s="8">
        <f t="shared" si="116"/>
        <v>0</v>
      </c>
      <c r="H1243" s="10">
        <f t="shared" si="117"/>
        <v>42660</v>
      </c>
      <c r="I1243" s="6" t="s">
        <v>477</v>
      </c>
      <c r="J1243" s="6" t="s">
        <v>141</v>
      </c>
      <c r="K1243" s="6">
        <v>535800</v>
      </c>
      <c r="L1243" s="6">
        <v>12400</v>
      </c>
      <c r="M1243" s="10">
        <f t="shared" si="118"/>
        <v>231.42963792459872</v>
      </c>
      <c r="N1243" s="6">
        <v>242</v>
      </c>
      <c r="O1243" s="6">
        <f t="shared" si="119"/>
        <v>5</v>
      </c>
      <c r="P1243" s="6">
        <v>109000</v>
      </c>
      <c r="Q1243" s="9">
        <v>44846</v>
      </c>
      <c r="R1243" s="9">
        <v>41944</v>
      </c>
      <c r="S1243" s="6" t="s">
        <v>141</v>
      </c>
      <c r="T1243" s="6" t="s">
        <v>482</v>
      </c>
      <c r="U1243" s="10">
        <v>33070000</v>
      </c>
      <c r="V1243" s="6">
        <v>10</v>
      </c>
      <c r="W1243" s="29">
        <v>10</v>
      </c>
      <c r="X1243" s="6" t="s">
        <v>26</v>
      </c>
      <c r="Y1243" s="6" t="s">
        <v>27</v>
      </c>
      <c r="Z1243" s="6" t="s">
        <v>28</v>
      </c>
      <c r="AA1243" s="6" t="s">
        <v>3326</v>
      </c>
    </row>
    <row r="1244" spans="1:27" x14ac:dyDescent="0.3">
      <c r="A1244" s="6" t="s">
        <v>1254</v>
      </c>
      <c r="B1244" s="6" t="s">
        <v>1255</v>
      </c>
      <c r="C1244" s="6" t="s">
        <v>1256</v>
      </c>
      <c r="D1244" s="7">
        <v>2.615740740740741E-3</v>
      </c>
      <c r="E1244" s="8">
        <f t="shared" si="114"/>
        <v>0</v>
      </c>
      <c r="F1244" s="8">
        <f t="shared" si="115"/>
        <v>3</v>
      </c>
      <c r="G1244" s="8">
        <f t="shared" si="116"/>
        <v>46</v>
      </c>
      <c r="H1244" s="10">
        <f t="shared" si="117"/>
        <v>226</v>
      </c>
      <c r="I1244" s="6" t="s">
        <v>23</v>
      </c>
      <c r="J1244" s="6" t="s">
        <v>38</v>
      </c>
      <c r="K1244" s="10">
        <v>45775643</v>
      </c>
      <c r="L1244" s="6">
        <v>509000</v>
      </c>
      <c r="M1244" s="10">
        <f t="shared" si="118"/>
        <v>111.19450577679488</v>
      </c>
      <c r="N1244" s="10">
        <v>7210</v>
      </c>
      <c r="O1244" s="6">
        <f t="shared" si="119"/>
        <v>2</v>
      </c>
      <c r="P1244" s="10">
        <v>17300000</v>
      </c>
      <c r="Q1244" s="9">
        <v>43686</v>
      </c>
      <c r="R1244" s="9">
        <v>42618</v>
      </c>
      <c r="S1244" s="6" t="s">
        <v>38</v>
      </c>
      <c r="T1244" s="6" t="s">
        <v>25</v>
      </c>
      <c r="U1244" s="10">
        <v>838467251</v>
      </c>
      <c r="V1244" s="6">
        <v>6</v>
      </c>
      <c r="W1244" s="29">
        <v>6</v>
      </c>
      <c r="X1244" s="6" t="s">
        <v>26</v>
      </c>
      <c r="Y1244" s="6" t="s">
        <v>27</v>
      </c>
      <c r="Z1244" s="6" t="s">
        <v>28</v>
      </c>
      <c r="AA1244" s="6" t="s">
        <v>1180</v>
      </c>
    </row>
    <row r="1245" spans="1:27" x14ac:dyDescent="0.3">
      <c r="A1245" s="6" t="s">
        <v>3265</v>
      </c>
      <c r="B1245" s="6" t="s">
        <v>3266</v>
      </c>
      <c r="C1245" s="6" t="s">
        <v>3267</v>
      </c>
      <c r="D1245" s="7">
        <v>1.1076388888888887E-2</v>
      </c>
      <c r="E1245" s="8">
        <f t="shared" si="114"/>
        <v>0</v>
      </c>
      <c r="F1245" s="8">
        <f t="shared" si="115"/>
        <v>15</v>
      </c>
      <c r="G1245" s="8">
        <f t="shared" si="116"/>
        <v>57</v>
      </c>
      <c r="H1245" s="10">
        <f t="shared" si="117"/>
        <v>957</v>
      </c>
      <c r="I1245" s="6" t="s">
        <v>23</v>
      </c>
      <c r="J1245" s="6" t="s">
        <v>206</v>
      </c>
      <c r="K1245" s="6">
        <v>1483</v>
      </c>
      <c r="L1245" s="6">
        <v>92</v>
      </c>
      <c r="M1245" s="10">
        <f t="shared" si="118"/>
        <v>620.36412677006069</v>
      </c>
      <c r="N1245" s="6">
        <v>4</v>
      </c>
      <c r="O1245" s="6">
        <f t="shared" si="119"/>
        <v>27</v>
      </c>
      <c r="P1245" s="6">
        <v>12900000</v>
      </c>
      <c r="Q1245" s="9">
        <v>44850</v>
      </c>
      <c r="R1245" s="9">
        <v>42177</v>
      </c>
      <c r="S1245" s="6" t="s">
        <v>206</v>
      </c>
      <c r="T1245" s="6" t="s">
        <v>63</v>
      </c>
      <c r="U1245" s="10">
        <v>3159481943</v>
      </c>
      <c r="V1245" s="6">
        <v>8</v>
      </c>
      <c r="W1245" s="29">
        <v>8</v>
      </c>
      <c r="X1245" s="6" t="s">
        <v>52</v>
      </c>
      <c r="Y1245" s="6" t="s">
        <v>52</v>
      </c>
      <c r="Z1245" s="6" t="s">
        <v>28</v>
      </c>
      <c r="AA1245" s="6" t="s">
        <v>3213</v>
      </c>
    </row>
    <row r="1246" spans="1:27" x14ac:dyDescent="0.3">
      <c r="A1246" s="6" t="s">
        <v>1985</v>
      </c>
      <c r="B1246" s="6" t="s">
        <v>1986</v>
      </c>
      <c r="C1246" s="6" t="s">
        <v>1987</v>
      </c>
      <c r="D1246" s="7">
        <v>5.162037037037037E-3</v>
      </c>
      <c r="E1246" s="8">
        <f t="shared" si="114"/>
        <v>0</v>
      </c>
      <c r="F1246" s="8">
        <f t="shared" si="115"/>
        <v>7</v>
      </c>
      <c r="G1246" s="8">
        <f t="shared" si="116"/>
        <v>26</v>
      </c>
      <c r="H1246" s="10">
        <f t="shared" si="117"/>
        <v>446</v>
      </c>
      <c r="I1246" s="6" t="s">
        <v>23</v>
      </c>
      <c r="J1246" s="6" t="s">
        <v>206</v>
      </c>
      <c r="K1246" s="10">
        <v>2089789</v>
      </c>
      <c r="L1246" s="10">
        <v>107000</v>
      </c>
      <c r="M1246" s="10">
        <f t="shared" si="118"/>
        <v>512.01341379440703</v>
      </c>
      <c r="N1246" s="10">
        <v>1686</v>
      </c>
      <c r="O1246" s="6">
        <f t="shared" si="119"/>
        <v>8</v>
      </c>
      <c r="P1246" s="10">
        <v>2880000</v>
      </c>
      <c r="Q1246" s="9">
        <v>44790</v>
      </c>
      <c r="R1246" s="9">
        <v>39376</v>
      </c>
      <c r="S1246" s="6" t="s">
        <v>206</v>
      </c>
      <c r="T1246" s="6" t="s">
        <v>63</v>
      </c>
      <c r="U1246" s="10">
        <v>521501552</v>
      </c>
      <c r="V1246" s="6">
        <v>10</v>
      </c>
      <c r="W1246" s="29">
        <v>10</v>
      </c>
      <c r="X1246" s="6" t="s">
        <v>26</v>
      </c>
      <c r="Y1246" s="6" t="s">
        <v>27</v>
      </c>
      <c r="Z1246" s="6" t="s">
        <v>28</v>
      </c>
      <c r="AA1246" s="6" t="s">
        <v>1875</v>
      </c>
    </row>
    <row r="1247" spans="1:27" x14ac:dyDescent="0.3">
      <c r="A1247" s="6" t="s">
        <v>3165</v>
      </c>
      <c r="B1247" s="6" t="s">
        <v>3166</v>
      </c>
      <c r="C1247" s="6" t="s">
        <v>3167</v>
      </c>
      <c r="D1247" s="7">
        <v>1.4722222222222222E-2</v>
      </c>
      <c r="E1247" s="8">
        <f t="shared" si="114"/>
        <v>0</v>
      </c>
      <c r="F1247" s="8">
        <f t="shared" si="115"/>
        <v>21</v>
      </c>
      <c r="G1247" s="8">
        <f t="shared" si="116"/>
        <v>12</v>
      </c>
      <c r="H1247" s="10">
        <f t="shared" si="117"/>
        <v>1272</v>
      </c>
      <c r="I1247" s="6" t="s">
        <v>3155</v>
      </c>
      <c r="J1247" s="6" t="s">
        <v>75</v>
      </c>
      <c r="K1247" s="6">
        <v>8080</v>
      </c>
      <c r="L1247" s="6">
        <v>986</v>
      </c>
      <c r="M1247" s="10">
        <f t="shared" si="118"/>
        <v>1220.2970297029703</v>
      </c>
      <c r="N1247" s="6">
        <v>38</v>
      </c>
      <c r="O1247" s="6">
        <f t="shared" si="119"/>
        <v>47</v>
      </c>
      <c r="P1247" s="10">
        <v>24400</v>
      </c>
      <c r="Q1247" s="9">
        <v>44824</v>
      </c>
      <c r="R1247" s="9">
        <v>44377</v>
      </c>
      <c r="S1247" s="6" t="s">
        <v>300</v>
      </c>
      <c r="T1247" s="6" t="s">
        <v>63</v>
      </c>
      <c r="U1247" s="10">
        <v>1415305</v>
      </c>
      <c r="V1247" s="6">
        <v>2</v>
      </c>
      <c r="W1247" s="29">
        <v>2</v>
      </c>
      <c r="X1247" s="6" t="s">
        <v>52</v>
      </c>
      <c r="Y1247" s="6" t="s">
        <v>27</v>
      </c>
      <c r="Z1247" s="6" t="s">
        <v>96</v>
      </c>
      <c r="AA1247" s="6" t="s">
        <v>3139</v>
      </c>
    </row>
    <row r="1248" spans="1:27" ht="14.4" x14ac:dyDescent="0.3">
      <c r="A1248" t="s">
        <v>4062</v>
      </c>
      <c r="B1248" t="s">
        <v>4063</v>
      </c>
      <c r="C1248" s="20" t="s">
        <v>4064</v>
      </c>
      <c r="D1248" s="1">
        <v>1.5277777777777779E-3</v>
      </c>
      <c r="E1248" s="8">
        <f t="shared" si="114"/>
        <v>0</v>
      </c>
      <c r="F1248" s="8">
        <f t="shared" si="115"/>
        <v>2</v>
      </c>
      <c r="G1248" s="8">
        <f t="shared" si="116"/>
        <v>12</v>
      </c>
      <c r="H1248" s="10">
        <f t="shared" si="117"/>
        <v>132</v>
      </c>
      <c r="I1248" t="s">
        <v>477</v>
      </c>
      <c r="J1248" s="6" t="s">
        <v>38</v>
      </c>
      <c r="K1248" s="3">
        <v>18555776</v>
      </c>
      <c r="L1248" s="3">
        <v>421000</v>
      </c>
      <c r="M1248" s="10">
        <f t="shared" si="118"/>
        <v>226.88353211420531</v>
      </c>
      <c r="N1248" s="3">
        <v>25000</v>
      </c>
      <c r="O1248" s="6">
        <f t="shared" si="119"/>
        <v>13</v>
      </c>
      <c r="P1248" s="3">
        <v>96000</v>
      </c>
      <c r="Q1248" s="2">
        <v>44832</v>
      </c>
      <c r="R1248" s="2">
        <v>44739</v>
      </c>
      <c r="S1248" t="s">
        <v>38</v>
      </c>
      <c r="T1248" t="s">
        <v>63</v>
      </c>
      <c r="U1248" s="3">
        <v>50990099</v>
      </c>
      <c r="V1248">
        <v>5</v>
      </c>
      <c r="W1248" s="13">
        <v>5</v>
      </c>
      <c r="X1248" s="6" t="s">
        <v>26</v>
      </c>
      <c r="Y1248" s="6" t="s">
        <v>27</v>
      </c>
      <c r="Z1248" t="s">
        <v>28</v>
      </c>
      <c r="AA1248" s="6" t="s">
        <v>4101</v>
      </c>
    </row>
    <row r="1249" spans="1:27" x14ac:dyDescent="0.3">
      <c r="A1249" s="6" t="s">
        <v>1550</v>
      </c>
      <c r="B1249" s="6" t="s">
        <v>1551</v>
      </c>
      <c r="C1249" s="6" t="s">
        <v>1552</v>
      </c>
      <c r="D1249" s="7">
        <v>6.4699074074074069E-3</v>
      </c>
      <c r="E1249" s="8">
        <f t="shared" si="114"/>
        <v>0</v>
      </c>
      <c r="F1249" s="8">
        <f t="shared" si="115"/>
        <v>9</v>
      </c>
      <c r="G1249" s="8">
        <f t="shared" si="116"/>
        <v>19</v>
      </c>
      <c r="H1249" s="10">
        <f t="shared" si="117"/>
        <v>559</v>
      </c>
      <c r="I1249" s="6" t="s">
        <v>23</v>
      </c>
      <c r="J1249" s="6" t="s">
        <v>75</v>
      </c>
      <c r="K1249" s="6">
        <v>487461</v>
      </c>
      <c r="L1249" s="6">
        <v>22000</v>
      </c>
      <c r="M1249" s="10">
        <f t="shared" si="118"/>
        <v>451.31815673459005</v>
      </c>
      <c r="N1249" s="6">
        <v>396</v>
      </c>
      <c r="O1249" s="6">
        <f t="shared" si="119"/>
        <v>8</v>
      </c>
      <c r="P1249" s="10">
        <v>118000</v>
      </c>
      <c r="Q1249" s="9">
        <v>44121</v>
      </c>
      <c r="R1249" s="9">
        <v>43978</v>
      </c>
      <c r="S1249" s="6" t="s">
        <v>75</v>
      </c>
      <c r="T1249" s="6" t="s">
        <v>142</v>
      </c>
      <c r="U1249" s="10">
        <v>14104931</v>
      </c>
      <c r="V1249" s="6">
        <v>10</v>
      </c>
      <c r="W1249" s="29">
        <v>10</v>
      </c>
      <c r="X1249" s="6" t="s">
        <v>26</v>
      </c>
      <c r="Y1249" s="6" t="s">
        <v>27</v>
      </c>
      <c r="Z1249" s="6" t="s">
        <v>28</v>
      </c>
      <c r="AA1249" s="6" t="s">
        <v>1443</v>
      </c>
    </row>
    <row r="1250" spans="1:27" x14ac:dyDescent="0.3">
      <c r="A1250" s="6" t="s">
        <v>694</v>
      </c>
      <c r="B1250" s="6" t="s">
        <v>695</v>
      </c>
      <c r="C1250" s="6" t="s">
        <v>696</v>
      </c>
      <c r="D1250" s="7">
        <v>3.3344907407407406E-2</v>
      </c>
      <c r="E1250" s="8">
        <f t="shared" si="114"/>
        <v>0</v>
      </c>
      <c r="F1250" s="8">
        <f t="shared" si="115"/>
        <v>48</v>
      </c>
      <c r="G1250" s="8">
        <f t="shared" si="116"/>
        <v>1</v>
      </c>
      <c r="H1250" s="10">
        <f t="shared" si="117"/>
        <v>2881</v>
      </c>
      <c r="I1250" s="6" t="s">
        <v>612</v>
      </c>
      <c r="J1250" s="6" t="s">
        <v>24</v>
      </c>
      <c r="K1250" s="10">
        <v>1363241</v>
      </c>
      <c r="L1250" s="10">
        <v>14000</v>
      </c>
      <c r="M1250" s="10">
        <f t="shared" si="118"/>
        <v>102.69644178835584</v>
      </c>
      <c r="N1250" s="6">
        <v>423</v>
      </c>
      <c r="O1250" s="6">
        <f t="shared" si="119"/>
        <v>3</v>
      </c>
      <c r="P1250" s="10">
        <v>602000</v>
      </c>
      <c r="Q1250" s="9">
        <v>43964</v>
      </c>
      <c r="R1250" s="9">
        <v>43873</v>
      </c>
      <c r="S1250" s="6" t="s">
        <v>24</v>
      </c>
      <c r="T1250" s="6" t="s">
        <v>478</v>
      </c>
      <c r="U1250" s="10">
        <v>12053548</v>
      </c>
      <c r="V1250" s="6">
        <v>10</v>
      </c>
      <c r="W1250" s="29">
        <v>10</v>
      </c>
      <c r="X1250" s="6" t="s">
        <v>26</v>
      </c>
      <c r="Y1250" s="6" t="s">
        <v>27</v>
      </c>
      <c r="Z1250" s="6" t="s">
        <v>28</v>
      </c>
      <c r="AA1250" s="6" t="s">
        <v>575</v>
      </c>
    </row>
    <row r="1251" spans="1:27" x14ac:dyDescent="0.3">
      <c r="A1251" s="6" t="s">
        <v>1065</v>
      </c>
      <c r="B1251" s="6" t="s">
        <v>1066</v>
      </c>
      <c r="C1251" s="6" t="s">
        <v>1067</v>
      </c>
      <c r="D1251" s="7">
        <v>3.0902777777777782E-3</v>
      </c>
      <c r="E1251" s="8">
        <f t="shared" si="114"/>
        <v>0</v>
      </c>
      <c r="F1251" s="8">
        <f t="shared" si="115"/>
        <v>4</v>
      </c>
      <c r="G1251" s="8">
        <f t="shared" si="116"/>
        <v>27</v>
      </c>
      <c r="H1251" s="10">
        <f t="shared" si="117"/>
        <v>267</v>
      </c>
      <c r="I1251" s="6" t="s">
        <v>1040</v>
      </c>
      <c r="J1251" s="6" t="s">
        <v>38</v>
      </c>
      <c r="K1251" s="10">
        <v>2142524</v>
      </c>
      <c r="L1251" s="10">
        <v>41000</v>
      </c>
      <c r="M1251" s="10">
        <f t="shared" si="118"/>
        <v>191.36308391411251</v>
      </c>
      <c r="N1251" s="6">
        <v>390</v>
      </c>
      <c r="O1251" s="6">
        <f t="shared" si="119"/>
        <v>2</v>
      </c>
      <c r="P1251" s="10">
        <v>14600</v>
      </c>
      <c r="Q1251" s="9">
        <v>44247</v>
      </c>
      <c r="R1251" s="9">
        <v>43969</v>
      </c>
      <c r="S1251" s="6" t="s">
        <v>219</v>
      </c>
      <c r="T1251" s="6" t="s">
        <v>63</v>
      </c>
      <c r="U1251" s="10">
        <v>3179814</v>
      </c>
      <c r="V1251" s="6">
        <v>5</v>
      </c>
      <c r="W1251" s="29">
        <v>5</v>
      </c>
      <c r="X1251" s="6" t="s">
        <v>52</v>
      </c>
      <c r="Y1251" s="6" t="s">
        <v>52</v>
      </c>
      <c r="Z1251" s="6" t="s">
        <v>28</v>
      </c>
      <c r="AA1251" s="6" t="s">
        <v>781</v>
      </c>
    </row>
    <row r="1252" spans="1:27" x14ac:dyDescent="0.3">
      <c r="A1252" s="6" t="s">
        <v>2589</v>
      </c>
      <c r="B1252" s="6" t="s">
        <v>2590</v>
      </c>
      <c r="C1252" s="6" t="s">
        <v>2591</v>
      </c>
      <c r="D1252" s="7">
        <v>1.0798611111111111E-2</v>
      </c>
      <c r="E1252" s="8">
        <f t="shared" si="114"/>
        <v>0</v>
      </c>
      <c r="F1252" s="8">
        <f t="shared" si="115"/>
        <v>15</v>
      </c>
      <c r="G1252" s="8">
        <f t="shared" si="116"/>
        <v>33</v>
      </c>
      <c r="H1252" s="10">
        <f t="shared" si="117"/>
        <v>933</v>
      </c>
      <c r="I1252" s="6" t="s">
        <v>23</v>
      </c>
      <c r="J1252" s="6" t="s">
        <v>206</v>
      </c>
      <c r="K1252" s="6">
        <v>91376</v>
      </c>
      <c r="L1252" s="6">
        <v>3900</v>
      </c>
      <c r="M1252" s="10">
        <f t="shared" si="118"/>
        <v>426.80791455086677</v>
      </c>
      <c r="N1252" s="6">
        <v>44</v>
      </c>
      <c r="O1252" s="6">
        <f t="shared" si="119"/>
        <v>5</v>
      </c>
      <c r="P1252" s="10">
        <v>71100</v>
      </c>
      <c r="Q1252" s="9">
        <v>44438</v>
      </c>
      <c r="R1252" s="9">
        <v>43224</v>
      </c>
      <c r="S1252" s="6" t="s">
        <v>206</v>
      </c>
      <c r="T1252" s="6" t="s">
        <v>63</v>
      </c>
      <c r="U1252" s="10">
        <v>7146225</v>
      </c>
      <c r="V1252" s="6">
        <v>7</v>
      </c>
      <c r="W1252" s="29">
        <v>7</v>
      </c>
      <c r="X1252" s="6" t="s">
        <v>52</v>
      </c>
      <c r="Y1252" s="6" t="s">
        <v>52</v>
      </c>
      <c r="Z1252" s="6" t="s">
        <v>28</v>
      </c>
      <c r="AA1252" s="6" t="s">
        <v>2539</v>
      </c>
    </row>
    <row r="1253" spans="1:27" x14ac:dyDescent="0.3">
      <c r="A1253" s="6" t="s">
        <v>3112</v>
      </c>
      <c r="B1253" s="6" t="s">
        <v>3113</v>
      </c>
      <c r="C1253" s="6" t="s">
        <v>3114</v>
      </c>
      <c r="D1253" s="7">
        <v>3.5763888888888894E-3</v>
      </c>
      <c r="E1253" s="8">
        <f t="shared" si="114"/>
        <v>0</v>
      </c>
      <c r="F1253" s="8">
        <f t="shared" si="115"/>
        <v>5</v>
      </c>
      <c r="G1253" s="8">
        <f t="shared" si="116"/>
        <v>9</v>
      </c>
      <c r="H1253" s="10">
        <f t="shared" si="117"/>
        <v>309</v>
      </c>
      <c r="I1253" s="6" t="s">
        <v>23</v>
      </c>
      <c r="J1253" s="6" t="s">
        <v>95</v>
      </c>
      <c r="K1253" s="10">
        <v>9299118</v>
      </c>
      <c r="L1253" s="10">
        <v>101000</v>
      </c>
      <c r="M1253" s="10">
        <f t="shared" si="118"/>
        <v>108.61245120236134</v>
      </c>
      <c r="N1253" s="6">
        <v>2849</v>
      </c>
      <c r="O1253" s="6">
        <f t="shared" si="119"/>
        <v>3</v>
      </c>
      <c r="P1253" s="10">
        <v>57600</v>
      </c>
      <c r="Q1253" s="9">
        <v>44708</v>
      </c>
      <c r="R1253" s="9">
        <v>42458</v>
      </c>
      <c r="S1253" s="6" t="s">
        <v>95</v>
      </c>
      <c r="T1253" s="6" t="s">
        <v>63</v>
      </c>
      <c r="U1253" s="10">
        <v>17970504</v>
      </c>
      <c r="V1253" s="6">
        <v>5</v>
      </c>
      <c r="W1253" s="29">
        <v>7</v>
      </c>
      <c r="X1253" s="6" t="s">
        <v>52</v>
      </c>
      <c r="Y1253" s="6" t="s">
        <v>52</v>
      </c>
      <c r="Z1253" s="6" t="s">
        <v>28</v>
      </c>
      <c r="AA1253" s="6" t="s">
        <v>2884</v>
      </c>
    </row>
    <row r="1254" spans="1:27" x14ac:dyDescent="0.3">
      <c r="A1254" s="6" t="s">
        <v>2464</v>
      </c>
      <c r="B1254" s="6" t="s">
        <v>2465</v>
      </c>
      <c r="C1254" s="6" t="s">
        <v>2466</v>
      </c>
      <c r="D1254" s="7">
        <v>3.5648148148148154E-3</v>
      </c>
      <c r="E1254" s="8">
        <f t="shared" si="114"/>
        <v>0</v>
      </c>
      <c r="F1254" s="8">
        <f t="shared" si="115"/>
        <v>5</v>
      </c>
      <c r="G1254" s="8">
        <f t="shared" si="116"/>
        <v>8</v>
      </c>
      <c r="H1254" s="10">
        <f t="shared" si="117"/>
        <v>308</v>
      </c>
      <c r="I1254" s="6" t="s">
        <v>579</v>
      </c>
      <c r="J1254" s="6" t="s">
        <v>95</v>
      </c>
      <c r="K1254" s="6">
        <v>12662</v>
      </c>
      <c r="L1254" s="6">
        <v>323</v>
      </c>
      <c r="M1254" s="10">
        <f t="shared" si="118"/>
        <v>255.09398199336599</v>
      </c>
      <c r="N1254" s="6">
        <v>29</v>
      </c>
      <c r="O1254" s="6">
        <f t="shared" si="119"/>
        <v>23</v>
      </c>
      <c r="P1254" s="10">
        <v>172000000</v>
      </c>
      <c r="Q1254" s="9">
        <v>44810</v>
      </c>
      <c r="R1254" s="9">
        <v>42846</v>
      </c>
      <c r="S1254" s="6" t="s">
        <v>95</v>
      </c>
      <c r="T1254" s="6" t="s">
        <v>231</v>
      </c>
      <c r="U1254" s="10">
        <v>164802482</v>
      </c>
      <c r="V1254" s="6">
        <v>6</v>
      </c>
      <c r="W1254" s="29">
        <v>6</v>
      </c>
      <c r="X1254" s="6" t="s">
        <v>52</v>
      </c>
      <c r="Y1254" s="6" t="s">
        <v>27</v>
      </c>
      <c r="Z1254" s="6" t="s">
        <v>96</v>
      </c>
      <c r="AA1254" s="6" t="s">
        <v>2424</v>
      </c>
    </row>
    <row r="1255" spans="1:27" x14ac:dyDescent="0.3">
      <c r="A1255" s="6" t="s">
        <v>2495</v>
      </c>
      <c r="B1255" s="6" t="s">
        <v>2496</v>
      </c>
      <c r="C1255" s="6" t="s">
        <v>2497</v>
      </c>
      <c r="D1255" s="7">
        <v>5.1030092592592592E-2</v>
      </c>
      <c r="E1255" s="8">
        <f t="shared" si="114"/>
        <v>1</v>
      </c>
      <c r="F1255" s="8">
        <f t="shared" si="115"/>
        <v>13</v>
      </c>
      <c r="G1255" s="8">
        <f t="shared" si="116"/>
        <v>29</v>
      </c>
      <c r="H1255" s="10">
        <f t="shared" si="117"/>
        <v>4409</v>
      </c>
      <c r="I1255" s="6" t="s">
        <v>579</v>
      </c>
      <c r="J1255" s="6" t="s">
        <v>206</v>
      </c>
      <c r="K1255" s="10">
        <v>1031568</v>
      </c>
      <c r="L1255" s="6">
        <v>31000</v>
      </c>
      <c r="M1255" s="10">
        <f t="shared" si="118"/>
        <v>300.51339320335643</v>
      </c>
      <c r="N1255" s="6">
        <v>1704</v>
      </c>
      <c r="O1255" s="6">
        <f t="shared" si="119"/>
        <v>17</v>
      </c>
      <c r="P1255" s="10">
        <v>358000</v>
      </c>
      <c r="Q1255" s="9">
        <v>43821</v>
      </c>
      <c r="R1255" s="9">
        <v>43756</v>
      </c>
      <c r="S1255" s="6" t="s">
        <v>119</v>
      </c>
      <c r="T1255" s="6" t="s">
        <v>231</v>
      </c>
      <c r="U1255" s="10">
        <v>12485052</v>
      </c>
      <c r="V1255" s="6">
        <v>7</v>
      </c>
      <c r="W1255" s="29">
        <v>7</v>
      </c>
      <c r="X1255" s="6" t="s">
        <v>52</v>
      </c>
      <c r="Y1255" s="6" t="s">
        <v>52</v>
      </c>
      <c r="Z1255" s="6" t="s">
        <v>28</v>
      </c>
      <c r="AA1255" s="6" t="s">
        <v>2424</v>
      </c>
    </row>
    <row r="1256" spans="1:27" x14ac:dyDescent="0.3">
      <c r="A1256" s="6" t="s">
        <v>2837</v>
      </c>
      <c r="B1256" s="6" t="s">
        <v>2838</v>
      </c>
      <c r="C1256" s="6" t="s">
        <v>2839</v>
      </c>
      <c r="D1256" s="7">
        <v>1.3564814814814816E-2</v>
      </c>
      <c r="E1256" s="8">
        <f t="shared" si="114"/>
        <v>0</v>
      </c>
      <c r="F1256" s="8">
        <f t="shared" si="115"/>
        <v>19</v>
      </c>
      <c r="G1256" s="8">
        <f t="shared" si="116"/>
        <v>32</v>
      </c>
      <c r="H1256" s="10">
        <f t="shared" si="117"/>
        <v>1172</v>
      </c>
      <c r="I1256" s="6" t="s">
        <v>2777</v>
      </c>
      <c r="J1256" s="6" t="s">
        <v>206</v>
      </c>
      <c r="K1256" s="10">
        <v>417330</v>
      </c>
      <c r="L1256" s="6">
        <v>17000</v>
      </c>
      <c r="M1256" s="10">
        <f t="shared" si="118"/>
        <v>407.351496417703</v>
      </c>
      <c r="N1256" s="6">
        <v>1800</v>
      </c>
      <c r="O1256" s="6">
        <f t="shared" si="119"/>
        <v>43</v>
      </c>
      <c r="P1256" s="10">
        <v>1460000</v>
      </c>
      <c r="Q1256" s="9">
        <v>44712</v>
      </c>
      <c r="R1256" s="9">
        <v>42775</v>
      </c>
      <c r="S1256" s="6" t="s">
        <v>95</v>
      </c>
      <c r="T1256" s="6" t="s">
        <v>231</v>
      </c>
      <c r="U1256" s="10">
        <v>299233488</v>
      </c>
      <c r="V1256" s="6">
        <v>7</v>
      </c>
      <c r="W1256" s="29">
        <v>6</v>
      </c>
      <c r="X1256" s="6" t="s">
        <v>26</v>
      </c>
      <c r="Y1256" s="6" t="s">
        <v>27</v>
      </c>
      <c r="Z1256" s="6" t="s">
        <v>96</v>
      </c>
      <c r="AA1256" s="6" t="s">
        <v>2778</v>
      </c>
    </row>
    <row r="1257" spans="1:27" x14ac:dyDescent="0.3">
      <c r="A1257" s="6" t="s">
        <v>2779</v>
      </c>
      <c r="B1257" s="6" t="s">
        <v>2780</v>
      </c>
      <c r="C1257" s="6" t="s">
        <v>2781</v>
      </c>
      <c r="D1257" s="7">
        <v>6.2037037037037043E-3</v>
      </c>
      <c r="E1257" s="8">
        <f t="shared" si="114"/>
        <v>0</v>
      </c>
      <c r="F1257" s="8">
        <f t="shared" si="115"/>
        <v>8</v>
      </c>
      <c r="G1257" s="8">
        <f t="shared" si="116"/>
        <v>56</v>
      </c>
      <c r="H1257" s="10">
        <f t="shared" si="117"/>
        <v>536</v>
      </c>
      <c r="I1257" s="6" t="s">
        <v>2777</v>
      </c>
      <c r="J1257" s="6" t="s">
        <v>299</v>
      </c>
      <c r="K1257" s="10">
        <v>7348</v>
      </c>
      <c r="L1257" s="6">
        <v>212</v>
      </c>
      <c r="M1257" s="10">
        <f t="shared" si="118"/>
        <v>288.51388132825258</v>
      </c>
      <c r="N1257" s="6">
        <v>4</v>
      </c>
      <c r="O1257" s="6">
        <f t="shared" si="119"/>
        <v>5</v>
      </c>
      <c r="P1257" s="10">
        <v>7420</v>
      </c>
      <c r="Q1257" s="9">
        <v>44850</v>
      </c>
      <c r="R1257" s="9">
        <v>44838</v>
      </c>
      <c r="S1257" s="6" t="s">
        <v>299</v>
      </c>
      <c r="T1257" s="6" t="s">
        <v>231</v>
      </c>
      <c r="U1257" s="10">
        <v>408302</v>
      </c>
      <c r="V1257" s="6">
        <v>8</v>
      </c>
      <c r="W1257" s="29">
        <v>9</v>
      </c>
      <c r="X1257" s="6" t="s">
        <v>52</v>
      </c>
      <c r="Y1257" s="6" t="s">
        <v>27</v>
      </c>
      <c r="Z1257" s="6" t="s">
        <v>96</v>
      </c>
      <c r="AA1257" s="6" t="s">
        <v>2778</v>
      </c>
    </row>
    <row r="1258" spans="1:27" x14ac:dyDescent="0.3">
      <c r="A1258" s="6" t="s">
        <v>2446</v>
      </c>
      <c r="B1258" s="6" t="s">
        <v>2447</v>
      </c>
      <c r="C1258" s="6" t="s">
        <v>2448</v>
      </c>
      <c r="D1258" s="7">
        <v>1.0659722222222221E-2</v>
      </c>
      <c r="E1258" s="8">
        <f t="shared" si="114"/>
        <v>0</v>
      </c>
      <c r="F1258" s="8">
        <f t="shared" si="115"/>
        <v>15</v>
      </c>
      <c r="G1258" s="8">
        <f t="shared" si="116"/>
        <v>21</v>
      </c>
      <c r="H1258" s="10">
        <f t="shared" si="117"/>
        <v>921</v>
      </c>
      <c r="I1258" s="6" t="s">
        <v>579</v>
      </c>
      <c r="J1258" s="6" t="s">
        <v>95</v>
      </c>
      <c r="K1258" s="10">
        <v>334754</v>
      </c>
      <c r="L1258" s="6">
        <v>14000</v>
      </c>
      <c r="M1258" s="10">
        <f t="shared" si="118"/>
        <v>418.21755677303332</v>
      </c>
      <c r="N1258" s="6">
        <v>670</v>
      </c>
      <c r="O1258" s="6">
        <f t="shared" si="119"/>
        <v>20</v>
      </c>
      <c r="P1258" s="10">
        <v>996000</v>
      </c>
      <c r="Q1258" s="9">
        <v>44672</v>
      </c>
      <c r="R1258" s="9">
        <v>41917</v>
      </c>
      <c r="S1258" s="6" t="s">
        <v>75</v>
      </c>
      <c r="T1258" s="6" t="s">
        <v>231</v>
      </c>
      <c r="U1258" s="10">
        <v>115156066</v>
      </c>
      <c r="V1258" s="6">
        <v>9</v>
      </c>
      <c r="W1258" s="29">
        <v>9</v>
      </c>
      <c r="X1258" s="6" t="s">
        <v>26</v>
      </c>
      <c r="Y1258" s="6" t="s">
        <v>27</v>
      </c>
      <c r="Z1258" s="6" t="s">
        <v>28</v>
      </c>
      <c r="AA1258" s="6" t="s">
        <v>2424</v>
      </c>
    </row>
    <row r="1259" spans="1:27" x14ac:dyDescent="0.3">
      <c r="A1259" s="6" t="s">
        <v>3407</v>
      </c>
      <c r="B1259" s="6" t="s">
        <v>3021</v>
      </c>
      <c r="C1259" s="6" t="s">
        <v>3408</v>
      </c>
      <c r="D1259" s="7">
        <v>0.1875</v>
      </c>
      <c r="E1259" s="8">
        <f t="shared" si="114"/>
        <v>4</v>
      </c>
      <c r="F1259" s="8">
        <f t="shared" si="115"/>
        <v>30</v>
      </c>
      <c r="G1259" s="8">
        <f t="shared" si="116"/>
        <v>0</v>
      </c>
      <c r="H1259" s="10">
        <f t="shared" si="117"/>
        <v>16200</v>
      </c>
      <c r="I1259" s="6" t="s">
        <v>23</v>
      </c>
      <c r="J1259" s="6" t="s">
        <v>206</v>
      </c>
      <c r="K1259" s="6">
        <v>50300</v>
      </c>
      <c r="L1259" s="6">
        <v>2853</v>
      </c>
      <c r="M1259" s="10">
        <f t="shared" si="118"/>
        <v>567.19681908548705</v>
      </c>
      <c r="N1259" s="6">
        <v>166</v>
      </c>
      <c r="O1259" s="6">
        <f t="shared" si="119"/>
        <v>33</v>
      </c>
      <c r="P1259" s="6">
        <v>42100</v>
      </c>
      <c r="Q1259" s="9">
        <v>44835</v>
      </c>
      <c r="R1259" s="9">
        <v>43493</v>
      </c>
      <c r="S1259" s="6" t="s">
        <v>206</v>
      </c>
      <c r="T1259" s="6" t="s">
        <v>207</v>
      </c>
      <c r="U1259" s="10">
        <v>1367047</v>
      </c>
      <c r="V1259" s="6">
        <v>10</v>
      </c>
      <c r="W1259" s="29">
        <v>10</v>
      </c>
      <c r="X1259" s="6" t="s">
        <v>26</v>
      </c>
      <c r="Y1259" s="6" t="s">
        <v>27</v>
      </c>
      <c r="Z1259" s="6" t="s">
        <v>28</v>
      </c>
      <c r="AA1259" s="6" t="s">
        <v>3326</v>
      </c>
    </row>
    <row r="1260" spans="1:27" x14ac:dyDescent="0.3">
      <c r="A1260" s="6" t="s">
        <v>1498</v>
      </c>
      <c r="B1260" s="6" t="s">
        <v>1336</v>
      </c>
      <c r="C1260" s="6" t="s">
        <v>1337</v>
      </c>
      <c r="D1260" s="7">
        <v>4.31712962962963E-3</v>
      </c>
      <c r="E1260" s="8">
        <f t="shared" si="114"/>
        <v>0</v>
      </c>
      <c r="F1260" s="8">
        <f t="shared" si="115"/>
        <v>6</v>
      </c>
      <c r="G1260" s="8">
        <f t="shared" si="116"/>
        <v>13</v>
      </c>
      <c r="H1260" s="10">
        <f t="shared" si="117"/>
        <v>373</v>
      </c>
      <c r="I1260" s="6" t="s">
        <v>23</v>
      </c>
      <c r="J1260" s="6" t="s">
        <v>75</v>
      </c>
      <c r="K1260" s="6">
        <v>13687319</v>
      </c>
      <c r="L1260" s="6">
        <v>830000</v>
      </c>
      <c r="M1260" s="10">
        <f t="shared" si="118"/>
        <v>606.40071295189364</v>
      </c>
      <c r="N1260" s="6">
        <v>6284</v>
      </c>
      <c r="O1260" s="6">
        <f t="shared" si="119"/>
        <v>5</v>
      </c>
      <c r="P1260" s="10">
        <v>4240000</v>
      </c>
      <c r="Q1260" s="9">
        <v>44168</v>
      </c>
      <c r="R1260" s="9">
        <v>39032</v>
      </c>
      <c r="S1260" s="6" t="s">
        <v>75</v>
      </c>
      <c r="T1260" s="6" t="s">
        <v>25</v>
      </c>
      <c r="U1260" s="10">
        <v>1080544240</v>
      </c>
      <c r="V1260" s="6">
        <v>10</v>
      </c>
      <c r="W1260" s="29">
        <v>10</v>
      </c>
      <c r="X1260" s="6" t="s">
        <v>26</v>
      </c>
      <c r="Y1260" s="6" t="s">
        <v>27</v>
      </c>
      <c r="Z1260" s="6" t="s">
        <v>28</v>
      </c>
      <c r="AA1260" s="6" t="s">
        <v>1443</v>
      </c>
    </row>
    <row r="1261" spans="1:27" x14ac:dyDescent="0.3">
      <c r="A1261" s="6" t="s">
        <v>1498</v>
      </c>
      <c r="B1261" s="6" t="s">
        <v>3677</v>
      </c>
      <c r="C1261" s="6" t="s">
        <v>3678</v>
      </c>
      <c r="D1261" s="7">
        <v>8.3912037037037045E-3</v>
      </c>
      <c r="E1261" s="8">
        <f t="shared" si="114"/>
        <v>0</v>
      </c>
      <c r="F1261" s="8">
        <f t="shared" si="115"/>
        <v>12</v>
      </c>
      <c r="G1261" s="8">
        <f t="shared" si="116"/>
        <v>5</v>
      </c>
      <c r="H1261" s="10">
        <f t="shared" si="117"/>
        <v>725</v>
      </c>
      <c r="I1261" s="6" t="s">
        <v>23</v>
      </c>
      <c r="J1261" s="6" t="s">
        <v>38</v>
      </c>
      <c r="K1261" s="6">
        <v>3206572</v>
      </c>
      <c r="L1261" s="6">
        <v>413000</v>
      </c>
      <c r="M1261" s="10">
        <f t="shared" si="118"/>
        <v>1287.9798114622095</v>
      </c>
      <c r="N1261" s="6">
        <v>13521</v>
      </c>
      <c r="O1261" s="6">
        <f t="shared" si="119"/>
        <v>42</v>
      </c>
      <c r="P1261" s="6">
        <v>4270000</v>
      </c>
      <c r="Q1261" s="9">
        <v>44840</v>
      </c>
      <c r="R1261" s="9">
        <v>39032</v>
      </c>
      <c r="S1261" s="6" t="s">
        <v>38</v>
      </c>
      <c r="T1261" s="6" t="s">
        <v>25</v>
      </c>
      <c r="U1261" s="10">
        <v>1098802285</v>
      </c>
      <c r="V1261" s="6">
        <v>8</v>
      </c>
      <c r="W1261" s="29">
        <v>8</v>
      </c>
      <c r="X1261" s="6" t="s">
        <v>52</v>
      </c>
      <c r="Y1261" s="6" t="s">
        <v>52</v>
      </c>
      <c r="Z1261" s="6" t="s">
        <v>28</v>
      </c>
      <c r="AA1261" s="6" t="s">
        <v>3621</v>
      </c>
    </row>
    <row r="1262" spans="1:27" ht="14.4" x14ac:dyDescent="0.3">
      <c r="A1262" s="6" t="s">
        <v>1498</v>
      </c>
      <c r="B1262" t="s">
        <v>3478</v>
      </c>
      <c r="C1262" s="6" t="s">
        <v>3479</v>
      </c>
      <c r="D1262" s="7">
        <v>0.55138888888888882</v>
      </c>
      <c r="E1262" s="8">
        <f t="shared" si="114"/>
        <v>13</v>
      </c>
      <c r="F1262" s="8">
        <f t="shared" si="115"/>
        <v>14</v>
      </c>
      <c r="G1262" s="8">
        <f t="shared" si="116"/>
        <v>0</v>
      </c>
      <c r="H1262" s="10">
        <f t="shared" si="117"/>
        <v>47640</v>
      </c>
      <c r="I1262" s="6" t="s">
        <v>23</v>
      </c>
      <c r="J1262" s="6" t="s">
        <v>38</v>
      </c>
      <c r="K1262" s="6">
        <v>2763864</v>
      </c>
      <c r="L1262" s="6">
        <v>217000</v>
      </c>
      <c r="M1262" s="10">
        <f t="shared" si="118"/>
        <v>785.13269828037846</v>
      </c>
      <c r="N1262" s="6">
        <v>4026</v>
      </c>
      <c r="O1262" s="6">
        <f t="shared" si="119"/>
        <v>15</v>
      </c>
      <c r="P1262" s="6">
        <v>4200000</v>
      </c>
      <c r="Q1262" s="9">
        <v>44833</v>
      </c>
      <c r="R1262" s="9">
        <v>39032</v>
      </c>
      <c r="S1262" s="6" t="s">
        <v>38</v>
      </c>
      <c r="T1262" s="6" t="s">
        <v>63</v>
      </c>
      <c r="U1262" s="10">
        <v>1086962344</v>
      </c>
      <c r="V1262" s="6">
        <v>7</v>
      </c>
      <c r="W1262" s="29">
        <v>8</v>
      </c>
      <c r="X1262" s="6" t="s">
        <v>26</v>
      </c>
      <c r="Y1262" s="6" t="s">
        <v>27</v>
      </c>
      <c r="Z1262" s="6" t="s">
        <v>96</v>
      </c>
      <c r="AA1262" s="6" t="s">
        <v>3465</v>
      </c>
    </row>
    <row r="1263" spans="1:27" x14ac:dyDescent="0.3">
      <c r="A1263" s="6" t="s">
        <v>2653</v>
      </c>
      <c r="B1263" s="6" t="s">
        <v>2741</v>
      </c>
      <c r="C1263" s="6" t="s">
        <v>2742</v>
      </c>
      <c r="D1263" s="7">
        <v>5.7638888888888887E-3</v>
      </c>
      <c r="E1263" s="8">
        <f t="shared" si="114"/>
        <v>0</v>
      </c>
      <c r="F1263" s="8">
        <f t="shared" si="115"/>
        <v>8</v>
      </c>
      <c r="G1263" s="8">
        <f t="shared" si="116"/>
        <v>18</v>
      </c>
      <c r="H1263" s="10">
        <f t="shared" si="117"/>
        <v>498</v>
      </c>
      <c r="I1263" s="6" t="s">
        <v>23</v>
      </c>
      <c r="J1263" s="6" t="s">
        <v>38</v>
      </c>
      <c r="K1263" s="6">
        <v>9871245</v>
      </c>
      <c r="L1263" s="6">
        <v>261000</v>
      </c>
      <c r="M1263" s="10">
        <f t="shared" si="118"/>
        <v>264.40433805462231</v>
      </c>
      <c r="N1263" s="6">
        <v>9600</v>
      </c>
      <c r="O1263" s="6">
        <f t="shared" si="119"/>
        <v>10</v>
      </c>
      <c r="P1263" s="10">
        <v>4510000</v>
      </c>
      <c r="Q1263" s="9">
        <v>44322</v>
      </c>
      <c r="R1263" s="9">
        <v>40816</v>
      </c>
      <c r="S1263" s="6" t="s">
        <v>38</v>
      </c>
      <c r="T1263" s="6" t="s">
        <v>63</v>
      </c>
      <c r="U1263" s="10">
        <v>545401335</v>
      </c>
      <c r="V1263" s="6">
        <v>7</v>
      </c>
      <c r="W1263" s="29">
        <v>7</v>
      </c>
      <c r="X1263" s="6" t="s">
        <v>26</v>
      </c>
      <c r="Y1263" s="6" t="s">
        <v>27</v>
      </c>
      <c r="Z1263" s="6" t="s">
        <v>28</v>
      </c>
      <c r="AA1263" s="6" t="s">
        <v>2539</v>
      </c>
    </row>
    <row r="1264" spans="1:27" x14ac:dyDescent="0.3">
      <c r="A1264" s="6" t="s">
        <v>2653</v>
      </c>
      <c r="B1264" s="6" t="s">
        <v>2743</v>
      </c>
      <c r="C1264" s="6" t="s">
        <v>2744</v>
      </c>
      <c r="D1264" s="7">
        <v>7.743055555555556E-3</v>
      </c>
      <c r="E1264" s="8">
        <f t="shared" si="114"/>
        <v>0</v>
      </c>
      <c r="F1264" s="8">
        <f t="shared" si="115"/>
        <v>11</v>
      </c>
      <c r="G1264" s="8">
        <f t="shared" si="116"/>
        <v>9</v>
      </c>
      <c r="H1264" s="10">
        <f t="shared" si="117"/>
        <v>669</v>
      </c>
      <c r="I1264" s="6" t="s">
        <v>23</v>
      </c>
      <c r="J1264" s="6" t="s">
        <v>38</v>
      </c>
      <c r="K1264" s="6">
        <v>345128</v>
      </c>
      <c r="L1264" s="6">
        <v>108000</v>
      </c>
      <c r="M1264" s="10">
        <f t="shared" si="118"/>
        <v>3129.2737766857513</v>
      </c>
      <c r="N1264" s="6">
        <v>2392</v>
      </c>
      <c r="O1264" s="6">
        <f t="shared" si="119"/>
        <v>69</v>
      </c>
      <c r="P1264" s="10">
        <v>4510000</v>
      </c>
      <c r="Q1264" s="9">
        <v>44331</v>
      </c>
      <c r="R1264" s="9">
        <v>43747</v>
      </c>
      <c r="S1264" s="6" t="s">
        <v>38</v>
      </c>
      <c r="T1264" s="6" t="s">
        <v>63</v>
      </c>
      <c r="U1264" s="10">
        <v>545401335</v>
      </c>
      <c r="V1264" s="6">
        <v>7</v>
      </c>
      <c r="W1264" s="29">
        <v>7</v>
      </c>
      <c r="X1264" s="6" t="s">
        <v>26</v>
      </c>
      <c r="Y1264" s="6" t="s">
        <v>27</v>
      </c>
      <c r="Z1264" s="6" t="s">
        <v>28</v>
      </c>
      <c r="AA1264" s="6" t="s">
        <v>2539</v>
      </c>
    </row>
    <row r="1265" spans="1:27" x14ac:dyDescent="0.3">
      <c r="A1265" s="6" t="s">
        <v>2653</v>
      </c>
      <c r="B1265" s="6" t="s">
        <v>2745</v>
      </c>
      <c r="C1265" s="6" t="s">
        <v>2746</v>
      </c>
      <c r="D1265" s="7">
        <v>8.3217592592592596E-3</v>
      </c>
      <c r="E1265" s="8">
        <f t="shared" si="114"/>
        <v>0</v>
      </c>
      <c r="F1265" s="8">
        <f t="shared" si="115"/>
        <v>11</v>
      </c>
      <c r="G1265" s="8">
        <f t="shared" si="116"/>
        <v>59</v>
      </c>
      <c r="H1265" s="10">
        <f t="shared" si="117"/>
        <v>719</v>
      </c>
      <c r="I1265" s="6" t="s">
        <v>23</v>
      </c>
      <c r="J1265" s="6" t="s">
        <v>38</v>
      </c>
      <c r="K1265" s="6">
        <v>432098</v>
      </c>
      <c r="L1265" s="6">
        <v>245000</v>
      </c>
      <c r="M1265" s="10">
        <f t="shared" si="118"/>
        <v>5670.0100440177921</v>
      </c>
      <c r="N1265" s="6">
        <v>16112</v>
      </c>
      <c r="O1265" s="6">
        <f t="shared" si="119"/>
        <v>373</v>
      </c>
      <c r="P1265" s="10">
        <v>4510000</v>
      </c>
      <c r="Q1265" s="9">
        <v>44336</v>
      </c>
      <c r="R1265" s="9">
        <v>41906</v>
      </c>
      <c r="S1265" s="6" t="s">
        <v>38</v>
      </c>
      <c r="T1265" s="6" t="s">
        <v>63</v>
      </c>
      <c r="U1265" s="10">
        <v>545401335</v>
      </c>
      <c r="V1265" s="6">
        <v>7</v>
      </c>
      <c r="W1265" s="29">
        <v>7</v>
      </c>
      <c r="X1265" s="6" t="s">
        <v>26</v>
      </c>
      <c r="Y1265" s="6" t="s">
        <v>27</v>
      </c>
      <c r="Z1265" s="6" t="s">
        <v>28</v>
      </c>
      <c r="AA1265" s="6" t="s">
        <v>2539</v>
      </c>
    </row>
    <row r="1266" spans="1:27" x14ac:dyDescent="0.3">
      <c r="A1266" s="6" t="s">
        <v>2653</v>
      </c>
      <c r="B1266" s="6" t="s">
        <v>2747</v>
      </c>
      <c r="C1266" s="6" t="s">
        <v>2748</v>
      </c>
      <c r="D1266" s="7">
        <v>7.4768518518518526E-3</v>
      </c>
      <c r="E1266" s="8">
        <f t="shared" si="114"/>
        <v>0</v>
      </c>
      <c r="F1266" s="8">
        <f t="shared" si="115"/>
        <v>10</v>
      </c>
      <c r="G1266" s="8">
        <f t="shared" si="116"/>
        <v>46</v>
      </c>
      <c r="H1266" s="10">
        <f t="shared" si="117"/>
        <v>646</v>
      </c>
      <c r="I1266" s="6" t="s">
        <v>23</v>
      </c>
      <c r="J1266" s="6" t="s">
        <v>38</v>
      </c>
      <c r="K1266" s="6">
        <v>3457019</v>
      </c>
      <c r="L1266" s="6">
        <v>172000</v>
      </c>
      <c r="M1266" s="10">
        <f t="shared" si="118"/>
        <v>497.53848619287311</v>
      </c>
      <c r="N1266" s="6">
        <v>6491</v>
      </c>
      <c r="O1266" s="6">
        <f t="shared" si="119"/>
        <v>19</v>
      </c>
      <c r="P1266" s="10">
        <v>4510000</v>
      </c>
      <c r="Q1266" s="9">
        <v>44342</v>
      </c>
      <c r="R1266" s="9">
        <v>43929</v>
      </c>
      <c r="S1266" s="6" t="s">
        <v>38</v>
      </c>
      <c r="T1266" s="6" t="s">
        <v>63</v>
      </c>
      <c r="U1266" s="10">
        <v>545401335</v>
      </c>
      <c r="V1266" s="6">
        <v>7</v>
      </c>
      <c r="W1266" s="29">
        <v>7</v>
      </c>
      <c r="X1266" s="6" t="s">
        <v>26</v>
      </c>
      <c r="Y1266" s="6" t="s">
        <v>27</v>
      </c>
      <c r="Z1266" s="6" t="s">
        <v>28</v>
      </c>
      <c r="AA1266" s="6" t="s">
        <v>2539</v>
      </c>
    </row>
    <row r="1267" spans="1:27" x14ac:dyDescent="0.3">
      <c r="A1267" s="6" t="s">
        <v>2653</v>
      </c>
      <c r="B1267" s="6" t="s">
        <v>2749</v>
      </c>
      <c r="C1267" s="6" t="s">
        <v>2750</v>
      </c>
      <c r="D1267" s="7">
        <v>6.0185185185185177E-3</v>
      </c>
      <c r="E1267" s="8">
        <f t="shared" si="114"/>
        <v>0</v>
      </c>
      <c r="F1267" s="8">
        <f t="shared" si="115"/>
        <v>8</v>
      </c>
      <c r="G1267" s="8">
        <f t="shared" si="116"/>
        <v>40</v>
      </c>
      <c r="H1267" s="10">
        <f t="shared" si="117"/>
        <v>520</v>
      </c>
      <c r="I1267" s="6" t="s">
        <v>23</v>
      </c>
      <c r="J1267" s="6" t="s">
        <v>38</v>
      </c>
      <c r="K1267" s="6">
        <v>335678</v>
      </c>
      <c r="L1267" s="6">
        <v>35000</v>
      </c>
      <c r="M1267" s="10">
        <f t="shared" si="118"/>
        <v>1042.6658881428036</v>
      </c>
      <c r="N1267" s="6">
        <v>512</v>
      </c>
      <c r="O1267" s="6">
        <f t="shared" si="119"/>
        <v>15</v>
      </c>
      <c r="P1267" s="10">
        <v>4510000</v>
      </c>
      <c r="Q1267" s="9">
        <v>44803</v>
      </c>
      <c r="R1267" s="9">
        <v>42833</v>
      </c>
      <c r="S1267" s="6" t="s">
        <v>38</v>
      </c>
      <c r="T1267" s="6" t="s">
        <v>63</v>
      </c>
      <c r="U1267" s="10">
        <v>545401335</v>
      </c>
      <c r="V1267" s="6">
        <v>8</v>
      </c>
      <c r="W1267" s="29">
        <v>8</v>
      </c>
      <c r="X1267" s="6" t="s">
        <v>26</v>
      </c>
      <c r="Y1267" s="6" t="s">
        <v>27</v>
      </c>
      <c r="Z1267" s="6" t="s">
        <v>28</v>
      </c>
      <c r="AA1267" s="6" t="s">
        <v>2539</v>
      </c>
    </row>
    <row r="1268" spans="1:27" x14ac:dyDescent="0.3">
      <c r="A1268" s="6" t="s">
        <v>1886</v>
      </c>
      <c r="B1268" s="6" t="s">
        <v>960</v>
      </c>
      <c r="C1268" s="6" t="s">
        <v>961</v>
      </c>
      <c r="D1268" s="7">
        <v>1.0717592592592593E-2</v>
      </c>
      <c r="E1268" s="8">
        <f t="shared" si="114"/>
        <v>0</v>
      </c>
      <c r="F1268" s="8">
        <f t="shared" si="115"/>
        <v>15</v>
      </c>
      <c r="G1268" s="8">
        <f t="shared" si="116"/>
        <v>26</v>
      </c>
      <c r="H1268" s="10">
        <f t="shared" si="117"/>
        <v>926</v>
      </c>
      <c r="I1268" s="6" t="s">
        <v>23</v>
      </c>
      <c r="J1268" s="6" t="s">
        <v>95</v>
      </c>
      <c r="K1268" s="10">
        <v>2955143</v>
      </c>
      <c r="L1268" s="10">
        <v>73000</v>
      </c>
      <c r="M1268" s="10">
        <f t="shared" si="118"/>
        <v>247.02696282379566</v>
      </c>
      <c r="N1268" s="10">
        <v>4900</v>
      </c>
      <c r="O1268" s="6">
        <f t="shared" si="119"/>
        <v>17</v>
      </c>
      <c r="P1268" s="10">
        <v>961000</v>
      </c>
      <c r="Q1268" s="9">
        <v>43455</v>
      </c>
      <c r="R1268" s="9">
        <v>41189</v>
      </c>
      <c r="S1268" s="6" t="s">
        <v>75</v>
      </c>
      <c r="T1268" s="6" t="s">
        <v>63</v>
      </c>
      <c r="U1268" s="10">
        <v>74188845</v>
      </c>
      <c r="V1268" s="6">
        <v>6</v>
      </c>
      <c r="W1268" s="29">
        <v>7</v>
      </c>
      <c r="X1268" s="6" t="s">
        <v>52</v>
      </c>
      <c r="Y1268" s="6" t="s">
        <v>52</v>
      </c>
      <c r="Z1268" s="6" t="s">
        <v>28</v>
      </c>
      <c r="AA1268" s="6" t="s">
        <v>781</v>
      </c>
    </row>
    <row r="1269" spans="1:27" x14ac:dyDescent="0.3">
      <c r="A1269" s="6" t="s">
        <v>1886</v>
      </c>
      <c r="B1269" s="6" t="s">
        <v>1887</v>
      </c>
      <c r="C1269" s="6" t="s">
        <v>1888</v>
      </c>
      <c r="D1269" s="7">
        <v>1.8055555555555557E-2</v>
      </c>
      <c r="E1269" s="8">
        <f t="shared" si="114"/>
        <v>0</v>
      </c>
      <c r="F1269" s="8">
        <f t="shared" si="115"/>
        <v>26</v>
      </c>
      <c r="G1269" s="8">
        <f t="shared" si="116"/>
        <v>0</v>
      </c>
      <c r="H1269" s="10">
        <f t="shared" si="117"/>
        <v>1560</v>
      </c>
      <c r="I1269" s="6" t="s">
        <v>23</v>
      </c>
      <c r="J1269" s="6" t="s">
        <v>95</v>
      </c>
      <c r="K1269" s="10">
        <v>275589</v>
      </c>
      <c r="L1269" s="10">
        <v>9800</v>
      </c>
      <c r="M1269" s="10">
        <f t="shared" si="118"/>
        <v>355.60200153126578</v>
      </c>
      <c r="N1269" s="6">
        <v>769</v>
      </c>
      <c r="O1269" s="6">
        <f t="shared" si="119"/>
        <v>28</v>
      </c>
      <c r="P1269" s="10">
        <v>962000</v>
      </c>
      <c r="Q1269" s="9">
        <v>44843</v>
      </c>
      <c r="R1269" s="9">
        <v>41189</v>
      </c>
      <c r="S1269" s="6" t="s">
        <v>75</v>
      </c>
      <c r="T1269" s="6" t="s">
        <v>63</v>
      </c>
      <c r="U1269" s="10">
        <v>74424542</v>
      </c>
      <c r="V1269" s="6">
        <v>7</v>
      </c>
      <c r="W1269" s="29">
        <v>10</v>
      </c>
      <c r="X1269" s="6" t="s">
        <v>26</v>
      </c>
      <c r="Y1269" s="6" t="s">
        <v>27</v>
      </c>
      <c r="Z1269" s="6" t="s">
        <v>28</v>
      </c>
      <c r="AA1269" s="6" t="s">
        <v>1875</v>
      </c>
    </row>
    <row r="1270" spans="1:27" x14ac:dyDescent="0.3">
      <c r="A1270" s="6" t="s">
        <v>1553</v>
      </c>
      <c r="B1270" s="6" t="s">
        <v>1554</v>
      </c>
      <c r="C1270" s="6" t="s">
        <v>1555</v>
      </c>
      <c r="D1270" s="7">
        <v>6.076388888888889E-3</v>
      </c>
      <c r="E1270" s="8">
        <f t="shared" si="114"/>
        <v>0</v>
      </c>
      <c r="F1270" s="8">
        <f t="shared" si="115"/>
        <v>8</v>
      </c>
      <c r="G1270" s="8">
        <f t="shared" si="116"/>
        <v>45</v>
      </c>
      <c r="H1270" s="10">
        <f t="shared" si="117"/>
        <v>525</v>
      </c>
      <c r="I1270" s="6" t="s">
        <v>23</v>
      </c>
      <c r="J1270" s="6" t="s">
        <v>75</v>
      </c>
      <c r="K1270" s="6">
        <v>592349</v>
      </c>
      <c r="L1270" s="6">
        <v>12000</v>
      </c>
      <c r="M1270" s="10">
        <f t="shared" si="118"/>
        <v>202.58327438722779</v>
      </c>
      <c r="N1270" s="6">
        <v>377</v>
      </c>
      <c r="O1270" s="6">
        <f t="shared" si="119"/>
        <v>6</v>
      </c>
      <c r="P1270" s="10">
        <v>70400</v>
      </c>
      <c r="Q1270" s="9">
        <v>44421</v>
      </c>
      <c r="R1270" s="9">
        <v>44378</v>
      </c>
      <c r="S1270" s="6" t="s">
        <v>75</v>
      </c>
      <c r="T1270" s="6" t="s">
        <v>142</v>
      </c>
      <c r="U1270" s="10">
        <v>19880980</v>
      </c>
      <c r="V1270" s="6">
        <v>10</v>
      </c>
      <c r="W1270" s="29">
        <v>10</v>
      </c>
      <c r="X1270" s="6" t="s">
        <v>26</v>
      </c>
      <c r="Y1270" s="6" t="s">
        <v>27</v>
      </c>
      <c r="Z1270" s="6" t="s">
        <v>28</v>
      </c>
      <c r="AA1270" s="6" t="s">
        <v>1443</v>
      </c>
    </row>
    <row r="1271" spans="1:27" x14ac:dyDescent="0.3">
      <c r="A1271" s="6" t="s">
        <v>1999</v>
      </c>
      <c r="B1271" s="6" t="s">
        <v>2000</v>
      </c>
      <c r="C1271" s="6" t="s">
        <v>2001</v>
      </c>
      <c r="D1271" s="7">
        <v>2.1979166666666664E-2</v>
      </c>
      <c r="E1271" s="8">
        <f t="shared" si="114"/>
        <v>0</v>
      </c>
      <c r="F1271" s="8">
        <f t="shared" si="115"/>
        <v>31</v>
      </c>
      <c r="G1271" s="8">
        <f t="shared" si="116"/>
        <v>39</v>
      </c>
      <c r="H1271" s="10">
        <f t="shared" si="117"/>
        <v>1899</v>
      </c>
      <c r="I1271" s="6" t="s">
        <v>23</v>
      </c>
      <c r="J1271" s="6" t="s">
        <v>95</v>
      </c>
      <c r="K1271" s="10">
        <v>1839</v>
      </c>
      <c r="L1271" s="6">
        <v>47</v>
      </c>
      <c r="M1271" s="10">
        <f t="shared" si="118"/>
        <v>255.57368134855901</v>
      </c>
      <c r="N1271" s="6">
        <v>15</v>
      </c>
      <c r="O1271" s="6">
        <f t="shared" si="119"/>
        <v>82</v>
      </c>
      <c r="P1271" s="10">
        <v>23400</v>
      </c>
      <c r="Q1271" s="9">
        <v>44851</v>
      </c>
      <c r="R1271" s="9">
        <v>42882</v>
      </c>
      <c r="S1271" s="6" t="s">
        <v>95</v>
      </c>
      <c r="T1271" s="6" t="s">
        <v>63</v>
      </c>
      <c r="U1271" s="10">
        <v>6930223</v>
      </c>
      <c r="V1271" s="6">
        <v>9</v>
      </c>
      <c r="W1271" s="29">
        <v>10</v>
      </c>
      <c r="X1271" s="6" t="s">
        <v>26</v>
      </c>
      <c r="Y1271" s="6" t="s">
        <v>27</v>
      </c>
      <c r="Z1271" s="6" t="s">
        <v>28</v>
      </c>
      <c r="AA1271" s="6" t="s">
        <v>1875</v>
      </c>
    </row>
    <row r="1272" spans="1:27" ht="14.4" x14ac:dyDescent="0.3">
      <c r="A1272" s="6" t="s">
        <v>3588</v>
      </c>
      <c r="B1272" t="s">
        <v>3589</v>
      </c>
      <c r="C1272" s="6" t="s">
        <v>3590</v>
      </c>
      <c r="D1272" s="7">
        <v>0.92499999999999993</v>
      </c>
      <c r="E1272" s="8">
        <f t="shared" si="114"/>
        <v>22</v>
      </c>
      <c r="F1272" s="8">
        <f t="shared" si="115"/>
        <v>12</v>
      </c>
      <c r="G1272" s="8">
        <f t="shared" si="116"/>
        <v>0</v>
      </c>
      <c r="H1272" s="10">
        <f t="shared" si="117"/>
        <v>79920</v>
      </c>
      <c r="I1272" s="6" t="s">
        <v>187</v>
      </c>
      <c r="J1272" s="6" t="s">
        <v>95</v>
      </c>
      <c r="K1272" s="6">
        <v>50974</v>
      </c>
      <c r="L1272" s="6">
        <v>3300</v>
      </c>
      <c r="M1272" s="10">
        <f t="shared" si="118"/>
        <v>647.38886491152357</v>
      </c>
      <c r="N1272" s="6">
        <v>128</v>
      </c>
      <c r="O1272" s="6">
        <f t="shared" si="119"/>
        <v>25</v>
      </c>
      <c r="P1272" s="10">
        <v>407000</v>
      </c>
      <c r="Q1272" s="9">
        <v>44853</v>
      </c>
      <c r="R1272" s="9">
        <v>43030</v>
      </c>
      <c r="S1272" s="6" t="s">
        <v>219</v>
      </c>
      <c r="T1272" s="6" t="s">
        <v>63</v>
      </c>
      <c r="U1272" s="10">
        <v>17833703</v>
      </c>
      <c r="V1272" s="6">
        <v>5</v>
      </c>
      <c r="W1272" s="29">
        <v>6</v>
      </c>
      <c r="X1272" s="6" t="s">
        <v>52</v>
      </c>
      <c r="Y1272" s="6" t="s">
        <v>52</v>
      </c>
      <c r="Z1272" s="6" t="s">
        <v>28</v>
      </c>
      <c r="AA1272" s="6" t="s">
        <v>3465</v>
      </c>
    </row>
    <row r="1273" spans="1:27" x14ac:dyDescent="0.3">
      <c r="A1273" s="6" t="s">
        <v>2437</v>
      </c>
      <c r="B1273" s="6" t="s">
        <v>2438</v>
      </c>
      <c r="C1273" s="6" t="s">
        <v>2439</v>
      </c>
      <c r="D1273" s="7">
        <v>6.4467592592592597E-3</v>
      </c>
      <c r="E1273" s="8">
        <f t="shared" si="114"/>
        <v>0</v>
      </c>
      <c r="F1273" s="8">
        <f t="shared" si="115"/>
        <v>9</v>
      </c>
      <c r="G1273" s="8">
        <f t="shared" si="116"/>
        <v>17</v>
      </c>
      <c r="H1273" s="10">
        <f t="shared" si="117"/>
        <v>557</v>
      </c>
      <c r="I1273" s="6" t="s">
        <v>579</v>
      </c>
      <c r="J1273" s="6" t="s">
        <v>127</v>
      </c>
      <c r="K1273" s="6">
        <v>393193</v>
      </c>
      <c r="L1273" s="6">
        <v>21000</v>
      </c>
      <c r="M1273" s="10">
        <f t="shared" si="118"/>
        <v>534.08885712614415</v>
      </c>
      <c r="N1273" s="6">
        <v>794</v>
      </c>
      <c r="O1273" s="6">
        <f t="shared" si="119"/>
        <v>20</v>
      </c>
      <c r="P1273" s="10">
        <v>315000000</v>
      </c>
      <c r="Q1273" s="9">
        <v>44841</v>
      </c>
      <c r="R1273" s="9">
        <v>43202</v>
      </c>
      <c r="S1273" s="6" t="s">
        <v>119</v>
      </c>
      <c r="T1273" s="6" t="s">
        <v>231</v>
      </c>
      <c r="U1273" s="10">
        <v>546722177</v>
      </c>
      <c r="V1273" s="6">
        <v>8</v>
      </c>
      <c r="W1273" s="29">
        <v>8</v>
      </c>
      <c r="X1273" s="6" t="s">
        <v>52</v>
      </c>
      <c r="Y1273" s="6" t="s">
        <v>52</v>
      </c>
      <c r="Z1273" s="6" t="s">
        <v>28</v>
      </c>
      <c r="AA1273" s="6" t="s">
        <v>2424</v>
      </c>
    </row>
    <row r="1274" spans="1:27" x14ac:dyDescent="0.3">
      <c r="A1274" s="6" t="s">
        <v>128</v>
      </c>
      <c r="B1274" s="6" t="s">
        <v>1202</v>
      </c>
      <c r="C1274" s="6" t="s">
        <v>1203</v>
      </c>
      <c r="D1274" s="7">
        <v>6.9791666666666674E-3</v>
      </c>
      <c r="E1274" s="8">
        <f t="shared" si="114"/>
        <v>0</v>
      </c>
      <c r="F1274" s="8">
        <f t="shared" si="115"/>
        <v>10</v>
      </c>
      <c r="G1274" s="8">
        <f t="shared" si="116"/>
        <v>3</v>
      </c>
      <c r="H1274" s="10">
        <f t="shared" si="117"/>
        <v>603</v>
      </c>
      <c r="I1274" s="6" t="s">
        <v>23</v>
      </c>
      <c r="J1274" s="6" t="s">
        <v>206</v>
      </c>
      <c r="K1274" s="10">
        <v>9577984</v>
      </c>
      <c r="L1274" s="6">
        <v>500000</v>
      </c>
      <c r="M1274" s="10">
        <f t="shared" si="118"/>
        <v>522.0305233335115</v>
      </c>
      <c r="N1274" s="10">
        <v>7870</v>
      </c>
      <c r="O1274" s="6">
        <f t="shared" si="119"/>
        <v>8</v>
      </c>
      <c r="P1274" s="10">
        <v>9580000</v>
      </c>
      <c r="Q1274" s="9">
        <v>43856</v>
      </c>
      <c r="R1274" s="9">
        <v>41908</v>
      </c>
      <c r="S1274" s="6" t="s">
        <v>206</v>
      </c>
      <c r="T1274" s="6" t="s">
        <v>42</v>
      </c>
      <c r="U1274" s="10">
        <v>1394867817</v>
      </c>
      <c r="V1274" s="6">
        <v>7</v>
      </c>
      <c r="W1274" s="29">
        <v>7</v>
      </c>
      <c r="X1274" s="6" t="s">
        <v>26</v>
      </c>
      <c r="Y1274" s="6" t="s">
        <v>27</v>
      </c>
      <c r="Z1274" s="6" t="s">
        <v>28</v>
      </c>
      <c r="AA1274" s="6" t="s">
        <v>1180</v>
      </c>
    </row>
    <row r="1275" spans="1:27" ht="14.4" x14ac:dyDescent="0.3">
      <c r="A1275" s="6" t="s">
        <v>128</v>
      </c>
      <c r="B1275" t="s">
        <v>4021</v>
      </c>
      <c r="C1275" s="20" t="s">
        <v>4022</v>
      </c>
      <c r="D1275" s="1">
        <v>5.7754629629629623E-3</v>
      </c>
      <c r="E1275" s="8">
        <f t="shared" si="114"/>
        <v>0</v>
      </c>
      <c r="F1275" s="8">
        <f t="shared" si="115"/>
        <v>8</v>
      </c>
      <c r="G1275" s="8">
        <f t="shared" si="116"/>
        <v>19</v>
      </c>
      <c r="H1275" s="10">
        <f t="shared" si="117"/>
        <v>499</v>
      </c>
      <c r="I1275" s="6" t="s">
        <v>23</v>
      </c>
      <c r="J1275" t="s">
        <v>127</v>
      </c>
      <c r="K1275" s="3">
        <v>856572</v>
      </c>
      <c r="L1275" s="3">
        <v>60000</v>
      </c>
      <c r="M1275" s="10">
        <f t="shared" si="118"/>
        <v>700.46651069612358</v>
      </c>
      <c r="N1275" s="3">
        <v>1500</v>
      </c>
      <c r="O1275" s="6">
        <f t="shared" si="119"/>
        <v>18</v>
      </c>
      <c r="P1275" s="3">
        <v>9580000</v>
      </c>
      <c r="Q1275" s="2">
        <v>44678</v>
      </c>
      <c r="R1275" s="2">
        <v>41908</v>
      </c>
      <c r="S1275" t="s">
        <v>119</v>
      </c>
      <c r="T1275" s="6" t="s">
        <v>63</v>
      </c>
      <c r="U1275" s="3">
        <v>1396496995</v>
      </c>
      <c r="V1275">
        <v>8</v>
      </c>
      <c r="W1275" s="29">
        <v>8</v>
      </c>
      <c r="X1275" s="6" t="s">
        <v>52</v>
      </c>
      <c r="Y1275" s="6" t="s">
        <v>52</v>
      </c>
      <c r="Z1275" t="s">
        <v>28</v>
      </c>
      <c r="AA1275" s="6" t="s">
        <v>4101</v>
      </c>
    </row>
    <row r="1276" spans="1:27" x14ac:dyDescent="0.3">
      <c r="A1276" s="6" t="s">
        <v>128</v>
      </c>
      <c r="B1276" s="6" t="s">
        <v>136</v>
      </c>
      <c r="C1276" s="6" t="s">
        <v>137</v>
      </c>
      <c r="D1276" s="7">
        <v>4.5023148148148149E-3</v>
      </c>
      <c r="E1276" s="8">
        <f t="shared" si="114"/>
        <v>0</v>
      </c>
      <c r="F1276" s="8">
        <f t="shared" si="115"/>
        <v>6</v>
      </c>
      <c r="G1276" s="8">
        <f t="shared" si="116"/>
        <v>29</v>
      </c>
      <c r="H1276" s="10">
        <f t="shared" si="117"/>
        <v>389</v>
      </c>
      <c r="I1276" s="6" t="s">
        <v>23</v>
      </c>
      <c r="J1276" s="6" t="s">
        <v>127</v>
      </c>
      <c r="K1276" s="8">
        <v>552866</v>
      </c>
      <c r="L1276" s="8">
        <v>34000</v>
      </c>
      <c r="M1276" s="10">
        <f t="shared" si="118"/>
        <v>614.97722775500756</v>
      </c>
      <c r="N1276" s="8">
        <v>1200</v>
      </c>
      <c r="O1276" s="6">
        <f t="shared" si="119"/>
        <v>22</v>
      </c>
      <c r="P1276" s="10">
        <v>9580000</v>
      </c>
      <c r="Q1276" s="9">
        <v>44844</v>
      </c>
      <c r="R1276" s="9">
        <v>41908</v>
      </c>
      <c r="S1276" s="6" t="s">
        <v>119</v>
      </c>
      <c r="T1276" s="6" t="s">
        <v>42</v>
      </c>
      <c r="U1276" s="10">
        <v>1396496995</v>
      </c>
      <c r="V1276" s="6">
        <v>9</v>
      </c>
      <c r="W1276" s="29">
        <v>9</v>
      </c>
      <c r="X1276" s="6" t="s">
        <v>26</v>
      </c>
      <c r="Y1276" s="6" t="s">
        <v>27</v>
      </c>
      <c r="Z1276" s="6" t="s">
        <v>28</v>
      </c>
      <c r="AA1276" s="6" t="s">
        <v>29</v>
      </c>
    </row>
    <row r="1277" spans="1:27" x14ac:dyDescent="0.3">
      <c r="A1277" s="6" t="s">
        <v>128</v>
      </c>
      <c r="B1277" s="6" t="s">
        <v>134</v>
      </c>
      <c r="C1277" s="6" t="s">
        <v>135</v>
      </c>
      <c r="D1277" s="7">
        <v>3.7384259259259263E-3</v>
      </c>
      <c r="E1277" s="8">
        <f t="shared" si="114"/>
        <v>0</v>
      </c>
      <c r="F1277" s="8">
        <f t="shared" si="115"/>
        <v>5</v>
      </c>
      <c r="G1277" s="8">
        <f t="shared" si="116"/>
        <v>23</v>
      </c>
      <c r="H1277" s="10">
        <f t="shared" si="117"/>
        <v>323</v>
      </c>
      <c r="I1277" s="6" t="s">
        <v>23</v>
      </c>
      <c r="J1277" s="6" t="s">
        <v>127</v>
      </c>
      <c r="K1277" s="8">
        <v>1590154</v>
      </c>
      <c r="L1277" s="8">
        <v>130000</v>
      </c>
      <c r="M1277" s="10">
        <f t="shared" si="118"/>
        <v>817.53088065684199</v>
      </c>
      <c r="N1277" s="8">
        <v>3900</v>
      </c>
      <c r="O1277" s="6">
        <f t="shared" si="119"/>
        <v>25</v>
      </c>
      <c r="P1277" s="10">
        <v>9580000</v>
      </c>
      <c r="Q1277" s="9">
        <v>44845</v>
      </c>
      <c r="R1277" s="9">
        <v>41908</v>
      </c>
      <c r="S1277" s="6" t="s">
        <v>119</v>
      </c>
      <c r="T1277" s="6" t="s">
        <v>42</v>
      </c>
      <c r="U1277" s="10">
        <v>1396496995</v>
      </c>
      <c r="V1277" s="6">
        <v>9</v>
      </c>
      <c r="W1277" s="29">
        <v>9</v>
      </c>
      <c r="X1277" s="6" t="s">
        <v>26</v>
      </c>
      <c r="Y1277" s="6" t="s">
        <v>27</v>
      </c>
      <c r="Z1277" s="6" t="s">
        <v>28</v>
      </c>
      <c r="AA1277" s="6" t="s">
        <v>29</v>
      </c>
    </row>
    <row r="1278" spans="1:27" x14ac:dyDescent="0.3">
      <c r="A1278" s="6" t="s">
        <v>128</v>
      </c>
      <c r="B1278" s="6" t="s">
        <v>131</v>
      </c>
      <c r="C1278" s="6" t="s">
        <v>132</v>
      </c>
      <c r="D1278" s="7">
        <v>4.9768518518518521E-3</v>
      </c>
      <c r="E1278" s="8">
        <f t="shared" si="114"/>
        <v>0</v>
      </c>
      <c r="F1278" s="8">
        <f t="shared" si="115"/>
        <v>7</v>
      </c>
      <c r="G1278" s="8">
        <f t="shared" si="116"/>
        <v>10</v>
      </c>
      <c r="H1278" s="10">
        <f t="shared" si="117"/>
        <v>430</v>
      </c>
      <c r="I1278" s="6" t="s">
        <v>23</v>
      </c>
      <c r="J1278" s="6" t="s">
        <v>127</v>
      </c>
      <c r="K1278" s="8">
        <v>1021101</v>
      </c>
      <c r="L1278" s="8">
        <v>83000</v>
      </c>
      <c r="M1278" s="10">
        <f t="shared" si="118"/>
        <v>812.84809240222069</v>
      </c>
      <c r="N1278" s="8">
        <v>2300</v>
      </c>
      <c r="O1278" s="6">
        <f t="shared" si="119"/>
        <v>23</v>
      </c>
      <c r="P1278" s="10">
        <v>9580000</v>
      </c>
      <c r="Q1278" s="9">
        <v>44848</v>
      </c>
      <c r="R1278" s="9">
        <v>41908</v>
      </c>
      <c r="S1278" s="6" t="s">
        <v>119</v>
      </c>
      <c r="T1278" s="6" t="s">
        <v>42</v>
      </c>
      <c r="U1278" s="10">
        <v>1396496995</v>
      </c>
      <c r="V1278" s="6">
        <v>9</v>
      </c>
      <c r="W1278" s="29">
        <v>9</v>
      </c>
      <c r="X1278" s="6" t="s">
        <v>26</v>
      </c>
      <c r="Y1278" s="6" t="s">
        <v>27</v>
      </c>
      <c r="Z1278" s="6" t="s">
        <v>28</v>
      </c>
      <c r="AA1278" s="6" t="s">
        <v>29</v>
      </c>
    </row>
    <row r="1279" spans="1:27" x14ac:dyDescent="0.3">
      <c r="A1279" s="6" t="s">
        <v>128</v>
      </c>
      <c r="B1279" s="6" t="s">
        <v>3416</v>
      </c>
      <c r="C1279" s="6" t="s">
        <v>3417</v>
      </c>
      <c r="D1279" s="7">
        <v>0.4284722222222222</v>
      </c>
      <c r="E1279" s="8">
        <f t="shared" si="114"/>
        <v>10</v>
      </c>
      <c r="F1279" s="8">
        <f t="shared" si="115"/>
        <v>17</v>
      </c>
      <c r="G1279" s="8">
        <f t="shared" si="116"/>
        <v>0</v>
      </c>
      <c r="H1279" s="10">
        <f t="shared" si="117"/>
        <v>37020</v>
      </c>
      <c r="I1279" s="6" t="s">
        <v>23</v>
      </c>
      <c r="J1279" s="6" t="s">
        <v>95</v>
      </c>
      <c r="K1279" s="6">
        <v>247100</v>
      </c>
      <c r="L1279" s="6">
        <v>25500</v>
      </c>
      <c r="M1279" s="10">
        <f t="shared" si="118"/>
        <v>1031.9708619991907</v>
      </c>
      <c r="N1279" s="6">
        <v>1180</v>
      </c>
      <c r="O1279" s="6">
        <f t="shared" si="119"/>
        <v>48</v>
      </c>
      <c r="P1279" s="6">
        <v>9580000</v>
      </c>
      <c r="Q1279" s="9">
        <v>44850</v>
      </c>
      <c r="R1279" s="9">
        <v>41908</v>
      </c>
      <c r="S1279" s="6" t="s">
        <v>119</v>
      </c>
      <c r="T1279" s="6" t="s">
        <v>42</v>
      </c>
      <c r="U1279" s="10">
        <v>1395648683</v>
      </c>
      <c r="V1279" s="6">
        <v>10</v>
      </c>
      <c r="W1279" s="29">
        <v>10</v>
      </c>
      <c r="X1279" s="6" t="s">
        <v>26</v>
      </c>
      <c r="Y1279" s="6" t="s">
        <v>27</v>
      </c>
      <c r="Z1279" s="6" t="s">
        <v>28</v>
      </c>
      <c r="AA1279" s="6" t="s">
        <v>3326</v>
      </c>
    </row>
    <row r="1280" spans="1:27" x14ac:dyDescent="0.3">
      <c r="A1280" s="6" t="s">
        <v>128</v>
      </c>
      <c r="B1280" s="6" t="s">
        <v>129</v>
      </c>
      <c r="C1280" s="6" t="s">
        <v>130</v>
      </c>
      <c r="D1280" s="7">
        <v>7.1412037037037043E-3</v>
      </c>
      <c r="E1280" s="8">
        <f t="shared" si="114"/>
        <v>0</v>
      </c>
      <c r="F1280" s="8">
        <f t="shared" si="115"/>
        <v>10</v>
      </c>
      <c r="G1280" s="8">
        <f t="shared" si="116"/>
        <v>17</v>
      </c>
      <c r="H1280" s="10">
        <f t="shared" si="117"/>
        <v>617</v>
      </c>
      <c r="I1280" s="6" t="s">
        <v>23</v>
      </c>
      <c r="J1280" s="6" t="s">
        <v>127</v>
      </c>
      <c r="K1280" s="10">
        <v>528579</v>
      </c>
      <c r="L1280" s="10">
        <v>37000</v>
      </c>
      <c r="M1280" s="10">
        <f t="shared" si="118"/>
        <v>699.98997311660128</v>
      </c>
      <c r="N1280" s="10">
        <v>1882</v>
      </c>
      <c r="O1280" s="6">
        <f t="shared" si="119"/>
        <v>36</v>
      </c>
      <c r="P1280" s="10">
        <v>9590000</v>
      </c>
      <c r="Q1280" s="9">
        <v>44850</v>
      </c>
      <c r="R1280" s="9">
        <v>41896</v>
      </c>
      <c r="S1280" s="6" t="s">
        <v>127</v>
      </c>
      <c r="T1280" s="6" t="s">
        <v>63</v>
      </c>
      <c r="U1280" s="10">
        <v>1397400148</v>
      </c>
      <c r="V1280" s="6">
        <v>7</v>
      </c>
      <c r="W1280" s="29">
        <v>10</v>
      </c>
      <c r="X1280" s="6" t="s">
        <v>26</v>
      </c>
      <c r="Y1280" s="6" t="s">
        <v>27</v>
      </c>
      <c r="Z1280" s="6" t="s">
        <v>28</v>
      </c>
      <c r="AA1280" s="6" t="s">
        <v>1875</v>
      </c>
    </row>
    <row r="1281" spans="1:27" x14ac:dyDescent="0.3">
      <c r="A1281" s="6" t="s">
        <v>2922</v>
      </c>
      <c r="B1281" s="6" t="s">
        <v>2923</v>
      </c>
      <c r="C1281" s="6" t="s">
        <v>2924</v>
      </c>
      <c r="D1281" s="7">
        <v>1.0520833333333333E-2</v>
      </c>
      <c r="E1281" s="8">
        <f t="shared" si="114"/>
        <v>0</v>
      </c>
      <c r="F1281" s="8">
        <f t="shared" si="115"/>
        <v>15</v>
      </c>
      <c r="G1281" s="8">
        <f t="shared" si="116"/>
        <v>9</v>
      </c>
      <c r="H1281" s="10">
        <f t="shared" si="117"/>
        <v>909</v>
      </c>
      <c r="I1281" s="6" t="s">
        <v>187</v>
      </c>
      <c r="J1281" s="6" t="s">
        <v>206</v>
      </c>
      <c r="K1281" s="10">
        <v>77711</v>
      </c>
      <c r="L1281" s="10">
        <v>31000</v>
      </c>
      <c r="M1281" s="10">
        <f t="shared" si="118"/>
        <v>3989.139246696092</v>
      </c>
      <c r="N1281" s="6">
        <v>95</v>
      </c>
      <c r="O1281" s="6">
        <f t="shared" si="119"/>
        <v>12</v>
      </c>
      <c r="P1281" s="10">
        <v>701000</v>
      </c>
      <c r="Q1281" s="9">
        <v>44765</v>
      </c>
      <c r="R1281" s="9">
        <v>42028</v>
      </c>
      <c r="S1281" s="6" t="s">
        <v>206</v>
      </c>
      <c r="T1281" s="6" t="s">
        <v>63</v>
      </c>
      <c r="U1281" s="10">
        <v>71424572</v>
      </c>
      <c r="V1281" s="6">
        <v>7</v>
      </c>
      <c r="W1281" s="29">
        <v>6</v>
      </c>
      <c r="X1281" s="6" t="s">
        <v>52</v>
      </c>
      <c r="Y1281" s="6" t="s">
        <v>52</v>
      </c>
      <c r="Z1281" s="6" t="s">
        <v>28</v>
      </c>
      <c r="AA1281" s="6" t="s">
        <v>2884</v>
      </c>
    </row>
    <row r="1282" spans="1:27" x14ac:dyDescent="0.3">
      <c r="A1282" s="6" t="s">
        <v>1251</v>
      </c>
      <c r="B1282" s="6" t="s">
        <v>1252</v>
      </c>
      <c r="C1282" s="6" t="s">
        <v>1253</v>
      </c>
      <c r="D1282" s="7">
        <v>7.3148148148148148E-3</v>
      </c>
      <c r="E1282" s="8">
        <f t="shared" ref="E1282:E1345" si="120">HOUR(D1282)</f>
        <v>0</v>
      </c>
      <c r="F1282" s="8">
        <f t="shared" ref="F1282:F1345" si="121">MINUTE(D1282)</f>
        <v>10</v>
      </c>
      <c r="G1282" s="8">
        <f t="shared" ref="G1282:G1345" si="122">SECOND(D1282)</f>
        <v>32</v>
      </c>
      <c r="H1282" s="10">
        <f t="shared" ref="H1282:H1345" si="123">G1282+(F1282*60)+(E1282*60*60)</f>
        <v>632</v>
      </c>
      <c r="I1282" s="6" t="s">
        <v>23</v>
      </c>
      <c r="J1282" s="6" t="s">
        <v>206</v>
      </c>
      <c r="K1282" s="10">
        <v>7147510</v>
      </c>
      <c r="L1282" s="6">
        <v>250000</v>
      </c>
      <c r="M1282" s="10">
        <f t="shared" ref="M1282:M1345" si="124">10000*L1282/K1282</f>
        <v>349.77215841600781</v>
      </c>
      <c r="N1282" s="10">
        <v>8132</v>
      </c>
      <c r="O1282" s="6">
        <f t="shared" ref="O1282:O1345" si="125">ROUND(10000*N1282/K1282,0)</f>
        <v>11</v>
      </c>
      <c r="P1282" s="10">
        <v>2820000</v>
      </c>
      <c r="Q1282" s="9">
        <v>43665</v>
      </c>
      <c r="R1282" s="9">
        <v>40964</v>
      </c>
      <c r="S1282" s="6" t="s">
        <v>206</v>
      </c>
      <c r="T1282" s="6" t="s">
        <v>42</v>
      </c>
      <c r="U1282" s="10">
        <v>353379527</v>
      </c>
      <c r="V1282" s="6">
        <v>6</v>
      </c>
      <c r="W1282" s="29">
        <v>6</v>
      </c>
      <c r="X1282" s="6" t="s">
        <v>26</v>
      </c>
      <c r="Y1282" s="6" t="s">
        <v>27</v>
      </c>
      <c r="Z1282" s="6" t="s">
        <v>28</v>
      </c>
      <c r="AA1282" s="6" t="s">
        <v>1180</v>
      </c>
    </row>
    <row r="1283" spans="1:27" ht="14.4" x14ac:dyDescent="0.3">
      <c r="A1283" s="6" t="s">
        <v>116</v>
      </c>
      <c r="B1283" s="6" t="s">
        <v>1557</v>
      </c>
      <c r="C1283" s="6" t="s">
        <v>1558</v>
      </c>
      <c r="D1283" s="7">
        <v>6.9560185185185185E-3</v>
      </c>
      <c r="E1283" s="8">
        <f t="shared" si="120"/>
        <v>0</v>
      </c>
      <c r="F1283" s="8">
        <f t="shared" si="121"/>
        <v>10</v>
      </c>
      <c r="G1283" s="8">
        <f t="shared" si="122"/>
        <v>1</v>
      </c>
      <c r="H1283" s="10">
        <f t="shared" si="123"/>
        <v>601</v>
      </c>
      <c r="I1283" s="6" t="s">
        <v>23</v>
      </c>
      <c r="J1283" s="6" t="s">
        <v>127</v>
      </c>
      <c r="K1283" s="6">
        <v>18189674</v>
      </c>
      <c r="L1283" s="6">
        <v>913000</v>
      </c>
      <c r="M1283" s="10">
        <f t="shared" si="124"/>
        <v>501.93312975262779</v>
      </c>
      <c r="N1283" s="6">
        <v>44228</v>
      </c>
      <c r="O1283" s="6">
        <f t="shared" si="125"/>
        <v>24</v>
      </c>
      <c r="P1283" s="10">
        <v>22500000</v>
      </c>
      <c r="Q1283" s="9">
        <v>42918</v>
      </c>
      <c r="R1283" s="9">
        <v>42296</v>
      </c>
      <c r="S1283" s="6" t="s">
        <v>127</v>
      </c>
      <c r="T1283" s="3" t="s">
        <v>3873</v>
      </c>
      <c r="U1283" s="10">
        <v>3138270048</v>
      </c>
      <c r="V1283" s="6">
        <v>10</v>
      </c>
      <c r="W1283" s="29">
        <v>10</v>
      </c>
      <c r="X1283" s="6" t="s">
        <v>26</v>
      </c>
      <c r="Y1283" s="6" t="s">
        <v>27</v>
      </c>
      <c r="Z1283" s="6" t="s">
        <v>28</v>
      </c>
      <c r="AA1283" s="6" t="s">
        <v>1443</v>
      </c>
    </row>
    <row r="1284" spans="1:27" ht="14.4" x14ac:dyDescent="0.3">
      <c r="A1284" s="6" t="s">
        <v>116</v>
      </c>
      <c r="B1284" s="6" t="s">
        <v>312</v>
      </c>
      <c r="C1284" s="6" t="s">
        <v>313</v>
      </c>
      <c r="D1284" s="7">
        <v>7.4768518518518526E-3</v>
      </c>
      <c r="E1284" s="8">
        <f t="shared" si="120"/>
        <v>0</v>
      </c>
      <c r="F1284" s="8">
        <f t="shared" si="121"/>
        <v>10</v>
      </c>
      <c r="G1284" s="8">
        <f t="shared" si="122"/>
        <v>46</v>
      </c>
      <c r="H1284" s="10">
        <f t="shared" si="123"/>
        <v>646</v>
      </c>
      <c r="I1284" s="6" t="s">
        <v>23</v>
      </c>
      <c r="J1284" s="6" t="s">
        <v>206</v>
      </c>
      <c r="K1284" s="10">
        <v>3342220</v>
      </c>
      <c r="L1284" s="10">
        <v>185000</v>
      </c>
      <c r="M1284" s="10">
        <f t="shared" si="124"/>
        <v>553.52430420498945</v>
      </c>
      <c r="N1284" s="10">
        <v>26958</v>
      </c>
      <c r="O1284" s="6">
        <f t="shared" si="125"/>
        <v>81</v>
      </c>
      <c r="P1284" s="10">
        <v>22500000</v>
      </c>
      <c r="Q1284" s="9">
        <v>44754</v>
      </c>
      <c r="R1284" s="9">
        <v>42296</v>
      </c>
      <c r="S1284" s="6" t="s">
        <v>119</v>
      </c>
      <c r="T1284" s="3" t="s">
        <v>3873</v>
      </c>
      <c r="U1284" s="10">
        <v>3133924111</v>
      </c>
      <c r="V1284" s="6">
        <v>8</v>
      </c>
      <c r="W1284" s="29">
        <v>9</v>
      </c>
      <c r="X1284" s="6" t="s">
        <v>52</v>
      </c>
      <c r="Y1284" s="6" t="s">
        <v>52</v>
      </c>
      <c r="Z1284" s="6" t="s">
        <v>28</v>
      </c>
      <c r="AA1284" s="6" t="s">
        <v>253</v>
      </c>
    </row>
    <row r="1285" spans="1:27" ht="14.4" x14ac:dyDescent="0.3">
      <c r="A1285" s="6" t="s">
        <v>116</v>
      </c>
      <c r="B1285" t="s">
        <v>3981</v>
      </c>
      <c r="C1285" s="20" t="s">
        <v>3982</v>
      </c>
      <c r="D1285" s="1">
        <v>8.1712962962962963E-3</v>
      </c>
      <c r="E1285" s="8">
        <f t="shared" si="120"/>
        <v>0</v>
      </c>
      <c r="F1285" s="8">
        <f t="shared" si="121"/>
        <v>11</v>
      </c>
      <c r="G1285" s="8">
        <f t="shared" si="122"/>
        <v>46</v>
      </c>
      <c r="H1285" s="10">
        <f t="shared" si="123"/>
        <v>706</v>
      </c>
      <c r="I1285" s="6" t="s">
        <v>23</v>
      </c>
      <c r="J1285" t="s">
        <v>127</v>
      </c>
      <c r="K1285" s="3">
        <v>3400000</v>
      </c>
      <c r="L1285" s="3">
        <v>187000</v>
      </c>
      <c r="M1285" s="10">
        <f t="shared" si="124"/>
        <v>550</v>
      </c>
      <c r="N1285" s="21">
        <v>26937</v>
      </c>
      <c r="O1285" s="6">
        <f t="shared" si="125"/>
        <v>79</v>
      </c>
      <c r="P1285" s="3">
        <v>2250000</v>
      </c>
      <c r="Q1285" s="2">
        <v>44754</v>
      </c>
      <c r="R1285" s="2">
        <v>42296</v>
      </c>
      <c r="S1285" t="s">
        <v>119</v>
      </c>
      <c r="T1285" s="6" t="s">
        <v>63</v>
      </c>
      <c r="U1285" s="3">
        <v>3134877794</v>
      </c>
      <c r="V1285">
        <v>7</v>
      </c>
      <c r="W1285" s="29">
        <v>8</v>
      </c>
      <c r="X1285" s="6" t="s">
        <v>52</v>
      </c>
      <c r="Y1285" s="6" t="s">
        <v>52</v>
      </c>
      <c r="Z1285" t="s">
        <v>28</v>
      </c>
      <c r="AA1285" s="6" t="s">
        <v>4101</v>
      </c>
    </row>
    <row r="1286" spans="1:27" ht="14.4" x14ac:dyDescent="0.3">
      <c r="A1286" s="6" t="s">
        <v>116</v>
      </c>
      <c r="B1286" t="s">
        <v>3791</v>
      </c>
      <c r="C1286" t="s">
        <v>3792</v>
      </c>
      <c r="D1286" s="15">
        <v>9.2476851851851852E-3</v>
      </c>
      <c r="E1286" s="8">
        <f t="shared" si="120"/>
        <v>0</v>
      </c>
      <c r="F1286" s="8">
        <f t="shared" si="121"/>
        <v>13</v>
      </c>
      <c r="G1286" s="8">
        <f t="shared" si="122"/>
        <v>19</v>
      </c>
      <c r="H1286" s="10">
        <f t="shared" si="123"/>
        <v>799</v>
      </c>
      <c r="I1286" s="6" t="s">
        <v>23</v>
      </c>
      <c r="J1286" t="s">
        <v>206</v>
      </c>
      <c r="K1286" s="12">
        <v>177325</v>
      </c>
      <c r="L1286" s="12">
        <v>11000</v>
      </c>
      <c r="M1286" s="10">
        <f t="shared" si="124"/>
        <v>620.32990272099255</v>
      </c>
      <c r="N1286" s="12">
        <v>1271</v>
      </c>
      <c r="O1286" s="6">
        <f t="shared" si="125"/>
        <v>72</v>
      </c>
      <c r="P1286" s="12">
        <v>22500000</v>
      </c>
      <c r="Q1286" s="2">
        <v>44829</v>
      </c>
      <c r="R1286" s="2">
        <v>42297</v>
      </c>
      <c r="S1286" t="s">
        <v>206</v>
      </c>
      <c r="T1286" s="6" t="s">
        <v>154</v>
      </c>
      <c r="U1286" s="27">
        <v>3138997002</v>
      </c>
      <c r="V1286">
        <v>5</v>
      </c>
      <c r="W1286" s="29">
        <v>8</v>
      </c>
      <c r="X1286" s="6" t="s">
        <v>52</v>
      </c>
      <c r="Y1286" s="6" t="s">
        <v>52</v>
      </c>
      <c r="Z1286" t="s">
        <v>28</v>
      </c>
      <c r="AA1286" s="6" t="s">
        <v>3889</v>
      </c>
    </row>
    <row r="1287" spans="1:27" ht="14.4" x14ac:dyDescent="0.3">
      <c r="A1287" s="6" t="s">
        <v>116</v>
      </c>
      <c r="B1287" t="s">
        <v>126</v>
      </c>
      <c r="C1287" s="19" t="s">
        <v>3980</v>
      </c>
      <c r="D1287" s="1">
        <v>8.4953703703703701E-3</v>
      </c>
      <c r="E1287" s="8">
        <f t="shared" si="120"/>
        <v>0</v>
      </c>
      <c r="F1287" s="8">
        <f t="shared" si="121"/>
        <v>12</v>
      </c>
      <c r="G1287" s="8">
        <f t="shared" si="122"/>
        <v>14</v>
      </c>
      <c r="H1287" s="10">
        <f t="shared" si="123"/>
        <v>734</v>
      </c>
      <c r="I1287" s="6" t="s">
        <v>23</v>
      </c>
      <c r="J1287" t="s">
        <v>127</v>
      </c>
      <c r="K1287" s="3">
        <v>255062</v>
      </c>
      <c r="L1287" s="3">
        <v>16000</v>
      </c>
      <c r="M1287" s="10">
        <f t="shared" si="124"/>
        <v>627.29846076640194</v>
      </c>
      <c r="N1287" s="3">
        <v>1700</v>
      </c>
      <c r="O1287" s="6">
        <f t="shared" si="125"/>
        <v>67</v>
      </c>
      <c r="P1287" s="3">
        <v>2250000</v>
      </c>
      <c r="Q1287" s="2">
        <v>44846</v>
      </c>
      <c r="R1287" s="2">
        <v>42296</v>
      </c>
      <c r="S1287" t="s">
        <v>119</v>
      </c>
      <c r="T1287" s="6" t="s">
        <v>63</v>
      </c>
      <c r="U1287" s="3">
        <v>3134877794</v>
      </c>
      <c r="V1287">
        <v>7</v>
      </c>
      <c r="W1287" s="29">
        <v>8</v>
      </c>
      <c r="X1287" s="6" t="s">
        <v>52</v>
      </c>
      <c r="Y1287" s="6" t="s">
        <v>52</v>
      </c>
      <c r="Z1287" t="s">
        <v>28</v>
      </c>
      <c r="AA1287" s="6" t="s">
        <v>4101</v>
      </c>
    </row>
    <row r="1288" spans="1:27" ht="14.4" x14ac:dyDescent="0.3">
      <c r="A1288" s="6" t="s">
        <v>116</v>
      </c>
      <c r="B1288" s="6" t="s">
        <v>124</v>
      </c>
      <c r="C1288" s="6" t="s">
        <v>125</v>
      </c>
      <c r="D1288" s="7">
        <v>6.5972222222222222E-3</v>
      </c>
      <c r="E1288" s="8">
        <f t="shared" si="120"/>
        <v>0</v>
      </c>
      <c r="F1288" s="8">
        <f t="shared" si="121"/>
        <v>9</v>
      </c>
      <c r="G1288" s="8">
        <f t="shared" si="122"/>
        <v>30</v>
      </c>
      <c r="H1288" s="10">
        <f t="shared" si="123"/>
        <v>570</v>
      </c>
      <c r="I1288" s="6" t="s">
        <v>23</v>
      </c>
      <c r="J1288" s="6" t="s">
        <v>75</v>
      </c>
      <c r="K1288" s="8">
        <v>666215</v>
      </c>
      <c r="L1288" s="8">
        <v>44000</v>
      </c>
      <c r="M1288" s="10">
        <f t="shared" si="124"/>
        <v>660.44745314950876</v>
      </c>
      <c r="N1288" s="8">
        <v>2200</v>
      </c>
      <c r="O1288" s="6">
        <f t="shared" si="125"/>
        <v>33</v>
      </c>
      <c r="P1288" s="10">
        <v>22500000</v>
      </c>
      <c r="Q1288" s="9">
        <v>44847</v>
      </c>
      <c r="R1288" s="9">
        <v>42296</v>
      </c>
      <c r="S1288" s="6" t="s">
        <v>119</v>
      </c>
      <c r="T1288" s="3" t="s">
        <v>3873</v>
      </c>
      <c r="U1288" s="10">
        <v>3138270048</v>
      </c>
      <c r="V1288" s="6">
        <v>8</v>
      </c>
      <c r="W1288" s="29">
        <v>7</v>
      </c>
      <c r="X1288" s="6" t="s">
        <v>26</v>
      </c>
      <c r="Y1288" s="6" t="s">
        <v>27</v>
      </c>
      <c r="Z1288" s="6" t="s">
        <v>28</v>
      </c>
      <c r="AA1288" s="6" t="s">
        <v>29</v>
      </c>
    </row>
    <row r="1289" spans="1:27" ht="14.4" x14ac:dyDescent="0.3">
      <c r="A1289" s="6" t="s">
        <v>116</v>
      </c>
      <c r="B1289" s="6" t="s">
        <v>122</v>
      </c>
      <c r="C1289" s="6" t="s">
        <v>123</v>
      </c>
      <c r="D1289" s="7">
        <v>6.3541666666666668E-3</v>
      </c>
      <c r="E1289" s="8">
        <f t="shared" si="120"/>
        <v>0</v>
      </c>
      <c r="F1289" s="8">
        <f t="shared" si="121"/>
        <v>9</v>
      </c>
      <c r="G1289" s="8">
        <f t="shared" si="122"/>
        <v>9</v>
      </c>
      <c r="H1289" s="10">
        <f t="shared" si="123"/>
        <v>549</v>
      </c>
      <c r="I1289" s="6" t="s">
        <v>23</v>
      </c>
      <c r="J1289" s="6" t="s">
        <v>75</v>
      </c>
      <c r="K1289" s="8">
        <v>893715</v>
      </c>
      <c r="L1289" s="8">
        <v>87000</v>
      </c>
      <c r="M1289" s="10">
        <f t="shared" si="124"/>
        <v>973.46469512092779</v>
      </c>
      <c r="N1289" s="8">
        <v>9900</v>
      </c>
      <c r="O1289" s="6">
        <f t="shared" si="125"/>
        <v>111</v>
      </c>
      <c r="P1289" s="10">
        <v>22500000</v>
      </c>
      <c r="Q1289" s="9">
        <v>44848</v>
      </c>
      <c r="R1289" s="9">
        <v>42296</v>
      </c>
      <c r="S1289" s="6" t="s">
        <v>119</v>
      </c>
      <c r="T1289" s="3" t="s">
        <v>3873</v>
      </c>
      <c r="U1289" s="10">
        <v>3138270048</v>
      </c>
      <c r="V1289" s="6">
        <v>8</v>
      </c>
      <c r="W1289" s="29">
        <v>8</v>
      </c>
      <c r="X1289" s="6" t="s">
        <v>26</v>
      </c>
      <c r="Y1289" s="6" t="s">
        <v>27</v>
      </c>
      <c r="Z1289" s="6" t="s">
        <v>28</v>
      </c>
      <c r="AA1289" s="6" t="s">
        <v>29</v>
      </c>
    </row>
    <row r="1290" spans="1:27" ht="14.4" x14ac:dyDescent="0.3">
      <c r="A1290" s="6" t="s">
        <v>116</v>
      </c>
      <c r="B1290" s="6" t="s">
        <v>120</v>
      </c>
      <c r="C1290" s="6" t="s">
        <v>121</v>
      </c>
      <c r="D1290" s="7">
        <v>8.4837962962962966E-3</v>
      </c>
      <c r="E1290" s="8">
        <f t="shared" si="120"/>
        <v>0</v>
      </c>
      <c r="F1290" s="8">
        <f t="shared" si="121"/>
        <v>12</v>
      </c>
      <c r="G1290" s="8">
        <f t="shared" si="122"/>
        <v>13</v>
      </c>
      <c r="H1290" s="10">
        <f t="shared" si="123"/>
        <v>733</v>
      </c>
      <c r="I1290" s="6" t="s">
        <v>23</v>
      </c>
      <c r="J1290" s="6" t="s">
        <v>75</v>
      </c>
      <c r="K1290" s="8">
        <v>479526</v>
      </c>
      <c r="L1290" s="8">
        <v>35000</v>
      </c>
      <c r="M1290" s="10">
        <f t="shared" si="124"/>
        <v>729.88743050428968</v>
      </c>
      <c r="N1290" s="8">
        <v>1800</v>
      </c>
      <c r="O1290" s="6">
        <f t="shared" si="125"/>
        <v>38</v>
      </c>
      <c r="P1290" s="10">
        <v>22500000</v>
      </c>
      <c r="Q1290" s="9">
        <v>44849</v>
      </c>
      <c r="R1290" s="9">
        <v>42296</v>
      </c>
      <c r="S1290" s="6" t="s">
        <v>119</v>
      </c>
      <c r="T1290" s="3" t="s">
        <v>3873</v>
      </c>
      <c r="U1290" s="10">
        <v>3138270048</v>
      </c>
      <c r="V1290" s="6">
        <v>9</v>
      </c>
      <c r="W1290" s="29">
        <v>8</v>
      </c>
      <c r="X1290" s="6" t="s">
        <v>26</v>
      </c>
      <c r="Y1290" s="6" t="s">
        <v>27</v>
      </c>
      <c r="Z1290" s="6" t="s">
        <v>28</v>
      </c>
      <c r="AA1290" s="6" t="s">
        <v>29</v>
      </c>
    </row>
    <row r="1291" spans="1:27" ht="14.4" x14ac:dyDescent="0.3">
      <c r="A1291" s="6" t="s">
        <v>116</v>
      </c>
      <c r="B1291" s="6" t="s">
        <v>117</v>
      </c>
      <c r="C1291" s="6" t="s">
        <v>118</v>
      </c>
      <c r="D1291" s="7">
        <v>9.0740740740740729E-3</v>
      </c>
      <c r="E1291" s="8">
        <f t="shared" si="120"/>
        <v>0</v>
      </c>
      <c r="F1291" s="8">
        <f t="shared" si="121"/>
        <v>13</v>
      </c>
      <c r="G1291" s="8">
        <f t="shared" si="122"/>
        <v>4</v>
      </c>
      <c r="H1291" s="10">
        <f t="shared" si="123"/>
        <v>784</v>
      </c>
      <c r="I1291" s="6" t="s">
        <v>23</v>
      </c>
      <c r="J1291" s="6" t="s">
        <v>75</v>
      </c>
      <c r="K1291" s="8">
        <v>176241</v>
      </c>
      <c r="L1291" s="8">
        <v>12000</v>
      </c>
      <c r="M1291" s="10">
        <f t="shared" si="124"/>
        <v>680.88583246804092</v>
      </c>
      <c r="N1291" s="8">
        <v>1100</v>
      </c>
      <c r="O1291" s="6">
        <f t="shared" si="125"/>
        <v>62</v>
      </c>
      <c r="P1291" s="10">
        <v>22500000</v>
      </c>
      <c r="Q1291" s="9">
        <v>44850</v>
      </c>
      <c r="R1291" s="9">
        <v>42296</v>
      </c>
      <c r="S1291" s="6" t="s">
        <v>119</v>
      </c>
      <c r="T1291" s="3" t="s">
        <v>3873</v>
      </c>
      <c r="U1291" s="10">
        <v>3138270048</v>
      </c>
      <c r="V1291" s="6">
        <v>9</v>
      </c>
      <c r="W1291" s="29">
        <v>8</v>
      </c>
      <c r="X1291" s="6" t="s">
        <v>26</v>
      </c>
      <c r="Y1291" s="6" t="s">
        <v>27</v>
      </c>
      <c r="Z1291" s="6" t="s">
        <v>28</v>
      </c>
      <c r="AA1291" s="6" t="s">
        <v>29</v>
      </c>
    </row>
    <row r="1292" spans="1:27" ht="14.4" x14ac:dyDescent="0.3">
      <c r="A1292" s="6" t="s">
        <v>116</v>
      </c>
      <c r="B1292" t="s">
        <v>3789</v>
      </c>
      <c r="C1292" t="s">
        <v>3790</v>
      </c>
      <c r="D1292" s="14">
        <v>5.4282407407407404E-3</v>
      </c>
      <c r="E1292" s="8">
        <f t="shared" si="120"/>
        <v>0</v>
      </c>
      <c r="F1292" s="8">
        <f t="shared" si="121"/>
        <v>7</v>
      </c>
      <c r="G1292" s="8">
        <f t="shared" si="122"/>
        <v>49</v>
      </c>
      <c r="H1292" s="10">
        <f t="shared" si="123"/>
        <v>469</v>
      </c>
      <c r="I1292" s="6" t="s">
        <v>23</v>
      </c>
      <c r="J1292" t="s">
        <v>206</v>
      </c>
      <c r="K1292" s="12">
        <v>341186</v>
      </c>
      <c r="L1292" s="12">
        <v>20000</v>
      </c>
      <c r="M1292" s="10">
        <f t="shared" si="124"/>
        <v>586.19052364399477</v>
      </c>
      <c r="N1292" s="12">
        <v>654</v>
      </c>
      <c r="O1292" s="6">
        <f t="shared" si="125"/>
        <v>19</v>
      </c>
      <c r="P1292" s="12">
        <v>22500000</v>
      </c>
      <c r="Q1292" s="2">
        <v>44875</v>
      </c>
      <c r="R1292" s="2">
        <v>42296</v>
      </c>
      <c r="S1292" t="s">
        <v>206</v>
      </c>
      <c r="T1292" s="6" t="s">
        <v>154</v>
      </c>
      <c r="U1292" s="27">
        <v>3138997002</v>
      </c>
      <c r="V1292">
        <v>5</v>
      </c>
      <c r="W1292" s="29">
        <v>8</v>
      </c>
      <c r="X1292" s="6" t="s">
        <v>52</v>
      </c>
      <c r="Y1292" s="6" t="s">
        <v>52</v>
      </c>
      <c r="Z1292" t="s">
        <v>28</v>
      </c>
      <c r="AA1292" s="6" t="s">
        <v>3889</v>
      </c>
    </row>
    <row r="1293" spans="1:27" x14ac:dyDescent="0.3">
      <c r="A1293" s="6" t="s">
        <v>3453</v>
      </c>
      <c r="B1293" s="6" t="s">
        <v>3454</v>
      </c>
      <c r="C1293" s="6" t="s">
        <v>3455</v>
      </c>
      <c r="D1293" s="7">
        <v>0.85902777777777783</v>
      </c>
      <c r="E1293" s="8">
        <f t="shared" si="120"/>
        <v>20</v>
      </c>
      <c r="F1293" s="8">
        <f t="shared" si="121"/>
        <v>37</v>
      </c>
      <c r="G1293" s="8">
        <f t="shared" si="122"/>
        <v>0</v>
      </c>
      <c r="H1293" s="10">
        <f t="shared" si="123"/>
        <v>74220</v>
      </c>
      <c r="I1293" s="6" t="s">
        <v>23</v>
      </c>
      <c r="J1293" s="6" t="s">
        <v>206</v>
      </c>
      <c r="K1293" s="6">
        <v>109800</v>
      </c>
      <c r="L1293" s="6">
        <v>3158</v>
      </c>
      <c r="M1293" s="10">
        <f t="shared" si="124"/>
        <v>287.61384335154827</v>
      </c>
      <c r="N1293" s="6">
        <v>371</v>
      </c>
      <c r="O1293" s="6">
        <f t="shared" si="125"/>
        <v>34</v>
      </c>
      <c r="P1293" s="6">
        <v>207000</v>
      </c>
      <c r="Q1293" s="9">
        <v>44824</v>
      </c>
      <c r="R1293" s="9">
        <v>42170</v>
      </c>
      <c r="S1293" s="6" t="s">
        <v>206</v>
      </c>
      <c r="T1293" s="6" t="s">
        <v>42</v>
      </c>
      <c r="U1293" s="10">
        <v>15093158</v>
      </c>
      <c r="V1293" s="6">
        <v>10</v>
      </c>
      <c r="W1293" s="29">
        <v>10</v>
      </c>
      <c r="X1293" s="6" t="s">
        <v>26</v>
      </c>
      <c r="Y1293" s="6" t="s">
        <v>27</v>
      </c>
      <c r="Z1293" s="6" t="s">
        <v>28</v>
      </c>
      <c r="AA1293" s="6" t="s">
        <v>3326</v>
      </c>
    </row>
    <row r="1294" spans="1:27" x14ac:dyDescent="0.3">
      <c r="A1294" s="6" t="s">
        <v>395</v>
      </c>
      <c r="B1294" s="6" t="s">
        <v>1274</v>
      </c>
      <c r="C1294" s="6" t="s">
        <v>1275</v>
      </c>
      <c r="D1294" s="7">
        <v>1.7592592592592592E-3</v>
      </c>
      <c r="E1294" s="8">
        <f t="shared" si="120"/>
        <v>0</v>
      </c>
      <c r="F1294" s="8">
        <f t="shared" si="121"/>
        <v>2</v>
      </c>
      <c r="G1294" s="8">
        <f t="shared" si="122"/>
        <v>32</v>
      </c>
      <c r="H1294" s="10">
        <f t="shared" si="123"/>
        <v>152</v>
      </c>
      <c r="I1294" s="6" t="s">
        <v>23</v>
      </c>
      <c r="J1294" s="6" t="s">
        <v>24</v>
      </c>
      <c r="K1294" s="10">
        <v>72475064</v>
      </c>
      <c r="L1294" s="6">
        <v>3900000</v>
      </c>
      <c r="M1294" s="10">
        <f t="shared" si="124"/>
        <v>538.11611673775133</v>
      </c>
      <c r="N1294" s="10">
        <v>1156013</v>
      </c>
      <c r="O1294" s="6">
        <f t="shared" si="125"/>
        <v>160</v>
      </c>
      <c r="P1294" s="10">
        <v>29300000</v>
      </c>
      <c r="Q1294" s="9">
        <v>44216</v>
      </c>
      <c r="R1294" s="9">
        <v>42960</v>
      </c>
      <c r="S1294" s="6" t="s">
        <v>24</v>
      </c>
      <c r="T1294" s="6" t="s">
        <v>42</v>
      </c>
      <c r="U1294" s="10">
        <v>7687927982</v>
      </c>
      <c r="V1294" s="6">
        <v>7</v>
      </c>
      <c r="W1294" s="29">
        <v>7</v>
      </c>
      <c r="X1294" s="6" t="s">
        <v>26</v>
      </c>
      <c r="Y1294" s="6" t="s">
        <v>27</v>
      </c>
      <c r="Z1294" s="6" t="s">
        <v>28</v>
      </c>
      <c r="AA1294" s="6" t="s">
        <v>1180</v>
      </c>
    </row>
    <row r="1295" spans="1:27" x14ac:dyDescent="0.3">
      <c r="A1295" s="6" t="s">
        <v>395</v>
      </c>
      <c r="B1295" s="6" t="s">
        <v>396</v>
      </c>
      <c r="C1295" s="6" t="s">
        <v>397</v>
      </c>
      <c r="D1295" s="7">
        <v>2.0127314814814817E-2</v>
      </c>
      <c r="E1295" s="8">
        <f t="shared" si="120"/>
        <v>0</v>
      </c>
      <c r="F1295" s="8">
        <f t="shared" si="121"/>
        <v>28</v>
      </c>
      <c r="G1295" s="8">
        <f t="shared" si="122"/>
        <v>59</v>
      </c>
      <c r="H1295" s="10">
        <f t="shared" si="123"/>
        <v>1739</v>
      </c>
      <c r="I1295" s="6" t="s">
        <v>23</v>
      </c>
      <c r="J1295" s="6" t="s">
        <v>38</v>
      </c>
      <c r="K1295" s="10">
        <v>13720698</v>
      </c>
      <c r="L1295" s="10">
        <v>591000</v>
      </c>
      <c r="M1295" s="10">
        <f t="shared" si="124"/>
        <v>430.73610395039668</v>
      </c>
      <c r="N1295" s="10">
        <v>26119</v>
      </c>
      <c r="O1295" s="6">
        <f t="shared" si="125"/>
        <v>19</v>
      </c>
      <c r="P1295" s="10">
        <v>29300000</v>
      </c>
      <c r="Q1295" s="9">
        <v>43966</v>
      </c>
      <c r="R1295" s="9">
        <v>42960</v>
      </c>
      <c r="S1295" s="6" t="s">
        <v>38</v>
      </c>
      <c r="T1295" s="6" t="s">
        <v>42</v>
      </c>
      <c r="U1295" s="10">
        <v>7666578561</v>
      </c>
      <c r="V1295" s="6">
        <v>9</v>
      </c>
      <c r="W1295" s="29">
        <v>10</v>
      </c>
      <c r="X1295" s="6" t="s">
        <v>52</v>
      </c>
      <c r="Y1295" s="6" t="s">
        <v>52</v>
      </c>
      <c r="Z1295" s="6" t="s">
        <v>28</v>
      </c>
      <c r="AA1295" s="6" t="s">
        <v>253</v>
      </c>
    </row>
    <row r="1296" spans="1:27" x14ac:dyDescent="0.3">
      <c r="A1296" s="6" t="s">
        <v>395</v>
      </c>
      <c r="B1296" s="6" t="s">
        <v>2791</v>
      </c>
      <c r="C1296" s="6" t="s">
        <v>2792</v>
      </c>
      <c r="D1296" s="7">
        <v>1.4131944444444445E-2</v>
      </c>
      <c r="E1296" s="8">
        <f t="shared" si="120"/>
        <v>0</v>
      </c>
      <c r="F1296" s="8">
        <f t="shared" si="121"/>
        <v>20</v>
      </c>
      <c r="G1296" s="8">
        <f t="shared" si="122"/>
        <v>21</v>
      </c>
      <c r="H1296" s="10">
        <f t="shared" si="123"/>
        <v>1221</v>
      </c>
      <c r="I1296" s="6" t="s">
        <v>23</v>
      </c>
      <c r="J1296" s="6" t="s">
        <v>38</v>
      </c>
      <c r="K1296" s="10">
        <v>7367886</v>
      </c>
      <c r="L1296" s="6">
        <v>300000</v>
      </c>
      <c r="M1296" s="10">
        <f t="shared" si="124"/>
        <v>407.17242367756506</v>
      </c>
      <c r="N1296" s="6">
        <v>22000</v>
      </c>
      <c r="O1296" s="6">
        <f t="shared" si="125"/>
        <v>30</v>
      </c>
      <c r="P1296" s="6">
        <v>29300000</v>
      </c>
      <c r="Q1296" s="9">
        <v>44815</v>
      </c>
      <c r="R1296" s="9">
        <v>42960</v>
      </c>
      <c r="S1296" s="6" t="s">
        <v>38</v>
      </c>
      <c r="T1296" s="6" t="s">
        <v>63</v>
      </c>
      <c r="U1296" s="10">
        <v>7694767423</v>
      </c>
      <c r="V1296" s="6">
        <v>7</v>
      </c>
      <c r="W1296" s="29">
        <v>8</v>
      </c>
      <c r="X1296" s="6" t="s">
        <v>52</v>
      </c>
      <c r="Y1296" s="6" t="s">
        <v>52</v>
      </c>
      <c r="Z1296" s="6" t="s">
        <v>96</v>
      </c>
      <c r="AA1296" s="6" t="s">
        <v>2778</v>
      </c>
    </row>
    <row r="1297" spans="1:27" x14ac:dyDescent="0.3">
      <c r="A1297" s="6" t="s">
        <v>1387</v>
      </c>
      <c r="B1297" s="6" t="s">
        <v>1388</v>
      </c>
      <c r="C1297" s="6" t="s">
        <v>1389</v>
      </c>
      <c r="D1297" s="7">
        <v>1.0937500000000001E-2</v>
      </c>
      <c r="E1297" s="8">
        <f t="shared" si="120"/>
        <v>0</v>
      </c>
      <c r="F1297" s="8">
        <f t="shared" si="121"/>
        <v>15</v>
      </c>
      <c r="G1297" s="8">
        <f t="shared" si="122"/>
        <v>45</v>
      </c>
      <c r="H1297" s="10">
        <f t="shared" si="123"/>
        <v>945</v>
      </c>
      <c r="I1297" s="6" t="s">
        <v>23</v>
      </c>
      <c r="J1297" s="6" t="s">
        <v>127</v>
      </c>
      <c r="K1297" s="6">
        <v>17419401</v>
      </c>
      <c r="L1297" s="6">
        <v>460000</v>
      </c>
      <c r="M1297" s="10">
        <f t="shared" si="124"/>
        <v>264.07337427963222</v>
      </c>
      <c r="N1297" s="6">
        <v>10482</v>
      </c>
      <c r="O1297" s="6">
        <f t="shared" si="125"/>
        <v>6</v>
      </c>
      <c r="P1297" s="10">
        <v>3440000</v>
      </c>
      <c r="Q1297" s="9">
        <v>43604</v>
      </c>
      <c r="R1297" s="9">
        <v>42248</v>
      </c>
      <c r="S1297" s="6" t="s">
        <v>127</v>
      </c>
      <c r="T1297" s="6" t="s">
        <v>25</v>
      </c>
      <c r="U1297" s="10">
        <v>678190483</v>
      </c>
      <c r="V1297" s="6">
        <v>10</v>
      </c>
      <c r="W1297" s="29">
        <v>10</v>
      </c>
      <c r="X1297" s="6" t="s">
        <v>26</v>
      </c>
      <c r="Y1297" s="6" t="s">
        <v>27</v>
      </c>
      <c r="Z1297" s="6" t="s">
        <v>28</v>
      </c>
      <c r="AA1297" s="6" t="s">
        <v>1443</v>
      </c>
    </row>
    <row r="1298" spans="1:27" ht="14.4" x14ac:dyDescent="0.3">
      <c r="A1298" s="6" t="s">
        <v>1387</v>
      </c>
      <c r="B1298" t="s">
        <v>3890</v>
      </c>
      <c r="C1298" t="s">
        <v>3891</v>
      </c>
      <c r="D1298" s="1">
        <v>5.1504629629629635E-3</v>
      </c>
      <c r="E1298" s="8">
        <f t="shared" si="120"/>
        <v>0</v>
      </c>
      <c r="F1298" s="8">
        <f t="shared" si="121"/>
        <v>7</v>
      </c>
      <c r="G1298" s="8">
        <f t="shared" si="122"/>
        <v>25</v>
      </c>
      <c r="H1298" s="10">
        <f t="shared" si="123"/>
        <v>445</v>
      </c>
      <c r="I1298" s="6" t="s">
        <v>23</v>
      </c>
      <c r="J1298" t="s">
        <v>3694</v>
      </c>
      <c r="K1298" s="12">
        <v>133200</v>
      </c>
      <c r="L1298" s="12">
        <v>16000</v>
      </c>
      <c r="M1298" s="10">
        <f t="shared" si="124"/>
        <v>1201.2012012012012</v>
      </c>
      <c r="N1298" s="13">
        <v>960</v>
      </c>
      <c r="O1298" s="6">
        <f t="shared" si="125"/>
        <v>72</v>
      </c>
      <c r="P1298" s="13">
        <v>3440000</v>
      </c>
      <c r="Q1298" s="2">
        <v>44848</v>
      </c>
      <c r="R1298" s="2">
        <v>42013</v>
      </c>
      <c r="S1298" t="s">
        <v>119</v>
      </c>
      <c r="T1298" t="s">
        <v>25</v>
      </c>
      <c r="U1298" s="27">
        <v>678405561</v>
      </c>
      <c r="V1298">
        <v>6</v>
      </c>
      <c r="W1298" s="29">
        <v>7</v>
      </c>
      <c r="X1298" s="6" t="s">
        <v>26</v>
      </c>
      <c r="Y1298" s="6" t="s">
        <v>52</v>
      </c>
      <c r="Z1298" t="s">
        <v>28</v>
      </c>
      <c r="AA1298" s="6" t="s">
        <v>3948</v>
      </c>
    </row>
    <row r="1299" spans="1:27" x14ac:dyDescent="0.3">
      <c r="A1299" s="6" t="s">
        <v>3330</v>
      </c>
      <c r="B1299" s="6" t="s">
        <v>3331</v>
      </c>
      <c r="C1299" s="6" t="s">
        <v>3332</v>
      </c>
      <c r="D1299" s="7">
        <v>0.28611111111111115</v>
      </c>
      <c r="E1299" s="8">
        <f t="shared" si="120"/>
        <v>6</v>
      </c>
      <c r="F1299" s="8">
        <f t="shared" si="121"/>
        <v>52</v>
      </c>
      <c r="G1299" s="8">
        <f t="shared" si="122"/>
        <v>0</v>
      </c>
      <c r="H1299" s="10">
        <f t="shared" si="123"/>
        <v>24720</v>
      </c>
      <c r="I1299" s="6" t="s">
        <v>187</v>
      </c>
      <c r="J1299" s="6" t="s">
        <v>95</v>
      </c>
      <c r="K1299" s="6">
        <v>51400</v>
      </c>
      <c r="L1299" s="6">
        <v>3444</v>
      </c>
      <c r="M1299" s="10">
        <f t="shared" si="124"/>
        <v>670.03891050583661</v>
      </c>
      <c r="N1299" s="6">
        <v>438</v>
      </c>
      <c r="O1299" s="6">
        <f t="shared" si="125"/>
        <v>85</v>
      </c>
      <c r="P1299" s="10">
        <v>965000</v>
      </c>
      <c r="Q1299" s="9">
        <v>44848</v>
      </c>
      <c r="R1299" s="9">
        <v>40909</v>
      </c>
      <c r="S1299" s="6" t="s">
        <v>119</v>
      </c>
      <c r="T1299" s="6" t="s">
        <v>42</v>
      </c>
      <c r="U1299" s="10">
        <v>115400</v>
      </c>
      <c r="V1299" s="6">
        <v>10</v>
      </c>
      <c r="W1299" s="29">
        <v>9</v>
      </c>
      <c r="X1299" s="6" t="s">
        <v>52</v>
      </c>
      <c r="Y1299" s="6" t="s">
        <v>52</v>
      </c>
      <c r="Z1299" s="6" t="s">
        <v>28</v>
      </c>
      <c r="AA1299" s="6" t="s">
        <v>3326</v>
      </c>
    </row>
    <row r="1300" spans="1:27" x14ac:dyDescent="0.3">
      <c r="A1300" s="6" t="s">
        <v>3630</v>
      </c>
      <c r="B1300" s="6" t="s">
        <v>3631</v>
      </c>
      <c r="C1300" s="6" t="s">
        <v>3632</v>
      </c>
      <c r="D1300" s="7">
        <v>9.7685185185185184E-3</v>
      </c>
      <c r="E1300" s="8">
        <f t="shared" si="120"/>
        <v>0</v>
      </c>
      <c r="F1300" s="8">
        <f t="shared" si="121"/>
        <v>14</v>
      </c>
      <c r="G1300" s="8">
        <f t="shared" si="122"/>
        <v>4</v>
      </c>
      <c r="H1300" s="10">
        <f t="shared" si="123"/>
        <v>844</v>
      </c>
      <c r="I1300" s="6" t="s">
        <v>23</v>
      </c>
      <c r="J1300" s="6" t="s">
        <v>51</v>
      </c>
      <c r="K1300" s="6">
        <v>66955</v>
      </c>
      <c r="L1300" s="6">
        <v>1300</v>
      </c>
      <c r="M1300" s="10">
        <f t="shared" si="124"/>
        <v>194.16025688895527</v>
      </c>
      <c r="N1300" s="6">
        <v>137</v>
      </c>
      <c r="O1300" s="6">
        <f t="shared" si="125"/>
        <v>20</v>
      </c>
      <c r="P1300" s="6">
        <v>36600000</v>
      </c>
      <c r="Q1300" s="9">
        <v>44849</v>
      </c>
      <c r="R1300" s="9">
        <v>39987</v>
      </c>
      <c r="S1300" s="6" t="s">
        <v>51</v>
      </c>
      <c r="T1300" s="6" t="s">
        <v>63</v>
      </c>
      <c r="U1300" s="10">
        <v>6827947673</v>
      </c>
      <c r="V1300" s="6">
        <v>8</v>
      </c>
      <c r="W1300" s="29">
        <v>8</v>
      </c>
      <c r="X1300" s="6" t="s">
        <v>52</v>
      </c>
      <c r="Y1300" s="6" t="s">
        <v>52</v>
      </c>
      <c r="Z1300" s="6" t="s">
        <v>28</v>
      </c>
      <c r="AA1300" s="6" t="s">
        <v>3621</v>
      </c>
    </row>
    <row r="1301" spans="1:27" x14ac:dyDescent="0.3">
      <c r="A1301" s="6" t="s">
        <v>3630</v>
      </c>
      <c r="B1301" s="6" t="s">
        <v>3646</v>
      </c>
      <c r="C1301" s="6" t="s">
        <v>3647</v>
      </c>
      <c r="D1301" s="7">
        <v>3.6111111111111115E-2</v>
      </c>
      <c r="E1301" s="8">
        <f t="shared" si="120"/>
        <v>0</v>
      </c>
      <c r="F1301" s="8">
        <f t="shared" si="121"/>
        <v>52</v>
      </c>
      <c r="G1301" s="8">
        <f t="shared" si="122"/>
        <v>0</v>
      </c>
      <c r="H1301" s="10">
        <f t="shared" si="123"/>
        <v>3120</v>
      </c>
      <c r="I1301" s="6" t="s">
        <v>23</v>
      </c>
      <c r="J1301" s="6" t="s">
        <v>51</v>
      </c>
      <c r="K1301" s="6">
        <v>42447</v>
      </c>
      <c r="L1301" s="6">
        <v>1500</v>
      </c>
      <c r="M1301" s="10">
        <f t="shared" si="124"/>
        <v>353.38186444271679</v>
      </c>
      <c r="N1301" s="6">
        <v>129</v>
      </c>
      <c r="O1301" s="6">
        <f t="shared" si="125"/>
        <v>30</v>
      </c>
      <c r="P1301" s="6">
        <v>36600000</v>
      </c>
      <c r="Q1301" s="9">
        <v>44850</v>
      </c>
      <c r="R1301" s="9">
        <v>39987</v>
      </c>
      <c r="S1301" s="6" t="s">
        <v>51</v>
      </c>
      <c r="T1301" s="6" t="s">
        <v>63</v>
      </c>
      <c r="U1301" s="10">
        <v>6848441578</v>
      </c>
      <c r="V1301" s="6">
        <v>10</v>
      </c>
      <c r="W1301" s="29">
        <v>10</v>
      </c>
      <c r="X1301" s="6" t="s">
        <v>52</v>
      </c>
      <c r="Y1301" s="6" t="s">
        <v>52</v>
      </c>
      <c r="Z1301" s="6" t="s">
        <v>28</v>
      </c>
      <c r="AA1301" s="6" t="s">
        <v>3621</v>
      </c>
    </row>
    <row r="1302" spans="1:27" x14ac:dyDescent="0.3">
      <c r="A1302" s="6" t="s">
        <v>622</v>
      </c>
      <c r="B1302" s="6" t="s">
        <v>623</v>
      </c>
      <c r="C1302" s="6" t="s">
        <v>624</v>
      </c>
      <c r="D1302" s="7">
        <v>1.0532407407407407E-2</v>
      </c>
      <c r="E1302" s="8">
        <f t="shared" si="120"/>
        <v>0</v>
      </c>
      <c r="F1302" s="8">
        <f t="shared" si="121"/>
        <v>15</v>
      </c>
      <c r="G1302" s="8">
        <f t="shared" si="122"/>
        <v>10</v>
      </c>
      <c r="H1302" s="10">
        <f t="shared" si="123"/>
        <v>910</v>
      </c>
      <c r="I1302" s="6" t="s">
        <v>477</v>
      </c>
      <c r="J1302" s="6" t="s">
        <v>127</v>
      </c>
      <c r="K1302" s="10">
        <v>131034</v>
      </c>
      <c r="L1302" s="10">
        <v>25000</v>
      </c>
      <c r="M1302" s="10">
        <f t="shared" si="124"/>
        <v>1907.9017659538745</v>
      </c>
      <c r="N1302" s="6">
        <v>191</v>
      </c>
      <c r="O1302" s="6">
        <f t="shared" si="125"/>
        <v>15</v>
      </c>
      <c r="P1302" s="10">
        <v>439000</v>
      </c>
      <c r="Q1302" s="9">
        <v>44138</v>
      </c>
      <c r="R1302" s="9">
        <v>41464</v>
      </c>
      <c r="S1302" s="6" t="s">
        <v>127</v>
      </c>
      <c r="T1302" s="6" t="s">
        <v>482</v>
      </c>
      <c r="U1302" s="10">
        <v>74469391</v>
      </c>
      <c r="V1302" s="6">
        <v>6</v>
      </c>
      <c r="W1302" s="29">
        <v>7</v>
      </c>
      <c r="X1302" s="6" t="s">
        <v>52</v>
      </c>
      <c r="Y1302" s="6" t="s">
        <v>27</v>
      </c>
      <c r="Z1302" s="6" t="s">
        <v>96</v>
      </c>
      <c r="AA1302" s="6" t="s">
        <v>575</v>
      </c>
    </row>
    <row r="1303" spans="1:27" ht="14.4" x14ac:dyDescent="0.3">
      <c r="A1303" t="s">
        <v>4033</v>
      </c>
      <c r="B1303" t="s">
        <v>4034</v>
      </c>
      <c r="C1303" s="20" t="s">
        <v>4035</v>
      </c>
      <c r="D1303" s="1">
        <v>8.9699074074074073E-3</v>
      </c>
      <c r="E1303" s="8">
        <f t="shared" si="120"/>
        <v>0</v>
      </c>
      <c r="F1303" s="8">
        <f t="shared" si="121"/>
        <v>12</v>
      </c>
      <c r="G1303" s="8">
        <f t="shared" si="122"/>
        <v>55</v>
      </c>
      <c r="H1303" s="10">
        <f t="shared" si="123"/>
        <v>775</v>
      </c>
      <c r="I1303" t="s">
        <v>477</v>
      </c>
      <c r="J1303" s="6" t="s">
        <v>51</v>
      </c>
      <c r="K1303" s="3">
        <v>184678</v>
      </c>
      <c r="L1303" s="3">
        <v>8200</v>
      </c>
      <c r="M1303" s="10">
        <f t="shared" si="124"/>
        <v>444.01607121584595</v>
      </c>
      <c r="N1303" s="3">
        <v>281</v>
      </c>
      <c r="O1303" s="6">
        <f t="shared" si="125"/>
        <v>15</v>
      </c>
      <c r="P1303" s="3">
        <v>1570000</v>
      </c>
      <c r="Q1303" s="2">
        <v>44458</v>
      </c>
      <c r="R1303" s="2">
        <v>42769</v>
      </c>
      <c r="S1303" t="s">
        <v>51</v>
      </c>
      <c r="T1303" t="s">
        <v>63</v>
      </c>
      <c r="U1303" s="3">
        <v>185084550</v>
      </c>
      <c r="V1303">
        <v>4</v>
      </c>
      <c r="W1303" s="29">
        <v>6</v>
      </c>
      <c r="X1303" s="6" t="s">
        <v>26</v>
      </c>
      <c r="Y1303" s="6" t="s">
        <v>27</v>
      </c>
      <c r="Z1303" t="s">
        <v>28</v>
      </c>
      <c r="AA1303" s="6" t="s">
        <v>4101</v>
      </c>
    </row>
    <row r="1304" spans="1:27" ht="14.4" x14ac:dyDescent="0.3">
      <c r="A1304" t="s">
        <v>3999</v>
      </c>
      <c r="B1304" t="s">
        <v>4000</v>
      </c>
      <c r="C1304" s="20" t="s">
        <v>4001</v>
      </c>
      <c r="D1304" s="1">
        <v>7.1643518518518514E-3</v>
      </c>
      <c r="E1304" s="8">
        <f t="shared" si="120"/>
        <v>0</v>
      </c>
      <c r="F1304" s="8">
        <f t="shared" si="121"/>
        <v>10</v>
      </c>
      <c r="G1304" s="8">
        <f t="shared" si="122"/>
        <v>19</v>
      </c>
      <c r="H1304" s="10">
        <f t="shared" si="123"/>
        <v>619</v>
      </c>
      <c r="I1304" t="s">
        <v>477</v>
      </c>
      <c r="J1304" t="s">
        <v>206</v>
      </c>
      <c r="K1304" s="3">
        <v>153106</v>
      </c>
      <c r="L1304" s="3">
        <v>8200</v>
      </c>
      <c r="M1304" s="10">
        <f t="shared" si="124"/>
        <v>535.57665930793041</v>
      </c>
      <c r="N1304" s="3">
        <v>718</v>
      </c>
      <c r="O1304" s="6">
        <f t="shared" si="125"/>
        <v>47</v>
      </c>
      <c r="P1304" s="3">
        <v>1650000</v>
      </c>
      <c r="Q1304" s="2">
        <v>44559</v>
      </c>
      <c r="R1304" s="2">
        <v>40844</v>
      </c>
      <c r="S1304" t="s">
        <v>119</v>
      </c>
      <c r="T1304" s="6" t="s">
        <v>63</v>
      </c>
      <c r="U1304" s="3">
        <v>192057738</v>
      </c>
      <c r="V1304">
        <v>7</v>
      </c>
      <c r="W1304" s="29">
        <v>7</v>
      </c>
      <c r="X1304" s="6" t="s">
        <v>52</v>
      </c>
      <c r="Y1304" s="6" t="s">
        <v>52</v>
      </c>
      <c r="Z1304" t="s">
        <v>28</v>
      </c>
      <c r="AA1304" s="6" t="s">
        <v>4101</v>
      </c>
    </row>
    <row r="1305" spans="1:27" ht="14.4" x14ac:dyDescent="0.3">
      <c r="A1305" t="s">
        <v>3999</v>
      </c>
      <c r="B1305" s="4" t="s">
        <v>4099</v>
      </c>
      <c r="C1305" s="20" t="s">
        <v>4100</v>
      </c>
      <c r="D1305" s="1">
        <v>4.0393518518518521E-3</v>
      </c>
      <c r="E1305" s="8">
        <f t="shared" si="120"/>
        <v>0</v>
      </c>
      <c r="F1305" s="8">
        <f t="shared" si="121"/>
        <v>5</v>
      </c>
      <c r="G1305" s="8">
        <f t="shared" si="122"/>
        <v>49</v>
      </c>
      <c r="H1305" s="10">
        <f t="shared" si="123"/>
        <v>349</v>
      </c>
      <c r="I1305" t="s">
        <v>477</v>
      </c>
      <c r="J1305" t="s">
        <v>206</v>
      </c>
      <c r="K1305" s="3">
        <v>30000</v>
      </c>
      <c r="L1305" s="3">
        <v>1300</v>
      </c>
      <c r="M1305" s="10">
        <f t="shared" si="124"/>
        <v>433.33333333333331</v>
      </c>
      <c r="N1305" s="3">
        <v>139</v>
      </c>
      <c r="O1305" s="6">
        <f t="shared" si="125"/>
        <v>46</v>
      </c>
      <c r="P1305" s="3">
        <v>1650000</v>
      </c>
      <c r="Q1305" s="2">
        <v>44783</v>
      </c>
      <c r="R1305" s="2">
        <v>40844</v>
      </c>
      <c r="S1305" t="s">
        <v>119</v>
      </c>
      <c r="T1305" s="6" t="s">
        <v>63</v>
      </c>
      <c r="U1305" s="3">
        <v>192057738</v>
      </c>
      <c r="V1305">
        <v>7</v>
      </c>
      <c r="W1305" s="29">
        <v>7</v>
      </c>
      <c r="X1305" s="6" t="s">
        <v>52</v>
      </c>
      <c r="Y1305" s="6" t="s">
        <v>52</v>
      </c>
      <c r="Z1305" t="s">
        <v>28</v>
      </c>
      <c r="AA1305" s="6" t="s">
        <v>4101</v>
      </c>
    </row>
    <row r="1306" spans="1:27" x14ac:dyDescent="0.3">
      <c r="A1306" s="6" t="s">
        <v>942</v>
      </c>
      <c r="B1306" s="6" t="s">
        <v>943</v>
      </c>
      <c r="C1306" s="6" t="s">
        <v>944</v>
      </c>
      <c r="D1306" s="7">
        <v>1.0277777777777778E-2</v>
      </c>
      <c r="E1306" s="8">
        <f t="shared" si="120"/>
        <v>0</v>
      </c>
      <c r="F1306" s="8">
        <f t="shared" si="121"/>
        <v>14</v>
      </c>
      <c r="G1306" s="8">
        <f t="shared" si="122"/>
        <v>48</v>
      </c>
      <c r="H1306" s="10">
        <f t="shared" si="123"/>
        <v>888</v>
      </c>
      <c r="I1306" s="6" t="s">
        <v>477</v>
      </c>
      <c r="J1306" s="6" t="s">
        <v>95</v>
      </c>
      <c r="K1306" s="10">
        <v>280209</v>
      </c>
      <c r="L1306" s="10">
        <v>6300</v>
      </c>
      <c r="M1306" s="10">
        <f t="shared" si="124"/>
        <v>224.83217883793881</v>
      </c>
      <c r="N1306" s="6">
        <v>312</v>
      </c>
      <c r="O1306" s="6">
        <f t="shared" si="125"/>
        <v>11</v>
      </c>
      <c r="P1306" s="10">
        <v>140000</v>
      </c>
      <c r="Q1306" s="9">
        <v>44845</v>
      </c>
      <c r="R1306" s="9">
        <v>42647</v>
      </c>
      <c r="S1306" s="6" t="s">
        <v>75</v>
      </c>
      <c r="T1306" s="6" t="s">
        <v>63</v>
      </c>
      <c r="U1306" s="10">
        <v>17852953</v>
      </c>
      <c r="V1306" s="6">
        <v>6</v>
      </c>
      <c r="W1306" s="29">
        <v>7</v>
      </c>
      <c r="X1306" s="6" t="s">
        <v>52</v>
      </c>
      <c r="Y1306" s="6" t="s">
        <v>52</v>
      </c>
      <c r="Z1306" s="6" t="s">
        <v>28</v>
      </c>
      <c r="AA1306" s="6" t="s">
        <v>781</v>
      </c>
    </row>
    <row r="1307" spans="1:27" ht="14.4" x14ac:dyDescent="0.3">
      <c r="A1307" t="s">
        <v>4078</v>
      </c>
      <c r="B1307" t="s">
        <v>4079</v>
      </c>
      <c r="C1307" s="20" t="s">
        <v>4080</v>
      </c>
      <c r="D1307" s="1">
        <v>6.851851851851852E-3</v>
      </c>
      <c r="E1307" s="8">
        <f t="shared" si="120"/>
        <v>0</v>
      </c>
      <c r="F1307" s="8">
        <f t="shared" si="121"/>
        <v>9</v>
      </c>
      <c r="G1307" s="8">
        <f t="shared" si="122"/>
        <v>52</v>
      </c>
      <c r="H1307" s="10">
        <f t="shared" si="123"/>
        <v>592</v>
      </c>
      <c r="I1307" s="6" t="s">
        <v>187</v>
      </c>
      <c r="J1307" t="s">
        <v>206</v>
      </c>
      <c r="K1307" s="3">
        <v>175560</v>
      </c>
      <c r="L1307" s="3">
        <v>1400</v>
      </c>
      <c r="M1307" s="10">
        <f t="shared" si="124"/>
        <v>79.744816586921857</v>
      </c>
      <c r="N1307" s="3">
        <v>114</v>
      </c>
      <c r="O1307" s="6">
        <f t="shared" si="125"/>
        <v>6</v>
      </c>
      <c r="P1307" s="3">
        <v>1830000</v>
      </c>
      <c r="Q1307" s="2">
        <v>44540</v>
      </c>
      <c r="R1307" s="2">
        <v>41758</v>
      </c>
      <c r="S1307" t="s">
        <v>206</v>
      </c>
      <c r="T1307" s="6" t="s">
        <v>63</v>
      </c>
      <c r="U1307" s="3">
        <v>209916593</v>
      </c>
      <c r="V1307">
        <v>7</v>
      </c>
      <c r="W1307" s="29">
        <v>8</v>
      </c>
      <c r="X1307" s="6" t="s">
        <v>52</v>
      </c>
      <c r="Y1307" s="6" t="s">
        <v>52</v>
      </c>
      <c r="Z1307" t="s">
        <v>28</v>
      </c>
      <c r="AA1307" s="6" t="s">
        <v>4101</v>
      </c>
    </row>
    <row r="1308" spans="1:27" x14ac:dyDescent="0.3">
      <c r="A1308" s="6" t="s">
        <v>734</v>
      </c>
      <c r="B1308" s="6" t="s">
        <v>735</v>
      </c>
      <c r="C1308" s="6" t="s">
        <v>736</v>
      </c>
      <c r="D1308" s="7">
        <v>9.9189814814814817E-3</v>
      </c>
      <c r="E1308" s="8">
        <f t="shared" si="120"/>
        <v>0</v>
      </c>
      <c r="F1308" s="8">
        <f t="shared" si="121"/>
        <v>14</v>
      </c>
      <c r="G1308" s="8">
        <f t="shared" si="122"/>
        <v>17</v>
      </c>
      <c r="H1308" s="10">
        <f t="shared" si="123"/>
        <v>857</v>
      </c>
      <c r="I1308" s="6" t="s">
        <v>579</v>
      </c>
      <c r="J1308" s="6" t="s">
        <v>141</v>
      </c>
      <c r="K1308" s="10">
        <v>930898</v>
      </c>
      <c r="L1308" s="10">
        <v>14000</v>
      </c>
      <c r="M1308" s="10">
        <f t="shared" si="124"/>
        <v>150.39241678465311</v>
      </c>
      <c r="N1308" s="6">
        <v>378</v>
      </c>
      <c r="O1308" s="6">
        <f t="shared" si="125"/>
        <v>4</v>
      </c>
      <c r="P1308" s="10">
        <v>391000</v>
      </c>
      <c r="Q1308" s="9">
        <v>44015</v>
      </c>
      <c r="R1308" s="9">
        <v>43834</v>
      </c>
      <c r="S1308" s="6" t="s">
        <v>141</v>
      </c>
      <c r="T1308" s="6" t="s">
        <v>231</v>
      </c>
      <c r="U1308" s="10">
        <v>3560288</v>
      </c>
      <c r="V1308" s="6">
        <v>10</v>
      </c>
      <c r="W1308" s="29">
        <v>10</v>
      </c>
      <c r="X1308" s="6" t="s">
        <v>26</v>
      </c>
      <c r="Y1308" s="6" t="s">
        <v>27</v>
      </c>
      <c r="Z1308" s="6" t="s">
        <v>28</v>
      </c>
      <c r="AA1308" s="6" t="s">
        <v>575</v>
      </c>
    </row>
    <row r="1309" spans="1:27" x14ac:dyDescent="0.3">
      <c r="A1309" s="6" t="s">
        <v>2788</v>
      </c>
      <c r="B1309" s="6" t="s">
        <v>2789</v>
      </c>
      <c r="C1309" s="6" t="s">
        <v>2790</v>
      </c>
      <c r="D1309" s="7">
        <v>4.1284722222222223E-2</v>
      </c>
      <c r="E1309" s="8">
        <f t="shared" si="120"/>
        <v>0</v>
      </c>
      <c r="F1309" s="8">
        <f t="shared" si="121"/>
        <v>59</v>
      </c>
      <c r="G1309" s="8">
        <f t="shared" si="122"/>
        <v>27</v>
      </c>
      <c r="H1309" s="10">
        <f t="shared" si="123"/>
        <v>3567</v>
      </c>
      <c r="I1309" s="6" t="s">
        <v>23</v>
      </c>
      <c r="J1309" s="6" t="s">
        <v>206</v>
      </c>
      <c r="K1309" s="10">
        <v>6170</v>
      </c>
      <c r="L1309" s="6">
        <v>639</v>
      </c>
      <c r="M1309" s="10">
        <f t="shared" si="124"/>
        <v>1035.6564019448947</v>
      </c>
      <c r="N1309" s="6">
        <v>9</v>
      </c>
      <c r="O1309" s="6">
        <f t="shared" si="125"/>
        <v>15</v>
      </c>
      <c r="P1309" s="10">
        <v>2750000</v>
      </c>
      <c r="Q1309" s="9">
        <v>44844</v>
      </c>
      <c r="R1309" s="9">
        <v>42251</v>
      </c>
      <c r="S1309" s="6" t="s">
        <v>219</v>
      </c>
      <c r="T1309" s="6" t="s">
        <v>63</v>
      </c>
      <c r="U1309" s="10">
        <v>214627567</v>
      </c>
      <c r="V1309" s="6">
        <v>10</v>
      </c>
      <c r="W1309" s="29">
        <v>10</v>
      </c>
      <c r="X1309" s="6" t="s">
        <v>52</v>
      </c>
      <c r="Y1309" s="6" t="s">
        <v>52</v>
      </c>
      <c r="Z1309" s="6" t="s">
        <v>28</v>
      </c>
      <c r="AA1309" s="6" t="s">
        <v>2778</v>
      </c>
    </row>
    <row r="1310" spans="1:27" x14ac:dyDescent="0.3">
      <c r="A1310" s="6" t="s">
        <v>583</v>
      </c>
      <c r="B1310" s="6" t="s">
        <v>584</v>
      </c>
      <c r="C1310" s="6" t="s">
        <v>585</v>
      </c>
      <c r="D1310" s="7">
        <v>8.4606481481481477E-2</v>
      </c>
      <c r="E1310" s="8">
        <f t="shared" si="120"/>
        <v>2</v>
      </c>
      <c r="F1310" s="8">
        <f t="shared" si="121"/>
        <v>1</v>
      </c>
      <c r="G1310" s="8">
        <f t="shared" si="122"/>
        <v>50</v>
      </c>
      <c r="H1310" s="10">
        <f t="shared" si="123"/>
        <v>7310</v>
      </c>
      <c r="I1310" s="6" t="s">
        <v>23</v>
      </c>
      <c r="J1310" s="6" t="s">
        <v>206</v>
      </c>
      <c r="K1310" s="10">
        <v>878980</v>
      </c>
      <c r="L1310" s="10">
        <v>26000</v>
      </c>
      <c r="M1310" s="10">
        <f t="shared" si="124"/>
        <v>295.79740153359575</v>
      </c>
      <c r="N1310" s="10">
        <v>1281</v>
      </c>
      <c r="O1310" s="6">
        <f t="shared" si="125"/>
        <v>15</v>
      </c>
      <c r="P1310" s="10">
        <v>496000</v>
      </c>
      <c r="Q1310" s="9">
        <v>43668</v>
      </c>
      <c r="R1310" s="9">
        <v>42874</v>
      </c>
      <c r="S1310" s="6" t="s">
        <v>219</v>
      </c>
      <c r="T1310" s="6" t="s">
        <v>586</v>
      </c>
      <c r="U1310" s="10">
        <v>65122557</v>
      </c>
      <c r="V1310" s="6">
        <v>8</v>
      </c>
      <c r="W1310" s="29">
        <v>9</v>
      </c>
      <c r="X1310" s="6" t="s">
        <v>26</v>
      </c>
      <c r="Y1310" s="6" t="s">
        <v>27</v>
      </c>
      <c r="Z1310" s="6" t="s">
        <v>28</v>
      </c>
      <c r="AA1310" s="6" t="s">
        <v>575</v>
      </c>
    </row>
    <row r="1311" spans="1:27" x14ac:dyDescent="0.3">
      <c r="A1311" s="6" t="s">
        <v>262</v>
      </c>
      <c r="B1311" s="6" t="s">
        <v>263</v>
      </c>
      <c r="C1311" s="6" t="s">
        <v>264</v>
      </c>
      <c r="D1311" s="7">
        <v>6.6550925925925935E-3</v>
      </c>
      <c r="E1311" s="8">
        <f t="shared" si="120"/>
        <v>0</v>
      </c>
      <c r="F1311" s="8">
        <f t="shared" si="121"/>
        <v>9</v>
      </c>
      <c r="G1311" s="8">
        <f t="shared" si="122"/>
        <v>35</v>
      </c>
      <c r="H1311" s="10">
        <f t="shared" si="123"/>
        <v>575</v>
      </c>
      <c r="I1311" s="6" t="s">
        <v>187</v>
      </c>
      <c r="J1311" s="6" t="s">
        <v>127</v>
      </c>
      <c r="K1311" s="10">
        <v>716700</v>
      </c>
      <c r="L1311" s="10">
        <v>41000</v>
      </c>
      <c r="M1311" s="10">
        <f t="shared" si="124"/>
        <v>572.06641551555742</v>
      </c>
      <c r="N1311" s="10">
        <v>7448</v>
      </c>
      <c r="O1311" s="6">
        <f t="shared" si="125"/>
        <v>104</v>
      </c>
      <c r="P1311" s="10">
        <v>213000</v>
      </c>
      <c r="Q1311" s="9">
        <v>44705</v>
      </c>
      <c r="R1311" s="9">
        <v>43814</v>
      </c>
      <c r="S1311" s="6" t="s">
        <v>95</v>
      </c>
      <c r="T1311" s="6" t="s">
        <v>265</v>
      </c>
      <c r="U1311" s="10">
        <v>18177026</v>
      </c>
      <c r="V1311" s="6">
        <v>10</v>
      </c>
      <c r="W1311" s="29">
        <v>7</v>
      </c>
      <c r="X1311" s="6" t="s">
        <v>52</v>
      </c>
      <c r="Y1311" s="6" t="s">
        <v>27</v>
      </c>
      <c r="Z1311" s="6" t="s">
        <v>96</v>
      </c>
      <c r="AA1311" s="6" t="s">
        <v>253</v>
      </c>
    </row>
    <row r="1312" spans="1:27" ht="14.4" x14ac:dyDescent="0.3">
      <c r="A1312" t="s">
        <v>3902</v>
      </c>
      <c r="B1312" t="s">
        <v>3903</v>
      </c>
      <c r="C1312" t="s">
        <v>3904</v>
      </c>
      <c r="D1312" s="1">
        <v>8.2523148148148148E-3</v>
      </c>
      <c r="E1312" s="8">
        <f t="shared" si="120"/>
        <v>0</v>
      </c>
      <c r="F1312" s="8">
        <f t="shared" si="121"/>
        <v>11</v>
      </c>
      <c r="G1312" s="8">
        <f t="shared" si="122"/>
        <v>53</v>
      </c>
      <c r="H1312" s="10">
        <f t="shared" si="123"/>
        <v>713</v>
      </c>
      <c r="I1312" s="6" t="s">
        <v>23</v>
      </c>
      <c r="J1312" s="6" t="s">
        <v>38</v>
      </c>
      <c r="K1312" s="12">
        <v>164225</v>
      </c>
      <c r="L1312" s="12">
        <v>9600</v>
      </c>
      <c r="M1312" s="10">
        <f t="shared" si="124"/>
        <v>584.56386055716246</v>
      </c>
      <c r="N1312" s="13">
        <v>333</v>
      </c>
      <c r="O1312" s="6">
        <f t="shared" si="125"/>
        <v>20</v>
      </c>
      <c r="P1312" s="13">
        <v>4810000</v>
      </c>
      <c r="Q1312" s="2">
        <v>44845</v>
      </c>
      <c r="R1312" s="2">
        <v>42572</v>
      </c>
      <c r="S1312" t="s">
        <v>38</v>
      </c>
      <c r="T1312" s="3" t="s">
        <v>3873</v>
      </c>
      <c r="U1312" s="27">
        <v>712302355</v>
      </c>
      <c r="V1312">
        <v>4</v>
      </c>
      <c r="W1312" s="13">
        <v>10</v>
      </c>
      <c r="X1312" s="6" t="s">
        <v>26</v>
      </c>
      <c r="Y1312" s="6" t="s">
        <v>52</v>
      </c>
      <c r="Z1312" t="s">
        <v>28</v>
      </c>
      <c r="AA1312" s="6" t="s">
        <v>3948</v>
      </c>
    </row>
    <row r="1313" spans="1:27" x14ac:dyDescent="0.3">
      <c r="A1313" s="6" t="s">
        <v>2012</v>
      </c>
      <c r="B1313" s="6" t="s">
        <v>1976</v>
      </c>
      <c r="C1313" s="6" t="s">
        <v>1977</v>
      </c>
      <c r="D1313" s="7">
        <v>4.8148148148148141E-2</v>
      </c>
      <c r="E1313" s="8">
        <f t="shared" si="120"/>
        <v>1</v>
      </c>
      <c r="F1313" s="8">
        <f t="shared" si="121"/>
        <v>9</v>
      </c>
      <c r="G1313" s="8">
        <f t="shared" si="122"/>
        <v>20</v>
      </c>
      <c r="H1313" s="10">
        <f t="shared" si="123"/>
        <v>4160</v>
      </c>
      <c r="I1313" s="6" t="s">
        <v>23</v>
      </c>
      <c r="J1313" s="6" t="s">
        <v>219</v>
      </c>
      <c r="K1313" s="10">
        <v>26228</v>
      </c>
      <c r="L1313" s="6">
        <v>942</v>
      </c>
      <c r="M1313" s="10">
        <f t="shared" si="124"/>
        <v>359.15815159371664</v>
      </c>
      <c r="N1313" s="6">
        <v>49</v>
      </c>
      <c r="O1313" s="6">
        <f t="shared" si="125"/>
        <v>19</v>
      </c>
      <c r="P1313" s="10">
        <v>3040000</v>
      </c>
      <c r="Q1313" s="9">
        <v>44843</v>
      </c>
      <c r="R1313" s="9">
        <v>42540</v>
      </c>
      <c r="S1313" s="6" t="s">
        <v>219</v>
      </c>
      <c r="T1313" s="6" t="s">
        <v>63</v>
      </c>
      <c r="U1313" s="10">
        <v>107881459</v>
      </c>
      <c r="V1313" s="6">
        <v>7</v>
      </c>
      <c r="W1313" s="29">
        <v>10</v>
      </c>
      <c r="X1313" s="6" t="s">
        <v>26</v>
      </c>
      <c r="Y1313" s="6" t="s">
        <v>27</v>
      </c>
      <c r="Z1313" s="6" t="s">
        <v>28</v>
      </c>
      <c r="AA1313" s="6" t="s">
        <v>1875</v>
      </c>
    </row>
    <row r="1314" spans="1:27" ht="14.4" x14ac:dyDescent="0.3">
      <c r="A1314" s="6" t="s">
        <v>3503</v>
      </c>
      <c r="B1314" s="24" t="s">
        <v>3504</v>
      </c>
      <c r="C1314" s="6" t="s">
        <v>3505</v>
      </c>
      <c r="D1314" s="7">
        <v>2.5000000000000001E-3</v>
      </c>
      <c r="E1314" s="8">
        <f t="shared" si="120"/>
        <v>0</v>
      </c>
      <c r="F1314" s="8">
        <f t="shared" si="121"/>
        <v>3</v>
      </c>
      <c r="G1314" s="8">
        <f t="shared" si="122"/>
        <v>36</v>
      </c>
      <c r="H1314" s="10">
        <f t="shared" si="123"/>
        <v>216</v>
      </c>
      <c r="I1314" s="6" t="s">
        <v>187</v>
      </c>
      <c r="J1314" s="6" t="s">
        <v>24</v>
      </c>
      <c r="K1314" s="6">
        <v>554482</v>
      </c>
      <c r="L1314" s="6">
        <v>23000</v>
      </c>
      <c r="M1314" s="10">
        <f t="shared" si="124"/>
        <v>414.80156253945125</v>
      </c>
      <c r="N1314" s="6">
        <v>590</v>
      </c>
      <c r="O1314" s="6">
        <f t="shared" si="125"/>
        <v>11</v>
      </c>
      <c r="P1314" s="6">
        <v>146000</v>
      </c>
      <c r="Q1314" s="9">
        <v>43266</v>
      </c>
      <c r="R1314" s="9">
        <v>42628</v>
      </c>
      <c r="S1314" s="6" t="s">
        <v>38</v>
      </c>
      <c r="T1314" s="6" t="s">
        <v>63</v>
      </c>
      <c r="U1314" s="10">
        <v>12403435</v>
      </c>
      <c r="V1314" s="6">
        <v>7</v>
      </c>
      <c r="W1314" s="29">
        <v>7</v>
      </c>
      <c r="X1314" s="6" t="s">
        <v>26</v>
      </c>
      <c r="Y1314" s="6" t="s">
        <v>27</v>
      </c>
      <c r="Z1314" s="6" t="s">
        <v>96</v>
      </c>
      <c r="AA1314" s="6" t="s">
        <v>3465</v>
      </c>
    </row>
    <row r="1315" spans="1:27" x14ac:dyDescent="0.3">
      <c r="A1315" s="6" t="s">
        <v>3229</v>
      </c>
      <c r="B1315" s="6" t="s">
        <v>3230</v>
      </c>
      <c r="C1315" s="6" t="s">
        <v>3231</v>
      </c>
      <c r="D1315" s="7">
        <v>7.8009259259259256E-3</v>
      </c>
      <c r="E1315" s="8">
        <f t="shared" si="120"/>
        <v>0</v>
      </c>
      <c r="F1315" s="8">
        <f t="shared" si="121"/>
        <v>11</v>
      </c>
      <c r="G1315" s="8">
        <f t="shared" si="122"/>
        <v>14</v>
      </c>
      <c r="H1315" s="10">
        <f t="shared" si="123"/>
        <v>674</v>
      </c>
      <c r="I1315" s="6" t="s">
        <v>3232</v>
      </c>
      <c r="J1315" s="6" t="s">
        <v>38</v>
      </c>
      <c r="K1315" s="6">
        <v>1908876</v>
      </c>
      <c r="L1315" s="6">
        <v>290000</v>
      </c>
      <c r="M1315" s="10">
        <f t="shared" si="124"/>
        <v>1519.2186396601981</v>
      </c>
      <c r="N1315" s="6">
        <v>15524</v>
      </c>
      <c r="O1315" s="6">
        <f t="shared" si="125"/>
        <v>81</v>
      </c>
      <c r="P1315" s="6">
        <v>3750000</v>
      </c>
      <c r="Q1315" s="9">
        <v>44813</v>
      </c>
      <c r="R1315" s="9">
        <v>42272</v>
      </c>
      <c r="S1315" s="6" t="s">
        <v>95</v>
      </c>
      <c r="T1315" s="6" t="s">
        <v>63</v>
      </c>
      <c r="U1315" s="10">
        <v>262314974</v>
      </c>
      <c r="V1315" s="6">
        <v>7</v>
      </c>
      <c r="W1315" s="29">
        <v>7</v>
      </c>
      <c r="X1315" s="6" t="s">
        <v>26</v>
      </c>
      <c r="Y1315" s="6" t="s">
        <v>27</v>
      </c>
      <c r="Z1315" s="6" t="s">
        <v>28</v>
      </c>
      <c r="AA1315" s="6" t="s">
        <v>3213</v>
      </c>
    </row>
    <row r="1316" spans="1:27" x14ac:dyDescent="0.3">
      <c r="A1316" s="6" t="s">
        <v>184</v>
      </c>
      <c r="B1316" s="6" t="s">
        <v>194</v>
      </c>
      <c r="C1316" s="6" t="s">
        <v>195</v>
      </c>
      <c r="D1316" s="7">
        <v>5.9027777777777776E-3</v>
      </c>
      <c r="E1316" s="8">
        <f t="shared" si="120"/>
        <v>0</v>
      </c>
      <c r="F1316" s="8">
        <f t="shared" si="121"/>
        <v>8</v>
      </c>
      <c r="G1316" s="8">
        <f t="shared" si="122"/>
        <v>30</v>
      </c>
      <c r="H1316" s="10">
        <f t="shared" si="123"/>
        <v>510</v>
      </c>
      <c r="I1316" s="6" t="s">
        <v>187</v>
      </c>
      <c r="J1316" s="6" t="s">
        <v>51</v>
      </c>
      <c r="K1316" s="8">
        <v>19147</v>
      </c>
      <c r="L1316" s="6">
        <v>604</v>
      </c>
      <c r="M1316" s="10">
        <f t="shared" si="124"/>
        <v>315.45411813861182</v>
      </c>
      <c r="N1316" s="6">
        <v>66</v>
      </c>
      <c r="O1316" s="6">
        <f t="shared" si="125"/>
        <v>34</v>
      </c>
      <c r="P1316" s="10">
        <v>549000</v>
      </c>
      <c r="Q1316" s="9">
        <v>44848</v>
      </c>
      <c r="R1316" s="9">
        <v>40845</v>
      </c>
      <c r="S1316" s="6" t="s">
        <v>51</v>
      </c>
      <c r="T1316" s="6" t="s">
        <v>42</v>
      </c>
      <c r="U1316" s="10">
        <v>59523579</v>
      </c>
      <c r="V1316" s="6">
        <v>5</v>
      </c>
      <c r="W1316" s="29">
        <v>6</v>
      </c>
      <c r="X1316" s="6" t="s">
        <v>52</v>
      </c>
      <c r="Y1316" s="6" t="s">
        <v>52</v>
      </c>
      <c r="Z1316" s="6" t="s">
        <v>28</v>
      </c>
      <c r="AA1316" s="6" t="s">
        <v>29</v>
      </c>
    </row>
    <row r="1317" spans="1:27" x14ac:dyDescent="0.3">
      <c r="A1317" s="6" t="s">
        <v>184</v>
      </c>
      <c r="B1317" s="6" t="s">
        <v>192</v>
      </c>
      <c r="C1317" s="6" t="s">
        <v>193</v>
      </c>
      <c r="D1317" s="7">
        <v>7.5000000000000006E-3</v>
      </c>
      <c r="E1317" s="8">
        <f t="shared" si="120"/>
        <v>0</v>
      </c>
      <c r="F1317" s="8">
        <f t="shared" si="121"/>
        <v>10</v>
      </c>
      <c r="G1317" s="8">
        <f t="shared" si="122"/>
        <v>48</v>
      </c>
      <c r="H1317" s="10">
        <f t="shared" si="123"/>
        <v>648</v>
      </c>
      <c r="I1317" s="6" t="s">
        <v>187</v>
      </c>
      <c r="J1317" s="6" t="s">
        <v>51</v>
      </c>
      <c r="K1317" s="8">
        <v>2681</v>
      </c>
      <c r="L1317" s="6">
        <v>201</v>
      </c>
      <c r="M1317" s="10">
        <f t="shared" si="124"/>
        <v>749.72025363670275</v>
      </c>
      <c r="N1317" s="6">
        <v>27</v>
      </c>
      <c r="O1317" s="6">
        <f t="shared" si="125"/>
        <v>101</v>
      </c>
      <c r="P1317" s="10">
        <v>549000</v>
      </c>
      <c r="Q1317" s="9">
        <v>44849</v>
      </c>
      <c r="R1317" s="9">
        <v>40845</v>
      </c>
      <c r="S1317" s="6" t="s">
        <v>51</v>
      </c>
      <c r="T1317" s="6" t="s">
        <v>42</v>
      </c>
      <c r="U1317" s="10">
        <v>59523579</v>
      </c>
      <c r="V1317" s="6">
        <v>5</v>
      </c>
      <c r="W1317" s="29">
        <v>6</v>
      </c>
      <c r="X1317" s="6" t="s">
        <v>52</v>
      </c>
      <c r="Y1317" s="6" t="s">
        <v>52</v>
      </c>
      <c r="Z1317" s="6" t="s">
        <v>28</v>
      </c>
      <c r="AA1317" s="6" t="s">
        <v>29</v>
      </c>
    </row>
    <row r="1318" spans="1:27" x14ac:dyDescent="0.3">
      <c r="A1318" s="6" t="s">
        <v>184</v>
      </c>
      <c r="B1318" s="6" t="s">
        <v>190</v>
      </c>
      <c r="C1318" s="6" t="s">
        <v>191</v>
      </c>
      <c r="D1318" s="7">
        <v>2.2303240740740738E-2</v>
      </c>
      <c r="E1318" s="8">
        <f t="shared" si="120"/>
        <v>0</v>
      </c>
      <c r="F1318" s="8">
        <f t="shared" si="121"/>
        <v>32</v>
      </c>
      <c r="G1318" s="8">
        <f t="shared" si="122"/>
        <v>7</v>
      </c>
      <c r="H1318" s="10">
        <f t="shared" si="123"/>
        <v>1927</v>
      </c>
      <c r="I1318" s="6" t="s">
        <v>187</v>
      </c>
      <c r="J1318" s="6" t="s">
        <v>51</v>
      </c>
      <c r="K1318" s="8">
        <v>1955</v>
      </c>
      <c r="L1318" s="6">
        <v>121</v>
      </c>
      <c r="M1318" s="10">
        <f t="shared" si="124"/>
        <v>618.92583120204608</v>
      </c>
      <c r="N1318" s="6">
        <v>16</v>
      </c>
      <c r="O1318" s="6">
        <f t="shared" si="125"/>
        <v>82</v>
      </c>
      <c r="P1318" s="10">
        <v>549000</v>
      </c>
      <c r="Q1318" s="9">
        <v>44850</v>
      </c>
      <c r="R1318" s="9">
        <v>40845</v>
      </c>
      <c r="S1318" s="6" t="s">
        <v>51</v>
      </c>
      <c r="T1318" s="6" t="s">
        <v>42</v>
      </c>
      <c r="U1318" s="10">
        <v>59523579</v>
      </c>
      <c r="V1318" s="6">
        <v>5</v>
      </c>
      <c r="W1318" s="29">
        <v>6</v>
      </c>
      <c r="X1318" s="6" t="s">
        <v>52</v>
      </c>
      <c r="Y1318" s="6" t="s">
        <v>52</v>
      </c>
      <c r="Z1318" s="6" t="s">
        <v>28</v>
      </c>
      <c r="AA1318" s="6" t="s">
        <v>29</v>
      </c>
    </row>
    <row r="1319" spans="1:27" x14ac:dyDescent="0.3">
      <c r="A1319" s="6" t="s">
        <v>184</v>
      </c>
      <c r="B1319" s="6" t="s">
        <v>185</v>
      </c>
      <c r="C1319" s="6" t="s">
        <v>186</v>
      </c>
      <c r="D1319" s="7">
        <v>3.2650462962962964E-2</v>
      </c>
      <c r="E1319" s="8">
        <f t="shared" si="120"/>
        <v>0</v>
      </c>
      <c r="F1319" s="8">
        <f t="shared" si="121"/>
        <v>47</v>
      </c>
      <c r="G1319" s="8">
        <f t="shared" si="122"/>
        <v>1</v>
      </c>
      <c r="H1319" s="10">
        <f t="shared" si="123"/>
        <v>2821</v>
      </c>
      <c r="I1319" s="6" t="s">
        <v>187</v>
      </c>
      <c r="J1319" s="6" t="s">
        <v>51</v>
      </c>
      <c r="K1319" s="8">
        <v>1985</v>
      </c>
      <c r="L1319" s="6">
        <v>93</v>
      </c>
      <c r="M1319" s="10">
        <f t="shared" si="124"/>
        <v>468.51385390428214</v>
      </c>
      <c r="N1319" s="6">
        <v>15</v>
      </c>
      <c r="O1319" s="6">
        <f t="shared" si="125"/>
        <v>76</v>
      </c>
      <c r="P1319" s="10">
        <v>549000</v>
      </c>
      <c r="Q1319" s="9">
        <v>44850</v>
      </c>
      <c r="R1319" s="9">
        <v>40845</v>
      </c>
      <c r="S1319" s="6" t="s">
        <v>51</v>
      </c>
      <c r="T1319" s="6" t="s">
        <v>42</v>
      </c>
      <c r="U1319" s="10">
        <v>59523579</v>
      </c>
      <c r="V1319" s="6">
        <v>5</v>
      </c>
      <c r="W1319" s="29">
        <v>6</v>
      </c>
      <c r="X1319" s="6" t="s">
        <v>52</v>
      </c>
      <c r="Y1319" s="6" t="s">
        <v>52</v>
      </c>
      <c r="Z1319" s="6" t="s">
        <v>28</v>
      </c>
      <c r="AA1319" s="6" t="s">
        <v>29</v>
      </c>
    </row>
    <row r="1320" spans="1:27" x14ac:dyDescent="0.3">
      <c r="A1320" s="6" t="s">
        <v>184</v>
      </c>
      <c r="B1320" s="6" t="s">
        <v>188</v>
      </c>
      <c r="C1320" s="6" t="s">
        <v>189</v>
      </c>
      <c r="D1320" s="7">
        <v>6.8171296296296287E-3</v>
      </c>
      <c r="E1320" s="8">
        <f t="shared" si="120"/>
        <v>0</v>
      </c>
      <c r="F1320" s="8">
        <f t="shared" si="121"/>
        <v>9</v>
      </c>
      <c r="G1320" s="8">
        <f t="shared" si="122"/>
        <v>49</v>
      </c>
      <c r="H1320" s="10">
        <f t="shared" si="123"/>
        <v>589</v>
      </c>
      <c r="I1320" s="6" t="s">
        <v>187</v>
      </c>
      <c r="J1320" s="6" t="s">
        <v>51</v>
      </c>
      <c r="K1320" s="8">
        <v>5557</v>
      </c>
      <c r="L1320" s="6">
        <v>467</v>
      </c>
      <c r="M1320" s="10">
        <f t="shared" si="124"/>
        <v>840.38150080978949</v>
      </c>
      <c r="N1320" s="6">
        <v>67</v>
      </c>
      <c r="O1320" s="6">
        <f t="shared" si="125"/>
        <v>121</v>
      </c>
      <c r="P1320" s="10">
        <v>549000</v>
      </c>
      <c r="Q1320" s="9">
        <v>44850</v>
      </c>
      <c r="R1320" s="9">
        <v>40845</v>
      </c>
      <c r="S1320" s="6" t="s">
        <v>51</v>
      </c>
      <c r="T1320" s="6" t="s">
        <v>42</v>
      </c>
      <c r="U1320" s="10">
        <v>59523579</v>
      </c>
      <c r="V1320" s="6">
        <v>5</v>
      </c>
      <c r="W1320" s="29">
        <v>6</v>
      </c>
      <c r="X1320" s="6" t="s">
        <v>52</v>
      </c>
      <c r="Y1320" s="6" t="s">
        <v>52</v>
      </c>
      <c r="Z1320" s="6" t="s">
        <v>28</v>
      </c>
      <c r="AA1320" s="6" t="s">
        <v>29</v>
      </c>
    </row>
    <row r="1321" spans="1:27" x14ac:dyDescent="0.3">
      <c r="A1321" s="6" t="s">
        <v>2931</v>
      </c>
      <c r="B1321" s="6" t="s">
        <v>2932</v>
      </c>
      <c r="C1321" s="6" t="s">
        <v>2933</v>
      </c>
      <c r="D1321" s="7">
        <v>7.5810185185185182E-3</v>
      </c>
      <c r="E1321" s="8">
        <f t="shared" si="120"/>
        <v>0</v>
      </c>
      <c r="F1321" s="8">
        <f t="shared" si="121"/>
        <v>10</v>
      </c>
      <c r="G1321" s="8">
        <f t="shared" si="122"/>
        <v>55</v>
      </c>
      <c r="H1321" s="10">
        <f t="shared" si="123"/>
        <v>655</v>
      </c>
      <c r="I1321" s="6" t="s">
        <v>187</v>
      </c>
      <c r="J1321" s="6" t="s">
        <v>206</v>
      </c>
      <c r="K1321" s="10">
        <v>54068</v>
      </c>
      <c r="L1321" s="10">
        <v>1700</v>
      </c>
      <c r="M1321" s="10">
        <f t="shared" si="124"/>
        <v>314.4188799289783</v>
      </c>
      <c r="N1321" s="6">
        <v>113</v>
      </c>
      <c r="O1321" s="6">
        <f t="shared" si="125"/>
        <v>21</v>
      </c>
      <c r="P1321" s="10">
        <v>48900</v>
      </c>
      <c r="Q1321" s="9">
        <v>44831</v>
      </c>
      <c r="R1321" s="9">
        <v>43754</v>
      </c>
      <c r="S1321" s="6" t="s">
        <v>206</v>
      </c>
      <c r="T1321" s="6" t="s">
        <v>63</v>
      </c>
      <c r="U1321" s="10">
        <v>2698215</v>
      </c>
      <c r="V1321" s="6">
        <v>4</v>
      </c>
      <c r="W1321" s="29">
        <v>3</v>
      </c>
      <c r="X1321" s="6" t="s">
        <v>52</v>
      </c>
      <c r="Y1321" s="6" t="s">
        <v>27</v>
      </c>
      <c r="Z1321" s="6" t="s">
        <v>96</v>
      </c>
      <c r="AA1321" s="6" t="s">
        <v>2884</v>
      </c>
    </row>
    <row r="1322" spans="1:27" ht="14.4" x14ac:dyDescent="0.3">
      <c r="A1322" t="s">
        <v>3882</v>
      </c>
      <c r="B1322" t="s">
        <v>3887</v>
      </c>
      <c r="C1322" t="s">
        <v>3888</v>
      </c>
      <c r="D1322" s="1">
        <v>1.064814814814815E-2</v>
      </c>
      <c r="E1322" s="8">
        <f t="shared" si="120"/>
        <v>0</v>
      </c>
      <c r="F1322" s="8">
        <f t="shared" si="121"/>
        <v>15</v>
      </c>
      <c r="G1322" s="8">
        <f t="shared" si="122"/>
        <v>20</v>
      </c>
      <c r="H1322" s="10">
        <f t="shared" si="123"/>
        <v>920</v>
      </c>
      <c r="I1322" s="6" t="s">
        <v>187</v>
      </c>
      <c r="J1322" t="s">
        <v>206</v>
      </c>
      <c r="K1322" s="12">
        <v>48849</v>
      </c>
      <c r="L1322" s="12">
        <v>2700</v>
      </c>
      <c r="M1322" s="10">
        <f t="shared" si="124"/>
        <v>552.72369956396244</v>
      </c>
      <c r="N1322" s="13">
        <v>136</v>
      </c>
      <c r="O1322" s="6">
        <f t="shared" si="125"/>
        <v>28</v>
      </c>
      <c r="P1322" s="3">
        <v>409000</v>
      </c>
      <c r="Q1322" s="2">
        <v>44561</v>
      </c>
      <c r="R1322" s="2">
        <v>43218</v>
      </c>
      <c r="S1322" t="s">
        <v>206</v>
      </c>
      <c r="T1322" t="s">
        <v>63</v>
      </c>
      <c r="U1322" s="27">
        <v>12235153</v>
      </c>
      <c r="V1322">
        <v>7</v>
      </c>
      <c r="W1322" s="29">
        <v>7</v>
      </c>
      <c r="X1322" s="6" t="s">
        <v>52</v>
      </c>
      <c r="Y1322" s="6" t="s">
        <v>52</v>
      </c>
      <c r="Z1322" t="s">
        <v>28</v>
      </c>
      <c r="AA1322" s="6" t="s">
        <v>3889</v>
      </c>
    </row>
    <row r="1323" spans="1:27" ht="14.4" x14ac:dyDescent="0.3">
      <c r="A1323" t="s">
        <v>3882</v>
      </c>
      <c r="B1323" t="s">
        <v>3883</v>
      </c>
      <c r="C1323" t="s">
        <v>3884</v>
      </c>
      <c r="D1323" s="1">
        <v>0.51172453703703702</v>
      </c>
      <c r="E1323" s="8">
        <f t="shared" si="120"/>
        <v>12</v>
      </c>
      <c r="F1323" s="8">
        <f t="shared" si="121"/>
        <v>16</v>
      </c>
      <c r="G1323" s="8">
        <f t="shared" si="122"/>
        <v>53</v>
      </c>
      <c r="H1323" s="10">
        <f t="shared" si="123"/>
        <v>44213</v>
      </c>
      <c r="I1323" s="6" t="s">
        <v>187</v>
      </c>
      <c r="J1323" t="s">
        <v>206</v>
      </c>
      <c r="K1323" s="12">
        <v>2752189</v>
      </c>
      <c r="L1323" s="12">
        <v>103000</v>
      </c>
      <c r="M1323" s="10">
        <f t="shared" si="124"/>
        <v>374.2475534928742</v>
      </c>
      <c r="N1323" s="13">
        <v>1631</v>
      </c>
      <c r="O1323" s="6">
        <f t="shared" si="125"/>
        <v>6</v>
      </c>
      <c r="P1323" s="3">
        <v>409000</v>
      </c>
      <c r="Q1323" s="2">
        <v>44564</v>
      </c>
      <c r="R1323" s="2">
        <v>43218</v>
      </c>
      <c r="S1323" t="s">
        <v>206</v>
      </c>
      <c r="T1323" t="s">
        <v>63</v>
      </c>
      <c r="U1323" s="27">
        <v>12235153</v>
      </c>
      <c r="V1323">
        <v>8</v>
      </c>
      <c r="W1323" s="29">
        <v>8</v>
      </c>
      <c r="X1323" s="6" t="s">
        <v>52</v>
      </c>
      <c r="Y1323" s="6" t="s">
        <v>52</v>
      </c>
      <c r="Z1323" t="s">
        <v>28</v>
      </c>
      <c r="AA1323" s="6" t="s">
        <v>3889</v>
      </c>
    </row>
    <row r="1324" spans="1:27" ht="14.4" x14ac:dyDescent="0.3">
      <c r="A1324" t="s">
        <v>3882</v>
      </c>
      <c r="B1324" t="s">
        <v>3885</v>
      </c>
      <c r="C1324" t="s">
        <v>3886</v>
      </c>
      <c r="D1324" s="1">
        <v>0.11842592592592593</v>
      </c>
      <c r="E1324" s="8">
        <f t="shared" si="120"/>
        <v>2</v>
      </c>
      <c r="F1324" s="8">
        <f t="shared" si="121"/>
        <v>50</v>
      </c>
      <c r="G1324" s="8">
        <f t="shared" si="122"/>
        <v>32</v>
      </c>
      <c r="H1324" s="10">
        <f t="shared" si="123"/>
        <v>10232</v>
      </c>
      <c r="I1324" s="6" t="s">
        <v>187</v>
      </c>
      <c r="J1324" t="s">
        <v>206</v>
      </c>
      <c r="K1324" s="12">
        <v>53979</v>
      </c>
      <c r="L1324" s="12">
        <v>2400</v>
      </c>
      <c r="M1324" s="10">
        <f t="shared" si="124"/>
        <v>444.61735119213029</v>
      </c>
      <c r="N1324" s="13">
        <v>76</v>
      </c>
      <c r="O1324" s="6">
        <f t="shared" si="125"/>
        <v>14</v>
      </c>
      <c r="P1324" s="3">
        <v>409000</v>
      </c>
      <c r="Q1324" s="2">
        <v>44755</v>
      </c>
      <c r="R1324" s="2">
        <v>43218</v>
      </c>
      <c r="S1324" t="s">
        <v>206</v>
      </c>
      <c r="T1324" t="s">
        <v>63</v>
      </c>
      <c r="U1324" s="27">
        <v>12235153</v>
      </c>
      <c r="V1324">
        <v>7</v>
      </c>
      <c r="W1324" s="29">
        <v>7</v>
      </c>
      <c r="X1324" s="6" t="s">
        <v>52</v>
      </c>
      <c r="Y1324" s="6" t="s">
        <v>52</v>
      </c>
      <c r="Z1324" t="s">
        <v>28</v>
      </c>
      <c r="AA1324" s="6" t="s">
        <v>3889</v>
      </c>
    </row>
    <row r="1325" spans="1:27" x14ac:dyDescent="0.3">
      <c r="A1325" s="6" t="s">
        <v>317</v>
      </c>
      <c r="B1325" s="6" t="s">
        <v>318</v>
      </c>
      <c r="C1325" s="6" t="s">
        <v>319</v>
      </c>
      <c r="D1325" s="7">
        <v>5.5671296296296302E-3</v>
      </c>
      <c r="E1325" s="8">
        <f t="shared" si="120"/>
        <v>0</v>
      </c>
      <c r="F1325" s="8">
        <f t="shared" si="121"/>
        <v>8</v>
      </c>
      <c r="G1325" s="8">
        <f t="shared" si="122"/>
        <v>1</v>
      </c>
      <c r="H1325" s="10">
        <f t="shared" si="123"/>
        <v>481</v>
      </c>
      <c r="I1325" s="6" t="s">
        <v>23</v>
      </c>
      <c r="J1325" s="6" t="s">
        <v>95</v>
      </c>
      <c r="K1325" s="10">
        <v>24839</v>
      </c>
      <c r="L1325" s="10">
        <v>1500</v>
      </c>
      <c r="M1325" s="10">
        <f t="shared" si="124"/>
        <v>603.88904545271544</v>
      </c>
      <c r="N1325" s="6">
        <v>91</v>
      </c>
      <c r="O1325" s="6">
        <f t="shared" si="125"/>
        <v>37</v>
      </c>
      <c r="P1325" s="10">
        <v>7080000</v>
      </c>
      <c r="Q1325" s="9">
        <v>44840</v>
      </c>
      <c r="R1325" s="9">
        <v>42928</v>
      </c>
      <c r="S1325" s="6" t="s">
        <v>38</v>
      </c>
      <c r="T1325" s="6" t="s">
        <v>278</v>
      </c>
      <c r="U1325" s="10">
        <v>1023280497</v>
      </c>
      <c r="V1325" s="6">
        <v>8</v>
      </c>
      <c r="W1325" s="29">
        <v>9</v>
      </c>
      <c r="X1325" s="6" t="s">
        <v>52</v>
      </c>
      <c r="Y1325" s="6" t="s">
        <v>52</v>
      </c>
      <c r="Z1325" s="6" t="s">
        <v>28</v>
      </c>
      <c r="AA1325" s="6" t="s">
        <v>253</v>
      </c>
    </row>
    <row r="1326" spans="1:27" ht="14.4" x14ac:dyDescent="0.3">
      <c r="A1326" t="s">
        <v>3870</v>
      </c>
      <c r="B1326" t="s">
        <v>3880</v>
      </c>
      <c r="C1326" t="s">
        <v>3881</v>
      </c>
      <c r="D1326" s="16">
        <v>3.4837962962962999E-3</v>
      </c>
      <c r="E1326" s="8">
        <f t="shared" si="120"/>
        <v>0</v>
      </c>
      <c r="F1326" s="8">
        <f t="shared" si="121"/>
        <v>5</v>
      </c>
      <c r="G1326" s="8">
        <f t="shared" si="122"/>
        <v>1</v>
      </c>
      <c r="H1326" s="10">
        <f t="shared" si="123"/>
        <v>301</v>
      </c>
      <c r="I1326" s="6" t="s">
        <v>23</v>
      </c>
      <c r="J1326" t="s">
        <v>300</v>
      </c>
      <c r="K1326" s="12">
        <v>994</v>
      </c>
      <c r="L1326" s="12">
        <v>12</v>
      </c>
      <c r="M1326" s="10">
        <f t="shared" si="124"/>
        <v>120.72434607645876</v>
      </c>
      <c r="N1326" s="12">
        <v>0</v>
      </c>
      <c r="O1326" s="6">
        <f t="shared" si="125"/>
        <v>0</v>
      </c>
      <c r="P1326" s="12">
        <v>1340004</v>
      </c>
      <c r="Q1326" s="2">
        <v>44734</v>
      </c>
      <c r="R1326" s="2">
        <v>42355</v>
      </c>
      <c r="S1326" t="s">
        <v>300</v>
      </c>
      <c r="T1326" s="3" t="s">
        <v>3873</v>
      </c>
      <c r="U1326" s="27">
        <v>344835809</v>
      </c>
      <c r="V1326">
        <v>7</v>
      </c>
      <c r="W1326" s="29">
        <v>7</v>
      </c>
      <c r="X1326" s="6" t="s">
        <v>52</v>
      </c>
      <c r="Y1326" s="6" t="s">
        <v>52</v>
      </c>
      <c r="Z1326" s="6" t="s">
        <v>96</v>
      </c>
      <c r="AA1326" s="6" t="s">
        <v>3889</v>
      </c>
    </row>
    <row r="1327" spans="1:27" ht="14.4" x14ac:dyDescent="0.3">
      <c r="A1327" t="s">
        <v>3870</v>
      </c>
      <c r="B1327" t="s">
        <v>3878</v>
      </c>
      <c r="C1327" t="s">
        <v>3879</v>
      </c>
      <c r="D1327" s="1">
        <v>2.7777777777777801E-3</v>
      </c>
      <c r="E1327" s="8">
        <f t="shared" si="120"/>
        <v>0</v>
      </c>
      <c r="F1327" s="8">
        <f t="shared" si="121"/>
        <v>4</v>
      </c>
      <c r="G1327" s="8">
        <f t="shared" si="122"/>
        <v>0</v>
      </c>
      <c r="H1327" s="10">
        <f t="shared" si="123"/>
        <v>240</v>
      </c>
      <c r="I1327" s="6" t="s">
        <v>23</v>
      </c>
      <c r="J1327" t="s">
        <v>300</v>
      </c>
      <c r="K1327" s="12">
        <v>10616</v>
      </c>
      <c r="L1327" s="12">
        <v>153</v>
      </c>
      <c r="M1327" s="10">
        <f t="shared" si="124"/>
        <v>144.12207987942728</v>
      </c>
      <c r="N1327" s="12">
        <v>124</v>
      </c>
      <c r="O1327" s="6">
        <f t="shared" si="125"/>
        <v>117</v>
      </c>
      <c r="P1327" s="12">
        <v>1340003</v>
      </c>
      <c r="Q1327" s="2">
        <v>44840</v>
      </c>
      <c r="R1327" s="2">
        <v>42355</v>
      </c>
      <c r="S1327" t="s">
        <v>300</v>
      </c>
      <c r="T1327" s="3" t="s">
        <v>3873</v>
      </c>
      <c r="U1327" s="27">
        <v>344835808</v>
      </c>
      <c r="V1327">
        <v>7</v>
      </c>
      <c r="W1327" s="29">
        <v>7</v>
      </c>
      <c r="X1327" s="6" t="s">
        <v>52</v>
      </c>
      <c r="Y1327" s="6" t="s">
        <v>52</v>
      </c>
      <c r="Z1327" t="s">
        <v>28</v>
      </c>
      <c r="AA1327" s="6" t="s">
        <v>3889</v>
      </c>
    </row>
    <row r="1328" spans="1:27" ht="14.4" x14ac:dyDescent="0.3">
      <c r="A1328" t="s">
        <v>3870</v>
      </c>
      <c r="B1328" t="s">
        <v>3876</v>
      </c>
      <c r="C1328" t="s">
        <v>3877</v>
      </c>
      <c r="D1328" s="15">
        <v>2.4305555555555599E-3</v>
      </c>
      <c r="E1328" s="8">
        <f t="shared" si="120"/>
        <v>0</v>
      </c>
      <c r="F1328" s="8">
        <f t="shared" si="121"/>
        <v>3</v>
      </c>
      <c r="G1328" s="8">
        <f t="shared" si="122"/>
        <v>30</v>
      </c>
      <c r="H1328" s="10">
        <f t="shared" si="123"/>
        <v>210</v>
      </c>
      <c r="I1328" s="6" t="s">
        <v>23</v>
      </c>
      <c r="J1328" t="s">
        <v>300</v>
      </c>
      <c r="K1328" s="12">
        <v>601</v>
      </c>
      <c r="L1328" s="12">
        <v>17</v>
      </c>
      <c r="M1328" s="10">
        <f t="shared" si="124"/>
        <v>282.86189683860232</v>
      </c>
      <c r="N1328" s="12">
        <v>11</v>
      </c>
      <c r="O1328" s="6">
        <f t="shared" si="125"/>
        <v>183</v>
      </c>
      <c r="P1328" s="12">
        <v>1340002</v>
      </c>
      <c r="Q1328" s="2">
        <v>44846</v>
      </c>
      <c r="R1328" s="2">
        <v>42355</v>
      </c>
      <c r="S1328" t="s">
        <v>300</v>
      </c>
      <c r="T1328" s="3" t="s">
        <v>3873</v>
      </c>
      <c r="U1328" s="27">
        <v>344835807</v>
      </c>
      <c r="V1328">
        <v>8</v>
      </c>
      <c r="W1328" s="29">
        <v>8</v>
      </c>
      <c r="X1328" s="6" t="s">
        <v>52</v>
      </c>
      <c r="Y1328" s="6" t="s">
        <v>52</v>
      </c>
      <c r="Z1328" s="6" t="s">
        <v>96</v>
      </c>
      <c r="AA1328" s="6" t="s">
        <v>3889</v>
      </c>
    </row>
    <row r="1329" spans="1:27" ht="14.4" x14ac:dyDescent="0.3">
      <c r="A1329" t="s">
        <v>3870</v>
      </c>
      <c r="B1329" t="s">
        <v>3871</v>
      </c>
      <c r="C1329" t="s">
        <v>3872</v>
      </c>
      <c r="D1329" s="1">
        <v>1.71296296296296E-3</v>
      </c>
      <c r="E1329" s="8">
        <f t="shared" si="120"/>
        <v>0</v>
      </c>
      <c r="F1329" s="8">
        <f t="shared" si="121"/>
        <v>2</v>
      </c>
      <c r="G1329" s="8">
        <f t="shared" si="122"/>
        <v>28</v>
      </c>
      <c r="H1329" s="10">
        <f t="shared" si="123"/>
        <v>148</v>
      </c>
      <c r="I1329" s="6" t="s">
        <v>23</v>
      </c>
      <c r="J1329" t="s">
        <v>300</v>
      </c>
      <c r="K1329" s="12">
        <v>4647</v>
      </c>
      <c r="L1329" s="12">
        <v>16</v>
      </c>
      <c r="M1329" s="10">
        <f t="shared" si="124"/>
        <v>34.430815579944053</v>
      </c>
      <c r="N1329" s="12">
        <v>1</v>
      </c>
      <c r="O1329" s="6">
        <f t="shared" si="125"/>
        <v>2</v>
      </c>
      <c r="P1329" s="12">
        <v>1340000</v>
      </c>
      <c r="Q1329" s="2">
        <v>44851</v>
      </c>
      <c r="R1329" s="2">
        <v>42355</v>
      </c>
      <c r="S1329" t="s">
        <v>300</v>
      </c>
      <c r="T1329" s="3" t="s">
        <v>3873</v>
      </c>
      <c r="U1329" s="27">
        <v>344835805</v>
      </c>
      <c r="V1329">
        <v>4</v>
      </c>
      <c r="W1329" s="13">
        <v>6</v>
      </c>
      <c r="X1329" s="6" t="s">
        <v>26</v>
      </c>
      <c r="Y1329" s="6" t="s">
        <v>52</v>
      </c>
      <c r="Z1329" s="6" t="s">
        <v>96</v>
      </c>
      <c r="AA1329" s="6" t="s">
        <v>3889</v>
      </c>
    </row>
    <row r="1330" spans="1:27" ht="14.4" x14ac:dyDescent="0.3">
      <c r="A1330" t="s">
        <v>3870</v>
      </c>
      <c r="B1330" t="s">
        <v>3874</v>
      </c>
      <c r="C1330" t="s">
        <v>3875</v>
      </c>
      <c r="D1330" s="14">
        <v>5.90277777777778E-4</v>
      </c>
      <c r="E1330" s="8">
        <f t="shared" si="120"/>
        <v>0</v>
      </c>
      <c r="F1330" s="8">
        <f t="shared" si="121"/>
        <v>0</v>
      </c>
      <c r="G1330" s="8">
        <f t="shared" si="122"/>
        <v>51</v>
      </c>
      <c r="H1330" s="10">
        <f t="shared" si="123"/>
        <v>51</v>
      </c>
      <c r="I1330" s="6" t="s">
        <v>23</v>
      </c>
      <c r="J1330" t="s">
        <v>300</v>
      </c>
      <c r="K1330" s="12">
        <v>93</v>
      </c>
      <c r="L1330" s="12">
        <v>1</v>
      </c>
      <c r="M1330" s="10">
        <f t="shared" si="124"/>
        <v>107.52688172043011</v>
      </c>
      <c r="N1330" s="12">
        <v>1</v>
      </c>
      <c r="O1330" s="6">
        <f t="shared" si="125"/>
        <v>108</v>
      </c>
      <c r="P1330" s="12">
        <v>1340001</v>
      </c>
      <c r="Q1330" s="2">
        <v>44851</v>
      </c>
      <c r="R1330" s="2">
        <v>42355</v>
      </c>
      <c r="S1330" t="s">
        <v>300</v>
      </c>
      <c r="T1330" s="3" t="s">
        <v>3873</v>
      </c>
      <c r="U1330" s="27">
        <v>344835806</v>
      </c>
      <c r="V1330">
        <v>5</v>
      </c>
      <c r="W1330" s="13">
        <v>4</v>
      </c>
      <c r="X1330" s="6" t="s">
        <v>26</v>
      </c>
      <c r="Y1330" s="6" t="s">
        <v>52</v>
      </c>
      <c r="Z1330" s="6" t="s">
        <v>96</v>
      </c>
      <c r="AA1330" s="6" t="s">
        <v>3889</v>
      </c>
    </row>
    <row r="1331" spans="1:27" x14ac:dyDescent="0.3">
      <c r="A1331" s="6" t="s">
        <v>314</v>
      </c>
      <c r="B1331" s="6" t="s">
        <v>315</v>
      </c>
      <c r="C1331" s="6" t="s">
        <v>316</v>
      </c>
      <c r="D1331" s="7">
        <v>3.7500000000000003E-3</v>
      </c>
      <c r="E1331" s="8">
        <f t="shared" si="120"/>
        <v>0</v>
      </c>
      <c r="F1331" s="8">
        <f t="shared" si="121"/>
        <v>5</v>
      </c>
      <c r="G1331" s="8">
        <f t="shared" si="122"/>
        <v>24</v>
      </c>
      <c r="H1331" s="10">
        <f t="shared" si="123"/>
        <v>324</v>
      </c>
      <c r="I1331" s="6" t="s">
        <v>23</v>
      </c>
      <c r="J1331" s="6" t="s">
        <v>95</v>
      </c>
      <c r="K1331" s="10">
        <v>135459</v>
      </c>
      <c r="L1331" s="10">
        <v>3000</v>
      </c>
      <c r="M1331" s="10">
        <f t="shared" si="124"/>
        <v>221.46922685092906</v>
      </c>
      <c r="N1331" s="6">
        <v>69</v>
      </c>
      <c r="O1331" s="6">
        <f t="shared" si="125"/>
        <v>5</v>
      </c>
      <c r="P1331" s="10">
        <v>1200000</v>
      </c>
      <c r="Q1331" s="9">
        <v>43518</v>
      </c>
      <c r="R1331" s="9">
        <v>41634</v>
      </c>
      <c r="S1331" s="6" t="s">
        <v>95</v>
      </c>
      <c r="T1331" s="6" t="s">
        <v>25</v>
      </c>
      <c r="U1331" s="10">
        <v>126118848</v>
      </c>
      <c r="V1331" s="6">
        <v>10</v>
      </c>
      <c r="W1331" s="29">
        <v>8</v>
      </c>
      <c r="X1331" s="6" t="s">
        <v>52</v>
      </c>
      <c r="Y1331" s="6" t="s">
        <v>52</v>
      </c>
      <c r="Z1331" s="6" t="s">
        <v>28</v>
      </c>
      <c r="AA1331" s="6" t="s">
        <v>253</v>
      </c>
    </row>
    <row r="1332" spans="1:27" ht="14.4" x14ac:dyDescent="0.3">
      <c r="A1332" t="s">
        <v>4075</v>
      </c>
      <c r="B1332" t="s">
        <v>4076</v>
      </c>
      <c r="C1332" s="20" t="s">
        <v>4077</v>
      </c>
      <c r="D1332" s="1">
        <v>5.138888888888889E-3</v>
      </c>
      <c r="E1332" s="8">
        <f t="shared" si="120"/>
        <v>0</v>
      </c>
      <c r="F1332" s="8">
        <f t="shared" si="121"/>
        <v>7</v>
      </c>
      <c r="G1332" s="8">
        <f t="shared" si="122"/>
        <v>24</v>
      </c>
      <c r="H1332" s="10">
        <f t="shared" si="123"/>
        <v>444</v>
      </c>
      <c r="I1332" t="s">
        <v>477</v>
      </c>
      <c r="J1332" t="s">
        <v>95</v>
      </c>
      <c r="K1332" s="3">
        <v>62902</v>
      </c>
      <c r="L1332" s="3">
        <v>6900</v>
      </c>
      <c r="M1332" s="10">
        <f t="shared" si="124"/>
        <v>1096.9444532765253</v>
      </c>
      <c r="N1332" s="3">
        <v>318</v>
      </c>
      <c r="O1332" s="6">
        <f t="shared" si="125"/>
        <v>51</v>
      </c>
      <c r="P1332" s="3">
        <v>860000</v>
      </c>
      <c r="Q1332" s="2">
        <v>44748</v>
      </c>
      <c r="R1332" s="2">
        <v>42260</v>
      </c>
      <c r="S1332" t="s">
        <v>95</v>
      </c>
      <c r="T1332" t="s">
        <v>63</v>
      </c>
      <c r="U1332" s="3">
        <v>159252113</v>
      </c>
      <c r="V1332">
        <v>5</v>
      </c>
      <c r="W1332" s="29">
        <v>7</v>
      </c>
      <c r="X1332" s="6" t="s">
        <v>26</v>
      </c>
      <c r="Y1332" s="6" t="s">
        <v>27</v>
      </c>
      <c r="Z1332" t="s">
        <v>28</v>
      </c>
      <c r="AA1332" s="6" t="s">
        <v>4101</v>
      </c>
    </row>
    <row r="1333" spans="1:27" ht="14.4" x14ac:dyDescent="0.3">
      <c r="A1333" t="s">
        <v>4075</v>
      </c>
      <c r="B1333" s="6" t="s">
        <v>3366</v>
      </c>
      <c r="C1333" s="6" t="s">
        <v>3367</v>
      </c>
      <c r="D1333" s="7">
        <v>0.30833333333333335</v>
      </c>
      <c r="E1333" s="8">
        <f t="shared" si="120"/>
        <v>7</v>
      </c>
      <c r="F1333" s="8">
        <f t="shared" si="121"/>
        <v>24</v>
      </c>
      <c r="G1333" s="8">
        <f t="shared" si="122"/>
        <v>0</v>
      </c>
      <c r="H1333" s="10">
        <f t="shared" si="123"/>
        <v>26640</v>
      </c>
      <c r="I1333" s="6" t="s">
        <v>477</v>
      </c>
      <c r="J1333" s="6" t="s">
        <v>299</v>
      </c>
      <c r="K1333" s="6">
        <v>92800</v>
      </c>
      <c r="L1333" s="6">
        <v>10900</v>
      </c>
      <c r="M1333" s="10">
        <f t="shared" si="124"/>
        <v>1174.5689655172414</v>
      </c>
      <c r="N1333" s="6">
        <v>255</v>
      </c>
      <c r="O1333" s="6">
        <f t="shared" si="125"/>
        <v>27</v>
      </c>
      <c r="P1333" s="6">
        <v>851000</v>
      </c>
      <c r="Q1333" s="9">
        <v>44848</v>
      </c>
      <c r="R1333" s="9">
        <v>42260</v>
      </c>
      <c r="S1333" s="6" t="s">
        <v>95</v>
      </c>
      <c r="T1333" s="6" t="s">
        <v>482</v>
      </c>
      <c r="U1333" s="10">
        <v>156555112</v>
      </c>
      <c r="V1333" s="6">
        <v>6</v>
      </c>
      <c r="W1333" s="29">
        <v>5</v>
      </c>
      <c r="X1333" s="6" t="s">
        <v>26</v>
      </c>
      <c r="Y1333" s="6" t="s">
        <v>27</v>
      </c>
      <c r="Z1333" s="6" t="s">
        <v>96</v>
      </c>
      <c r="AA1333" s="6" t="s">
        <v>3326</v>
      </c>
    </row>
    <row r="1334" spans="1:27" ht="14.4" x14ac:dyDescent="0.3">
      <c r="A1334" t="s">
        <v>4039</v>
      </c>
      <c r="B1334" t="s">
        <v>4040</v>
      </c>
      <c r="C1334" s="20" t="s">
        <v>4041</v>
      </c>
      <c r="D1334" s="1">
        <v>4.6759259259259263E-3</v>
      </c>
      <c r="E1334" s="8">
        <f t="shared" si="120"/>
        <v>0</v>
      </c>
      <c r="F1334" s="8">
        <f t="shared" si="121"/>
        <v>6</v>
      </c>
      <c r="G1334" s="8">
        <f t="shared" si="122"/>
        <v>44</v>
      </c>
      <c r="H1334" s="10">
        <f t="shared" si="123"/>
        <v>404</v>
      </c>
      <c r="I1334" s="6" t="s">
        <v>23</v>
      </c>
      <c r="J1334" t="s">
        <v>95</v>
      </c>
      <c r="K1334" s="3">
        <v>1147405</v>
      </c>
      <c r="L1334" s="3">
        <v>76000</v>
      </c>
      <c r="M1334" s="10">
        <f t="shared" si="124"/>
        <v>662.36420444394093</v>
      </c>
      <c r="N1334" s="3">
        <v>1300</v>
      </c>
      <c r="O1334" s="6">
        <f t="shared" si="125"/>
        <v>11</v>
      </c>
      <c r="P1334" s="3">
        <v>4080000</v>
      </c>
      <c r="Q1334" s="2">
        <v>44468</v>
      </c>
      <c r="R1334" s="2">
        <v>43484</v>
      </c>
      <c r="S1334" t="s">
        <v>95</v>
      </c>
      <c r="T1334" t="s">
        <v>63</v>
      </c>
      <c r="U1334" s="3">
        <v>1843332384</v>
      </c>
      <c r="V1334">
        <v>4</v>
      </c>
      <c r="W1334" s="29">
        <v>6</v>
      </c>
      <c r="X1334" s="6" t="s">
        <v>26</v>
      </c>
      <c r="Y1334" s="6" t="s">
        <v>27</v>
      </c>
      <c r="Z1334" t="s">
        <v>28</v>
      </c>
      <c r="AA1334" s="6" t="s">
        <v>4101</v>
      </c>
    </row>
    <row r="1335" spans="1:27" x14ac:dyDescent="0.3">
      <c r="A1335" s="6" t="s">
        <v>1366</v>
      </c>
      <c r="B1335" s="6" t="s">
        <v>1367</v>
      </c>
      <c r="C1335" s="6" t="s">
        <v>1368</v>
      </c>
      <c r="D1335" s="7">
        <v>7.9166666666666673E-3</v>
      </c>
      <c r="E1335" s="8">
        <f t="shared" si="120"/>
        <v>0</v>
      </c>
      <c r="F1335" s="8">
        <f t="shared" si="121"/>
        <v>11</v>
      </c>
      <c r="G1335" s="8">
        <f t="shared" si="122"/>
        <v>24</v>
      </c>
      <c r="H1335" s="10">
        <f t="shared" si="123"/>
        <v>684</v>
      </c>
      <c r="I1335" s="6" t="s">
        <v>23</v>
      </c>
      <c r="J1335" s="6" t="s">
        <v>95</v>
      </c>
      <c r="K1335" s="10">
        <v>4536966</v>
      </c>
      <c r="L1335" s="6">
        <v>97000</v>
      </c>
      <c r="M1335" s="10">
        <f t="shared" si="124"/>
        <v>213.79926585299515</v>
      </c>
      <c r="N1335" s="10">
        <v>2109</v>
      </c>
      <c r="O1335" s="6">
        <f t="shared" si="125"/>
        <v>5</v>
      </c>
      <c r="P1335" s="10">
        <v>1300000</v>
      </c>
      <c r="Q1335" s="9">
        <v>43293</v>
      </c>
      <c r="R1335" s="9">
        <v>42660</v>
      </c>
      <c r="S1335" s="6" t="s">
        <v>95</v>
      </c>
      <c r="T1335" s="6" t="s">
        <v>42</v>
      </c>
      <c r="U1335" s="10">
        <v>101460805</v>
      </c>
      <c r="V1335" s="6">
        <v>8</v>
      </c>
      <c r="W1335" s="29">
        <v>8</v>
      </c>
      <c r="X1335" s="6" t="s">
        <v>26</v>
      </c>
      <c r="Y1335" s="6" t="s">
        <v>27</v>
      </c>
      <c r="Z1335" s="6" t="s">
        <v>96</v>
      </c>
      <c r="AA1335" s="6" t="s">
        <v>1180</v>
      </c>
    </row>
    <row r="1336" spans="1:27" ht="14.4" x14ac:dyDescent="0.3">
      <c r="A1336" s="6" t="s">
        <v>1366</v>
      </c>
      <c r="B1336" t="s">
        <v>4019</v>
      </c>
      <c r="C1336" s="20" t="s">
        <v>4020</v>
      </c>
      <c r="D1336" s="1">
        <v>3.5416666666666665E-3</v>
      </c>
      <c r="E1336" s="8">
        <f t="shared" si="120"/>
        <v>0</v>
      </c>
      <c r="F1336" s="8">
        <f t="shared" si="121"/>
        <v>5</v>
      </c>
      <c r="G1336" s="8">
        <f t="shared" si="122"/>
        <v>6</v>
      </c>
      <c r="H1336" s="10">
        <f t="shared" si="123"/>
        <v>306</v>
      </c>
      <c r="I1336" s="6" t="s">
        <v>23</v>
      </c>
      <c r="J1336" t="s">
        <v>95</v>
      </c>
      <c r="K1336" s="3">
        <v>481580</v>
      </c>
      <c r="L1336" s="3">
        <v>18000</v>
      </c>
      <c r="M1336" s="10">
        <f t="shared" si="124"/>
        <v>373.76967482038293</v>
      </c>
      <c r="N1336" s="3">
        <v>433</v>
      </c>
      <c r="O1336" s="6">
        <f t="shared" si="125"/>
        <v>9</v>
      </c>
      <c r="P1336" s="3">
        <v>1300000</v>
      </c>
      <c r="Q1336" s="2">
        <v>43858</v>
      </c>
      <c r="R1336" s="2">
        <v>42660</v>
      </c>
      <c r="S1336" t="s">
        <v>95</v>
      </c>
      <c r="T1336" t="s">
        <v>63</v>
      </c>
      <c r="U1336" s="3">
        <v>101395031</v>
      </c>
      <c r="V1336">
        <v>8</v>
      </c>
      <c r="W1336" s="29">
        <v>7</v>
      </c>
      <c r="X1336" s="6" t="s">
        <v>26</v>
      </c>
      <c r="Y1336" s="6" t="s">
        <v>27</v>
      </c>
      <c r="Z1336" t="s">
        <v>28</v>
      </c>
      <c r="AA1336" s="6" t="s">
        <v>4101</v>
      </c>
    </row>
    <row r="1337" spans="1:27" x14ac:dyDescent="0.3">
      <c r="A1337" s="6" t="s">
        <v>3393</v>
      </c>
      <c r="B1337" s="6" t="s">
        <v>3394</v>
      </c>
      <c r="C1337" s="6" t="s">
        <v>3395</v>
      </c>
      <c r="D1337" s="7">
        <v>0.52430555555555558</v>
      </c>
      <c r="E1337" s="8">
        <f t="shared" si="120"/>
        <v>12</v>
      </c>
      <c r="F1337" s="8">
        <f t="shared" si="121"/>
        <v>35</v>
      </c>
      <c r="G1337" s="8">
        <f t="shared" si="122"/>
        <v>0</v>
      </c>
      <c r="H1337" s="10">
        <f t="shared" si="123"/>
        <v>45300</v>
      </c>
      <c r="I1337" s="6" t="s">
        <v>187</v>
      </c>
      <c r="J1337" s="6" t="s">
        <v>300</v>
      </c>
      <c r="K1337" s="6">
        <v>689</v>
      </c>
      <c r="L1337" s="6">
        <v>31</v>
      </c>
      <c r="M1337" s="10">
        <f t="shared" si="124"/>
        <v>449.92743105950655</v>
      </c>
      <c r="N1337" s="6">
        <v>1</v>
      </c>
      <c r="O1337" s="6">
        <f t="shared" si="125"/>
        <v>15</v>
      </c>
      <c r="P1337" s="10">
        <v>44600</v>
      </c>
      <c r="Q1337" s="9">
        <v>44848</v>
      </c>
      <c r="R1337" s="9">
        <v>40822</v>
      </c>
      <c r="S1337" s="6" t="s">
        <v>300</v>
      </c>
      <c r="T1337" s="6" t="s">
        <v>231</v>
      </c>
      <c r="U1337" s="10">
        <v>7383612</v>
      </c>
      <c r="V1337" s="6">
        <v>10</v>
      </c>
      <c r="W1337" s="29">
        <v>10</v>
      </c>
      <c r="X1337" s="6" t="s">
        <v>52</v>
      </c>
      <c r="Y1337" s="6" t="s">
        <v>52</v>
      </c>
      <c r="Z1337" s="6" t="s">
        <v>28</v>
      </c>
      <c r="AA1337" s="6" t="s">
        <v>3326</v>
      </c>
    </row>
    <row r="1338" spans="1:27" x14ac:dyDescent="0.3">
      <c r="A1338" s="6" t="s">
        <v>1404</v>
      </c>
      <c r="B1338" s="6" t="s">
        <v>1405</v>
      </c>
      <c r="C1338" s="6" t="s">
        <v>1406</v>
      </c>
      <c r="D1338" s="7">
        <v>1.0775462962962964E-2</v>
      </c>
      <c r="E1338" s="8">
        <f t="shared" si="120"/>
        <v>0</v>
      </c>
      <c r="F1338" s="8">
        <f t="shared" si="121"/>
        <v>15</v>
      </c>
      <c r="G1338" s="8">
        <f t="shared" si="122"/>
        <v>31</v>
      </c>
      <c r="H1338" s="10">
        <f t="shared" si="123"/>
        <v>931</v>
      </c>
      <c r="I1338" s="6" t="s">
        <v>532</v>
      </c>
      <c r="J1338" s="6" t="s">
        <v>95</v>
      </c>
      <c r="K1338" s="10">
        <v>5476</v>
      </c>
      <c r="L1338" s="6">
        <v>32</v>
      </c>
      <c r="M1338" s="10">
        <f t="shared" si="124"/>
        <v>58.436815193571952</v>
      </c>
      <c r="N1338" s="6">
        <v>0</v>
      </c>
      <c r="O1338" s="6">
        <f t="shared" si="125"/>
        <v>0</v>
      </c>
      <c r="P1338" s="10">
        <v>201000</v>
      </c>
      <c r="Q1338" s="9">
        <v>44785</v>
      </c>
      <c r="R1338" s="9">
        <v>43355</v>
      </c>
      <c r="S1338" s="6" t="s">
        <v>95</v>
      </c>
      <c r="T1338" s="6" t="s">
        <v>265</v>
      </c>
      <c r="U1338" s="10">
        <v>43741</v>
      </c>
      <c r="V1338" s="6">
        <v>6</v>
      </c>
      <c r="W1338" s="29">
        <v>6</v>
      </c>
      <c r="X1338" s="6" t="s">
        <v>26</v>
      </c>
      <c r="Y1338" s="6" t="s">
        <v>27</v>
      </c>
      <c r="Z1338" s="6" t="s">
        <v>96</v>
      </c>
      <c r="AA1338" s="6" t="s">
        <v>1180</v>
      </c>
    </row>
    <row r="1339" spans="1:27" x14ac:dyDescent="0.3">
      <c r="A1339" s="6" t="s">
        <v>1427</v>
      </c>
      <c r="B1339" s="6" t="s">
        <v>1428</v>
      </c>
      <c r="C1339" s="6" t="s">
        <v>1429</v>
      </c>
      <c r="D1339" s="7">
        <v>9.8032407407407408E-3</v>
      </c>
      <c r="E1339" s="8">
        <f t="shared" si="120"/>
        <v>0</v>
      </c>
      <c r="F1339" s="8">
        <f t="shared" si="121"/>
        <v>14</v>
      </c>
      <c r="G1339" s="8">
        <f t="shared" si="122"/>
        <v>7</v>
      </c>
      <c r="H1339" s="10">
        <f t="shared" si="123"/>
        <v>847</v>
      </c>
      <c r="I1339" s="6" t="s">
        <v>579</v>
      </c>
      <c r="J1339" s="6" t="s">
        <v>38</v>
      </c>
      <c r="K1339" s="10">
        <v>6973053</v>
      </c>
      <c r="L1339" s="6">
        <v>54000</v>
      </c>
      <c r="M1339" s="10">
        <f t="shared" si="124"/>
        <v>77.440971694894614</v>
      </c>
      <c r="N1339" s="10">
        <v>2749</v>
      </c>
      <c r="O1339" s="6">
        <f t="shared" si="125"/>
        <v>4</v>
      </c>
      <c r="P1339" s="10">
        <v>1990000</v>
      </c>
      <c r="Q1339" s="9">
        <v>44388</v>
      </c>
      <c r="R1339" s="9">
        <v>43691</v>
      </c>
      <c r="S1339" s="6" t="s">
        <v>38</v>
      </c>
      <c r="T1339" s="6" t="s">
        <v>42</v>
      </c>
      <c r="U1339" s="10">
        <v>721712590</v>
      </c>
      <c r="V1339" s="6">
        <v>8</v>
      </c>
      <c r="W1339" s="29">
        <v>8</v>
      </c>
      <c r="X1339" s="6" t="s">
        <v>26</v>
      </c>
      <c r="Y1339" s="6" t="s">
        <v>27</v>
      </c>
      <c r="Z1339" s="6" t="s">
        <v>96</v>
      </c>
      <c r="AA1339" s="6" t="s">
        <v>1180</v>
      </c>
    </row>
    <row r="1340" spans="1:27" x14ac:dyDescent="0.3">
      <c r="A1340" s="6" t="s">
        <v>1302</v>
      </c>
      <c r="B1340" s="6" t="s">
        <v>1303</v>
      </c>
      <c r="C1340" s="6" t="s">
        <v>1304</v>
      </c>
      <c r="D1340" s="7">
        <v>1.4432870370370372E-2</v>
      </c>
      <c r="E1340" s="8">
        <f t="shared" si="120"/>
        <v>0</v>
      </c>
      <c r="F1340" s="8">
        <f t="shared" si="121"/>
        <v>20</v>
      </c>
      <c r="G1340" s="8">
        <f t="shared" si="122"/>
        <v>47</v>
      </c>
      <c r="H1340" s="10">
        <f t="shared" si="123"/>
        <v>1247</v>
      </c>
      <c r="I1340" s="6" t="s">
        <v>23</v>
      </c>
      <c r="J1340" s="6" t="s">
        <v>38</v>
      </c>
      <c r="K1340" s="10">
        <v>10418272</v>
      </c>
      <c r="L1340" s="6">
        <v>297000</v>
      </c>
      <c r="M1340" s="10">
        <f t="shared" si="124"/>
        <v>285.07606635726154</v>
      </c>
      <c r="N1340" s="10">
        <v>11556</v>
      </c>
      <c r="O1340" s="6">
        <f t="shared" si="125"/>
        <v>11</v>
      </c>
      <c r="P1340" s="10">
        <v>13500000</v>
      </c>
      <c r="Q1340" s="9">
        <v>44830</v>
      </c>
      <c r="R1340" s="9">
        <v>42077</v>
      </c>
      <c r="S1340" s="6" t="s">
        <v>38</v>
      </c>
      <c r="T1340" s="6" t="s">
        <v>154</v>
      </c>
      <c r="U1340" s="10">
        <v>3773592167</v>
      </c>
      <c r="V1340" s="6">
        <v>8</v>
      </c>
      <c r="W1340" s="29">
        <v>8</v>
      </c>
      <c r="X1340" s="6" t="s">
        <v>26</v>
      </c>
      <c r="Y1340" s="6" t="s">
        <v>27</v>
      </c>
      <c r="Z1340" s="6" t="s">
        <v>28</v>
      </c>
      <c r="AA1340" s="6" t="s">
        <v>1180</v>
      </c>
    </row>
    <row r="1341" spans="1:27" x14ac:dyDescent="0.3">
      <c r="A1341" s="6" t="s">
        <v>3202</v>
      </c>
      <c r="B1341" s="6" t="s">
        <v>3203</v>
      </c>
      <c r="C1341" s="6" t="s">
        <v>3204</v>
      </c>
      <c r="D1341" s="7">
        <v>1.0706018518518517E-2</v>
      </c>
      <c r="E1341" s="8">
        <f t="shared" si="120"/>
        <v>0</v>
      </c>
      <c r="F1341" s="8">
        <f t="shared" si="121"/>
        <v>15</v>
      </c>
      <c r="G1341" s="8">
        <f t="shared" si="122"/>
        <v>25</v>
      </c>
      <c r="H1341" s="10">
        <f t="shared" si="123"/>
        <v>925</v>
      </c>
      <c r="I1341" s="6" t="s">
        <v>23</v>
      </c>
      <c r="J1341" s="6" t="s">
        <v>299</v>
      </c>
      <c r="K1341" s="6">
        <v>14</v>
      </c>
      <c r="L1341" s="6">
        <v>3</v>
      </c>
      <c r="M1341" s="10">
        <f t="shared" si="124"/>
        <v>2142.8571428571427</v>
      </c>
      <c r="N1341" s="6">
        <v>0</v>
      </c>
      <c r="O1341" s="6">
        <f t="shared" si="125"/>
        <v>0</v>
      </c>
      <c r="P1341" s="10">
        <v>158000</v>
      </c>
      <c r="Q1341" s="9">
        <v>44810</v>
      </c>
      <c r="R1341" s="9">
        <v>44186</v>
      </c>
      <c r="S1341" s="6" t="s">
        <v>95</v>
      </c>
      <c r="T1341" s="6" t="s">
        <v>63</v>
      </c>
      <c r="U1341" s="10">
        <v>59784316</v>
      </c>
      <c r="V1341" s="6">
        <v>5</v>
      </c>
      <c r="W1341" s="29">
        <v>9</v>
      </c>
      <c r="X1341" s="6" t="s">
        <v>52</v>
      </c>
      <c r="Y1341" s="6" t="s">
        <v>27</v>
      </c>
      <c r="Z1341" s="6" t="s">
        <v>96</v>
      </c>
      <c r="AA1341" s="6" t="s">
        <v>3139</v>
      </c>
    </row>
    <row r="1342" spans="1:27" x14ac:dyDescent="0.3">
      <c r="A1342" s="6" t="s">
        <v>3362</v>
      </c>
      <c r="B1342" s="6" t="s">
        <v>3363</v>
      </c>
      <c r="C1342" s="6" t="s">
        <v>3364</v>
      </c>
      <c r="D1342" s="7">
        <v>0.23819444444444446</v>
      </c>
      <c r="E1342" s="8">
        <f t="shared" si="120"/>
        <v>5</v>
      </c>
      <c r="F1342" s="8">
        <f t="shared" si="121"/>
        <v>43</v>
      </c>
      <c r="G1342" s="8">
        <f t="shared" si="122"/>
        <v>0</v>
      </c>
      <c r="H1342" s="10">
        <f t="shared" si="123"/>
        <v>20580</v>
      </c>
      <c r="I1342" s="6" t="s">
        <v>187</v>
      </c>
      <c r="J1342" s="6" t="s">
        <v>299</v>
      </c>
      <c r="K1342" s="6">
        <v>258800</v>
      </c>
      <c r="L1342" s="6">
        <v>5977</v>
      </c>
      <c r="M1342" s="10">
        <f t="shared" si="124"/>
        <v>230.95054095826893</v>
      </c>
      <c r="N1342" s="6">
        <v>932</v>
      </c>
      <c r="O1342" s="6">
        <f t="shared" si="125"/>
        <v>36</v>
      </c>
      <c r="P1342" s="6">
        <v>3460000</v>
      </c>
      <c r="Q1342" s="9">
        <v>44824</v>
      </c>
      <c r="R1342" s="9">
        <v>43432</v>
      </c>
      <c r="S1342" s="6" t="s">
        <v>300</v>
      </c>
      <c r="T1342" s="6" t="s">
        <v>42</v>
      </c>
      <c r="U1342" s="10">
        <v>1309426610</v>
      </c>
      <c r="V1342" s="6">
        <v>10</v>
      </c>
      <c r="W1342" s="29">
        <v>10</v>
      </c>
      <c r="X1342" s="6" t="s">
        <v>52</v>
      </c>
      <c r="Y1342" s="6" t="s">
        <v>52</v>
      </c>
      <c r="Z1342" s="6" t="s">
        <v>28</v>
      </c>
      <c r="AA1342" s="6" t="s">
        <v>3326</v>
      </c>
    </row>
    <row r="1343" spans="1:27" ht="14.4" x14ac:dyDescent="0.3">
      <c r="A1343" t="s">
        <v>3892</v>
      </c>
      <c r="B1343" t="s">
        <v>3893</v>
      </c>
      <c r="C1343" t="s">
        <v>3894</v>
      </c>
      <c r="D1343" s="1">
        <v>1.7511574074074072E-2</v>
      </c>
      <c r="E1343" s="8">
        <f t="shared" si="120"/>
        <v>0</v>
      </c>
      <c r="F1343" s="8">
        <f t="shared" si="121"/>
        <v>25</v>
      </c>
      <c r="G1343" s="8">
        <f t="shared" si="122"/>
        <v>13</v>
      </c>
      <c r="H1343" s="10">
        <f t="shared" si="123"/>
        <v>1513</v>
      </c>
      <c r="I1343" s="6" t="s">
        <v>23</v>
      </c>
      <c r="J1343" s="6" t="s">
        <v>38</v>
      </c>
      <c r="K1343" s="12">
        <v>535668</v>
      </c>
      <c r="L1343" s="12">
        <v>55000</v>
      </c>
      <c r="M1343" s="10">
        <f t="shared" si="124"/>
        <v>1026.7553783313544</v>
      </c>
      <c r="N1343" s="13">
        <v>802</v>
      </c>
      <c r="O1343" s="6">
        <f t="shared" si="125"/>
        <v>15</v>
      </c>
      <c r="P1343" s="13">
        <v>3760000</v>
      </c>
      <c r="Q1343" s="2">
        <v>44849</v>
      </c>
      <c r="R1343" s="2">
        <v>42829</v>
      </c>
      <c r="S1343" t="s">
        <v>38</v>
      </c>
      <c r="T1343" t="s">
        <v>25</v>
      </c>
      <c r="U1343" s="27">
        <v>672610526</v>
      </c>
      <c r="V1343">
        <v>6</v>
      </c>
      <c r="W1343" s="29">
        <v>9</v>
      </c>
      <c r="X1343" s="6" t="s">
        <v>26</v>
      </c>
      <c r="Y1343" s="6" t="s">
        <v>52</v>
      </c>
      <c r="Z1343" t="s">
        <v>28</v>
      </c>
      <c r="AA1343" s="6" t="s">
        <v>3948</v>
      </c>
    </row>
    <row r="1344" spans="1:27" x14ac:dyDescent="0.3">
      <c r="A1344" s="6" t="s">
        <v>357</v>
      </c>
      <c r="B1344" s="6" t="s">
        <v>358</v>
      </c>
      <c r="C1344" s="6" t="s">
        <v>359</v>
      </c>
      <c r="D1344" s="7">
        <v>6.5972222222222222E-3</v>
      </c>
      <c r="E1344" s="8">
        <f t="shared" si="120"/>
        <v>0</v>
      </c>
      <c r="F1344" s="8">
        <f t="shared" si="121"/>
        <v>9</v>
      </c>
      <c r="G1344" s="8">
        <f t="shared" si="122"/>
        <v>30</v>
      </c>
      <c r="H1344" s="10">
        <f t="shared" si="123"/>
        <v>570</v>
      </c>
      <c r="I1344" s="6" t="s">
        <v>23</v>
      </c>
      <c r="J1344" s="6" t="s">
        <v>38</v>
      </c>
      <c r="K1344" s="10">
        <v>346836</v>
      </c>
      <c r="L1344" s="10">
        <v>45000</v>
      </c>
      <c r="M1344" s="10">
        <f t="shared" si="124"/>
        <v>1297.443171989067</v>
      </c>
      <c r="N1344" s="6">
        <v>913</v>
      </c>
      <c r="O1344" s="6">
        <f t="shared" si="125"/>
        <v>26</v>
      </c>
      <c r="P1344" s="10">
        <v>1820000</v>
      </c>
      <c r="Q1344" s="9">
        <v>44841</v>
      </c>
      <c r="R1344" s="9">
        <v>42169</v>
      </c>
      <c r="S1344" s="6" t="s">
        <v>127</v>
      </c>
      <c r="T1344" s="6" t="s">
        <v>25</v>
      </c>
      <c r="U1344" s="10">
        <v>160629977</v>
      </c>
      <c r="V1344" s="6">
        <v>7</v>
      </c>
      <c r="W1344" s="29">
        <v>9</v>
      </c>
      <c r="X1344" s="6" t="s">
        <v>52</v>
      </c>
      <c r="Y1344" s="6" t="s">
        <v>27</v>
      </c>
      <c r="Z1344" s="6" t="s">
        <v>96</v>
      </c>
      <c r="AA1344" s="6" t="s">
        <v>253</v>
      </c>
    </row>
    <row r="1345" spans="1:27" x14ac:dyDescent="0.3">
      <c r="A1345" s="6" t="s">
        <v>1210</v>
      </c>
      <c r="B1345" s="6" t="s">
        <v>1211</v>
      </c>
      <c r="C1345" s="6" t="s">
        <v>1212</v>
      </c>
      <c r="D1345" s="7">
        <v>7.8472222222222224E-3</v>
      </c>
      <c r="E1345" s="8">
        <f t="shared" si="120"/>
        <v>0</v>
      </c>
      <c r="F1345" s="8">
        <f t="shared" si="121"/>
        <v>11</v>
      </c>
      <c r="G1345" s="8">
        <f t="shared" si="122"/>
        <v>18</v>
      </c>
      <c r="H1345" s="10">
        <f t="shared" si="123"/>
        <v>678</v>
      </c>
      <c r="I1345" s="6" t="s">
        <v>23</v>
      </c>
      <c r="J1345" s="6" t="s">
        <v>38</v>
      </c>
      <c r="K1345" s="10">
        <v>866241</v>
      </c>
      <c r="L1345" s="10">
        <v>41000</v>
      </c>
      <c r="M1345" s="10">
        <f t="shared" si="124"/>
        <v>473.30939080463753</v>
      </c>
      <c r="N1345" s="10">
        <v>1480</v>
      </c>
      <c r="O1345" s="6">
        <f t="shared" si="125"/>
        <v>17</v>
      </c>
      <c r="P1345" s="10">
        <v>619000</v>
      </c>
      <c r="Q1345" s="9">
        <v>43429</v>
      </c>
      <c r="R1345" s="9">
        <v>40789</v>
      </c>
      <c r="S1345" s="6" t="s">
        <v>300</v>
      </c>
      <c r="T1345" s="6" t="s">
        <v>25</v>
      </c>
      <c r="U1345" s="10">
        <v>105128410</v>
      </c>
      <c r="V1345" s="6">
        <v>7</v>
      </c>
      <c r="W1345" s="29">
        <v>7</v>
      </c>
      <c r="X1345" s="6" t="s">
        <v>26</v>
      </c>
      <c r="Y1345" s="6" t="s">
        <v>27</v>
      </c>
      <c r="Z1345" s="6" t="s">
        <v>96</v>
      </c>
      <c r="AA1345" s="6" t="s">
        <v>1180</v>
      </c>
    </row>
    <row r="1346" spans="1:27" x14ac:dyDescent="0.3">
      <c r="A1346" s="6" t="s">
        <v>918</v>
      </c>
      <c r="B1346" s="6" t="s">
        <v>919</v>
      </c>
      <c r="C1346" s="6" t="s">
        <v>920</v>
      </c>
      <c r="D1346" s="7">
        <v>1.4953703703703705E-2</v>
      </c>
      <c r="E1346" s="8">
        <f t="shared" ref="E1346:E1409" si="126">HOUR(D1346)</f>
        <v>0</v>
      </c>
      <c r="F1346" s="8">
        <f t="shared" ref="F1346:F1409" si="127">MINUTE(D1346)</f>
        <v>21</v>
      </c>
      <c r="G1346" s="8">
        <f t="shared" ref="G1346:G1409" si="128">SECOND(D1346)</f>
        <v>32</v>
      </c>
      <c r="H1346" s="10">
        <f t="shared" ref="H1346:H1409" si="129">G1346+(F1346*60)+(E1346*60*60)</f>
        <v>1292</v>
      </c>
      <c r="I1346" s="6" t="s">
        <v>23</v>
      </c>
      <c r="J1346" s="6" t="s">
        <v>141</v>
      </c>
      <c r="K1346" s="10">
        <v>20458</v>
      </c>
      <c r="L1346" s="6">
        <v>209</v>
      </c>
      <c r="M1346" s="10">
        <f t="shared" ref="M1346:M1409" si="130">10000*L1346/K1346</f>
        <v>102.16052400039105</v>
      </c>
      <c r="N1346" s="6">
        <v>16</v>
      </c>
      <c r="O1346" s="6">
        <f t="shared" ref="O1346:O1409" si="131">ROUND(10000*N1346/K1346,0)</f>
        <v>8</v>
      </c>
      <c r="P1346" s="10">
        <v>959000</v>
      </c>
      <c r="Q1346" s="9">
        <v>44847</v>
      </c>
      <c r="R1346" s="9">
        <v>43049</v>
      </c>
      <c r="S1346" s="6" t="s">
        <v>75</v>
      </c>
      <c r="T1346" s="6" t="s">
        <v>63</v>
      </c>
      <c r="U1346" s="10">
        <v>225256705</v>
      </c>
      <c r="V1346" s="6">
        <v>5</v>
      </c>
      <c r="W1346" s="29">
        <v>8</v>
      </c>
      <c r="X1346" s="6" t="s">
        <v>52</v>
      </c>
      <c r="Y1346" s="6" t="s">
        <v>52</v>
      </c>
      <c r="Z1346" s="6" t="s">
        <v>28</v>
      </c>
      <c r="AA1346" s="6" t="s">
        <v>781</v>
      </c>
    </row>
    <row r="1347" spans="1:27" x14ac:dyDescent="0.3">
      <c r="A1347" s="6" t="s">
        <v>1357</v>
      </c>
      <c r="B1347" s="6" t="s">
        <v>1469</v>
      </c>
      <c r="C1347" s="6" t="s">
        <v>1470</v>
      </c>
      <c r="D1347" s="7">
        <v>7.1296296296296307E-3</v>
      </c>
      <c r="E1347" s="8">
        <f t="shared" si="126"/>
        <v>0</v>
      </c>
      <c r="F1347" s="8">
        <f t="shared" si="127"/>
        <v>10</v>
      </c>
      <c r="G1347" s="8">
        <f t="shared" si="128"/>
        <v>16</v>
      </c>
      <c r="H1347" s="10">
        <f t="shared" si="129"/>
        <v>616</v>
      </c>
      <c r="I1347" s="6" t="s">
        <v>23</v>
      </c>
      <c r="J1347" s="6" t="s">
        <v>38</v>
      </c>
      <c r="K1347" s="6">
        <v>18731408</v>
      </c>
      <c r="L1347" s="6">
        <v>6370000</v>
      </c>
      <c r="M1347" s="10">
        <f t="shared" si="130"/>
        <v>3400.7053821047516</v>
      </c>
      <c r="N1347" s="6">
        <v>26415</v>
      </c>
      <c r="O1347" s="6">
        <f t="shared" si="131"/>
        <v>14</v>
      </c>
      <c r="P1347" s="10">
        <v>7220000</v>
      </c>
      <c r="Q1347" s="9">
        <v>43112</v>
      </c>
      <c r="R1347" s="9">
        <v>41641</v>
      </c>
      <c r="S1347" s="6" t="s">
        <v>38</v>
      </c>
      <c r="T1347" s="6" t="s">
        <v>42</v>
      </c>
      <c r="U1347" s="10">
        <v>1015848038</v>
      </c>
      <c r="V1347" s="6">
        <v>10</v>
      </c>
      <c r="W1347" s="29">
        <v>10</v>
      </c>
      <c r="X1347" s="6" t="s">
        <v>26</v>
      </c>
      <c r="Y1347" s="6" t="s">
        <v>27</v>
      </c>
      <c r="Z1347" s="6" t="s">
        <v>28</v>
      </c>
      <c r="AA1347" s="6" t="s">
        <v>1443</v>
      </c>
    </row>
    <row r="1348" spans="1:27" x14ac:dyDescent="0.3">
      <c r="A1348" s="6" t="s">
        <v>1357</v>
      </c>
      <c r="B1348" s="6" t="s">
        <v>1358</v>
      </c>
      <c r="C1348" s="6" t="s">
        <v>1359</v>
      </c>
      <c r="D1348" s="7">
        <v>1.3043981481481483E-2</v>
      </c>
      <c r="E1348" s="8">
        <f t="shared" si="126"/>
        <v>0</v>
      </c>
      <c r="F1348" s="8">
        <f t="shared" si="127"/>
        <v>18</v>
      </c>
      <c r="G1348" s="8">
        <f t="shared" si="128"/>
        <v>47</v>
      </c>
      <c r="H1348" s="10">
        <f t="shared" si="129"/>
        <v>1127</v>
      </c>
      <c r="I1348" s="6" t="s">
        <v>23</v>
      </c>
      <c r="J1348" s="6" t="s">
        <v>38</v>
      </c>
      <c r="K1348" s="10">
        <v>16975550</v>
      </c>
      <c r="L1348" s="6">
        <v>314000</v>
      </c>
      <c r="M1348" s="10">
        <f t="shared" si="130"/>
        <v>184.97191549021974</v>
      </c>
      <c r="N1348" s="10">
        <v>9984</v>
      </c>
      <c r="O1348" s="6">
        <f t="shared" si="131"/>
        <v>6</v>
      </c>
      <c r="P1348" s="10">
        <v>7220000</v>
      </c>
      <c r="Q1348" s="9">
        <v>43252</v>
      </c>
      <c r="R1348" s="9">
        <v>41671</v>
      </c>
      <c r="S1348" s="6" t="s">
        <v>38</v>
      </c>
      <c r="T1348" s="6" t="s">
        <v>42</v>
      </c>
      <c r="U1348" s="10">
        <v>1016548300</v>
      </c>
      <c r="V1348" s="6">
        <v>8</v>
      </c>
      <c r="W1348" s="29">
        <v>8</v>
      </c>
      <c r="X1348" s="6" t="s">
        <v>26</v>
      </c>
      <c r="Y1348" s="6" t="s">
        <v>27</v>
      </c>
      <c r="Z1348" s="6" t="s">
        <v>28</v>
      </c>
      <c r="AA1348" s="6" t="s">
        <v>1180</v>
      </c>
    </row>
    <row r="1349" spans="1:27" x14ac:dyDescent="0.3">
      <c r="A1349" s="6" t="s">
        <v>1357</v>
      </c>
      <c r="B1349" s="6" t="s">
        <v>390</v>
      </c>
      <c r="C1349" s="6" t="s">
        <v>391</v>
      </c>
      <c r="D1349" s="7">
        <v>3.9930555555555561E-3</v>
      </c>
      <c r="E1349" s="8">
        <f t="shared" si="126"/>
        <v>0</v>
      </c>
      <c r="F1349" s="8">
        <f t="shared" si="127"/>
        <v>5</v>
      </c>
      <c r="G1349" s="8">
        <f t="shared" si="128"/>
        <v>45</v>
      </c>
      <c r="H1349" s="10">
        <f t="shared" si="129"/>
        <v>345</v>
      </c>
      <c r="I1349" s="6" t="s">
        <v>23</v>
      </c>
      <c r="J1349" s="6" t="s">
        <v>38</v>
      </c>
      <c r="K1349" s="10">
        <v>538987</v>
      </c>
      <c r="L1349" s="10">
        <v>24000</v>
      </c>
      <c r="M1349" s="10">
        <f t="shared" si="130"/>
        <v>445.2797562835467</v>
      </c>
      <c r="N1349" s="6">
        <v>687</v>
      </c>
      <c r="O1349" s="6">
        <f t="shared" si="131"/>
        <v>13</v>
      </c>
      <c r="P1349" s="10">
        <v>7220000</v>
      </c>
      <c r="Q1349" s="9">
        <v>44824</v>
      </c>
      <c r="R1349" s="9">
        <v>41671</v>
      </c>
      <c r="S1349" s="6" t="s">
        <v>38</v>
      </c>
      <c r="T1349" s="6" t="s">
        <v>42</v>
      </c>
      <c r="U1349" s="10">
        <v>1014048514</v>
      </c>
      <c r="V1349" s="6">
        <v>10</v>
      </c>
      <c r="W1349" s="29">
        <v>10</v>
      </c>
      <c r="X1349" s="6" t="s">
        <v>52</v>
      </c>
      <c r="Y1349" s="6" t="s">
        <v>52</v>
      </c>
      <c r="Z1349" s="6" t="s">
        <v>28</v>
      </c>
      <c r="AA1349" s="6" t="s">
        <v>253</v>
      </c>
    </row>
    <row r="1350" spans="1:27" x14ac:dyDescent="0.3">
      <c r="A1350" s="6" t="s">
        <v>1357</v>
      </c>
      <c r="B1350" s="6" t="s">
        <v>3218</v>
      </c>
      <c r="C1350" s="6" t="s">
        <v>3219</v>
      </c>
      <c r="D1350" s="7">
        <v>1.2708333333333334E-2</v>
      </c>
      <c r="E1350" s="8">
        <f t="shared" si="126"/>
        <v>0</v>
      </c>
      <c r="F1350" s="8">
        <f t="shared" si="127"/>
        <v>18</v>
      </c>
      <c r="G1350" s="8">
        <f t="shared" si="128"/>
        <v>18</v>
      </c>
      <c r="H1350" s="10">
        <f t="shared" si="129"/>
        <v>1098</v>
      </c>
      <c r="I1350" s="6" t="s">
        <v>23</v>
      </c>
      <c r="J1350" s="6" t="s">
        <v>38</v>
      </c>
      <c r="K1350" s="6">
        <v>276654</v>
      </c>
      <c r="L1350" s="6">
        <v>14000</v>
      </c>
      <c r="M1350" s="10">
        <f t="shared" si="130"/>
        <v>506.04726481453366</v>
      </c>
      <c r="N1350" s="6">
        <v>238</v>
      </c>
      <c r="O1350" s="6">
        <f t="shared" si="131"/>
        <v>9</v>
      </c>
      <c r="P1350" s="6">
        <v>7220000</v>
      </c>
      <c r="Q1350" s="9">
        <v>44848</v>
      </c>
      <c r="R1350" s="9">
        <v>41671</v>
      </c>
      <c r="S1350" s="6" t="s">
        <v>95</v>
      </c>
      <c r="T1350" s="6" t="s">
        <v>63</v>
      </c>
      <c r="U1350" s="10">
        <v>1016128493</v>
      </c>
      <c r="V1350" s="6">
        <v>7</v>
      </c>
      <c r="W1350" s="29">
        <v>6</v>
      </c>
      <c r="X1350" s="6" t="s">
        <v>26</v>
      </c>
      <c r="Y1350" s="6" t="s">
        <v>27</v>
      </c>
      <c r="Z1350" s="6" t="s">
        <v>28</v>
      </c>
      <c r="AA1350" s="6" t="s">
        <v>3213</v>
      </c>
    </row>
    <row r="1351" spans="1:27" x14ac:dyDescent="0.3">
      <c r="A1351" s="6" t="s">
        <v>3156</v>
      </c>
      <c r="B1351" s="6" t="s">
        <v>3157</v>
      </c>
      <c r="C1351" s="6" t="s">
        <v>3158</v>
      </c>
      <c r="D1351" s="7">
        <v>1.2499999999999999E-2</v>
      </c>
      <c r="E1351" s="8">
        <f t="shared" si="126"/>
        <v>0</v>
      </c>
      <c r="F1351" s="8">
        <f t="shared" si="127"/>
        <v>18</v>
      </c>
      <c r="G1351" s="8">
        <f t="shared" si="128"/>
        <v>0</v>
      </c>
      <c r="H1351" s="10">
        <f t="shared" si="129"/>
        <v>1080</v>
      </c>
      <c r="I1351" s="6" t="s">
        <v>477</v>
      </c>
      <c r="J1351" s="6" t="s">
        <v>141</v>
      </c>
      <c r="K1351" s="6">
        <v>735482</v>
      </c>
      <c r="L1351" s="6">
        <v>14000</v>
      </c>
      <c r="M1351" s="10">
        <f t="shared" si="130"/>
        <v>190.35136142012993</v>
      </c>
      <c r="N1351" s="6">
        <v>945</v>
      </c>
      <c r="O1351" s="6">
        <f t="shared" si="131"/>
        <v>13</v>
      </c>
      <c r="P1351" s="6">
        <v>841000</v>
      </c>
      <c r="Q1351" s="9">
        <v>44850</v>
      </c>
      <c r="R1351" s="9">
        <v>44539</v>
      </c>
      <c r="S1351" s="6" t="s">
        <v>141</v>
      </c>
      <c r="T1351" s="6" t="s">
        <v>63</v>
      </c>
      <c r="U1351" s="10">
        <v>118612152</v>
      </c>
      <c r="V1351" s="6">
        <v>8</v>
      </c>
      <c r="W1351" s="29">
        <v>9</v>
      </c>
      <c r="X1351" s="6" t="s">
        <v>26</v>
      </c>
      <c r="Y1351" s="6" t="s">
        <v>27</v>
      </c>
      <c r="Z1351" s="6" t="s">
        <v>28</v>
      </c>
      <c r="AA1351" s="6" t="s">
        <v>3139</v>
      </c>
    </row>
    <row r="1352" spans="1:27" x14ac:dyDescent="0.3">
      <c r="A1352" s="6" t="s">
        <v>2730</v>
      </c>
      <c r="B1352" s="6" t="s">
        <v>2731</v>
      </c>
      <c r="C1352" s="6" t="s">
        <v>2732</v>
      </c>
      <c r="D1352" s="7">
        <v>1.4074074074074074E-2</v>
      </c>
      <c r="E1352" s="8">
        <f t="shared" si="126"/>
        <v>0</v>
      </c>
      <c r="F1352" s="8">
        <f t="shared" si="127"/>
        <v>20</v>
      </c>
      <c r="G1352" s="8">
        <f t="shared" si="128"/>
        <v>16</v>
      </c>
      <c r="H1352" s="10">
        <f t="shared" si="129"/>
        <v>1216</v>
      </c>
      <c r="I1352" s="6" t="s">
        <v>23</v>
      </c>
      <c r="J1352" s="6" t="s">
        <v>38</v>
      </c>
      <c r="K1352" s="6">
        <v>980374</v>
      </c>
      <c r="L1352" s="6">
        <v>76000</v>
      </c>
      <c r="M1352" s="10">
        <f t="shared" si="130"/>
        <v>775.21435696989113</v>
      </c>
      <c r="N1352" s="6">
        <v>4400</v>
      </c>
      <c r="O1352" s="6">
        <f t="shared" si="131"/>
        <v>45</v>
      </c>
      <c r="P1352" s="10">
        <v>3000300</v>
      </c>
      <c r="Q1352" s="9">
        <v>44819</v>
      </c>
      <c r="R1352" s="9">
        <v>42665</v>
      </c>
      <c r="S1352" s="6" t="s">
        <v>38</v>
      </c>
      <c r="T1352" s="6" t="s">
        <v>63</v>
      </c>
      <c r="U1352" s="10">
        <v>326017321</v>
      </c>
      <c r="V1352" s="6">
        <v>7</v>
      </c>
      <c r="W1352" s="29">
        <v>7</v>
      </c>
      <c r="X1352" s="6" t="s">
        <v>26</v>
      </c>
      <c r="Y1352" s="6" t="s">
        <v>27</v>
      </c>
      <c r="Z1352" s="6" t="s">
        <v>28</v>
      </c>
      <c r="AA1352" s="6" t="s">
        <v>2539</v>
      </c>
    </row>
    <row r="1353" spans="1:27" x14ac:dyDescent="0.3">
      <c r="A1353" s="6" t="s">
        <v>791</v>
      </c>
      <c r="B1353" s="6" t="s">
        <v>792</v>
      </c>
      <c r="C1353" s="6" t="s">
        <v>793</v>
      </c>
      <c r="D1353" s="7">
        <v>9.0393518518518522E-3</v>
      </c>
      <c r="E1353" s="8">
        <f t="shared" si="126"/>
        <v>0</v>
      </c>
      <c r="F1353" s="8">
        <f t="shared" si="127"/>
        <v>13</v>
      </c>
      <c r="G1353" s="8">
        <f t="shared" si="128"/>
        <v>1</v>
      </c>
      <c r="H1353" s="10">
        <f t="shared" si="129"/>
        <v>781</v>
      </c>
      <c r="I1353" s="6" t="s">
        <v>23</v>
      </c>
      <c r="J1353" s="6" t="s">
        <v>127</v>
      </c>
      <c r="K1353" s="10">
        <v>1276386</v>
      </c>
      <c r="L1353" s="10">
        <v>48000</v>
      </c>
      <c r="M1353" s="10">
        <f t="shared" si="130"/>
        <v>376.06178695159616</v>
      </c>
      <c r="N1353" s="6">
        <v>527</v>
      </c>
      <c r="O1353" s="6">
        <f t="shared" si="131"/>
        <v>4</v>
      </c>
      <c r="P1353" s="10">
        <v>296000</v>
      </c>
      <c r="Q1353" s="9">
        <v>44600</v>
      </c>
      <c r="R1353" s="9">
        <v>44243</v>
      </c>
      <c r="S1353" s="6" t="s">
        <v>119</v>
      </c>
      <c r="T1353" s="6" t="s">
        <v>63</v>
      </c>
      <c r="U1353" s="10">
        <v>41324090</v>
      </c>
      <c r="V1353" s="6">
        <v>5</v>
      </c>
      <c r="W1353" s="29">
        <v>5</v>
      </c>
      <c r="X1353" s="6" t="s">
        <v>26</v>
      </c>
      <c r="Y1353" s="6" t="s">
        <v>27</v>
      </c>
      <c r="Z1353" s="6" t="s">
        <v>96</v>
      </c>
      <c r="AA1353" s="6" t="s">
        <v>781</v>
      </c>
    </row>
    <row r="1354" spans="1:27" x14ac:dyDescent="0.3">
      <c r="A1354" s="6" t="s">
        <v>392</v>
      </c>
      <c r="B1354" s="6" t="s">
        <v>1271</v>
      </c>
      <c r="C1354" s="6" t="s">
        <v>1272</v>
      </c>
      <c r="D1354" s="7">
        <v>3.3125000000000002E-2</v>
      </c>
      <c r="E1354" s="8">
        <f t="shared" si="126"/>
        <v>0</v>
      </c>
      <c r="F1354" s="8">
        <f t="shared" si="127"/>
        <v>47</v>
      </c>
      <c r="G1354" s="8">
        <f t="shared" si="128"/>
        <v>42</v>
      </c>
      <c r="H1354" s="10">
        <f t="shared" si="129"/>
        <v>2862</v>
      </c>
      <c r="I1354" s="6" t="s">
        <v>23</v>
      </c>
      <c r="J1354" s="6" t="s">
        <v>38</v>
      </c>
      <c r="K1354" s="10">
        <v>60284664</v>
      </c>
      <c r="L1354" s="6">
        <v>1400000</v>
      </c>
      <c r="M1354" s="10">
        <f t="shared" si="130"/>
        <v>232.23153404321869</v>
      </c>
      <c r="N1354" s="10">
        <v>50697</v>
      </c>
      <c r="O1354" s="6">
        <f t="shared" si="131"/>
        <v>8</v>
      </c>
      <c r="P1354" s="10">
        <v>11300000</v>
      </c>
      <c r="Q1354" s="9">
        <v>43571</v>
      </c>
      <c r="R1354" s="9">
        <v>40617</v>
      </c>
      <c r="S1354" s="6" t="s">
        <v>38</v>
      </c>
      <c r="T1354" s="6" t="s">
        <v>25</v>
      </c>
      <c r="U1354" s="10">
        <v>1721979226</v>
      </c>
      <c r="V1354" s="6">
        <v>8</v>
      </c>
      <c r="W1354" s="29">
        <v>8</v>
      </c>
      <c r="X1354" s="6" t="s">
        <v>26</v>
      </c>
      <c r="Y1354" s="6" t="s">
        <v>27</v>
      </c>
      <c r="Z1354" s="6" t="s">
        <v>28</v>
      </c>
      <c r="AA1354" s="6" t="s">
        <v>1180</v>
      </c>
    </row>
    <row r="1355" spans="1:27" x14ac:dyDescent="0.3">
      <c r="A1355" s="6" t="s">
        <v>392</v>
      </c>
      <c r="B1355" s="6" t="s">
        <v>393</v>
      </c>
      <c r="C1355" s="6" t="s">
        <v>394</v>
      </c>
      <c r="D1355" s="7">
        <v>5.4861111111111117E-3</v>
      </c>
      <c r="E1355" s="8">
        <f t="shared" si="126"/>
        <v>0</v>
      </c>
      <c r="F1355" s="8">
        <f t="shared" si="127"/>
        <v>7</v>
      </c>
      <c r="G1355" s="8">
        <f t="shared" si="128"/>
        <v>54</v>
      </c>
      <c r="H1355" s="10">
        <f t="shared" si="129"/>
        <v>474</v>
      </c>
      <c r="I1355" s="6" t="s">
        <v>23</v>
      </c>
      <c r="J1355" s="6" t="s">
        <v>219</v>
      </c>
      <c r="K1355" s="10">
        <v>4858907</v>
      </c>
      <c r="L1355" s="10">
        <v>219000</v>
      </c>
      <c r="M1355" s="10">
        <f t="shared" si="130"/>
        <v>450.71864927647306</v>
      </c>
      <c r="N1355" s="10">
        <v>4260</v>
      </c>
      <c r="O1355" s="6">
        <f t="shared" si="131"/>
        <v>9</v>
      </c>
      <c r="P1355" s="10">
        <v>11300000</v>
      </c>
      <c r="Q1355" s="9">
        <v>43874</v>
      </c>
      <c r="R1355" s="9">
        <v>40617</v>
      </c>
      <c r="S1355" s="6" t="s">
        <v>38</v>
      </c>
      <c r="T1355" s="6" t="s">
        <v>25</v>
      </c>
      <c r="U1355" s="10">
        <v>1720554341</v>
      </c>
      <c r="V1355" s="6">
        <v>10</v>
      </c>
      <c r="W1355" s="29">
        <v>9</v>
      </c>
      <c r="X1355" s="6" t="s">
        <v>52</v>
      </c>
      <c r="Y1355" s="6" t="s">
        <v>52</v>
      </c>
      <c r="Z1355" s="6" t="s">
        <v>28</v>
      </c>
      <c r="AA1355" s="6" t="s">
        <v>253</v>
      </c>
    </row>
    <row r="1356" spans="1:27" x14ac:dyDescent="0.3">
      <c r="A1356" s="6" t="s">
        <v>392</v>
      </c>
      <c r="B1356" s="6" t="s">
        <v>2560</v>
      </c>
      <c r="C1356" s="6" t="s">
        <v>2561</v>
      </c>
      <c r="D1356" s="7">
        <v>5.0000000000000001E-3</v>
      </c>
      <c r="E1356" s="8">
        <f t="shared" si="126"/>
        <v>0</v>
      </c>
      <c r="F1356" s="8">
        <f t="shared" si="127"/>
        <v>7</v>
      </c>
      <c r="G1356" s="8">
        <f t="shared" si="128"/>
        <v>12</v>
      </c>
      <c r="H1356" s="10">
        <f t="shared" si="129"/>
        <v>432</v>
      </c>
      <c r="I1356" s="6" t="s">
        <v>23</v>
      </c>
      <c r="J1356" s="6" t="s">
        <v>38</v>
      </c>
      <c r="K1356" s="6">
        <v>3392805</v>
      </c>
      <c r="L1356" s="6">
        <v>221000</v>
      </c>
      <c r="M1356" s="10">
        <f t="shared" si="130"/>
        <v>651.37843171063469</v>
      </c>
      <c r="N1356" s="6">
        <v>5699</v>
      </c>
      <c r="O1356" s="6">
        <f t="shared" si="131"/>
        <v>17</v>
      </c>
      <c r="P1356" s="10">
        <v>11300000</v>
      </c>
      <c r="Q1356" s="9">
        <v>44814</v>
      </c>
      <c r="R1356" s="9">
        <v>40617</v>
      </c>
      <c r="S1356" s="6" t="s">
        <v>38</v>
      </c>
      <c r="T1356" s="6" t="s">
        <v>63</v>
      </c>
      <c r="U1356" s="10">
        <v>1722475559</v>
      </c>
      <c r="V1356" s="6">
        <v>9</v>
      </c>
      <c r="W1356" s="29">
        <v>9</v>
      </c>
      <c r="X1356" s="6" t="s">
        <v>26</v>
      </c>
      <c r="Y1356" s="6" t="s">
        <v>27</v>
      </c>
      <c r="Z1356" s="6" t="s">
        <v>28</v>
      </c>
      <c r="AA1356" s="6" t="s">
        <v>2539</v>
      </c>
    </row>
    <row r="1357" spans="1:27" x14ac:dyDescent="0.3">
      <c r="A1357" s="6" t="s">
        <v>392</v>
      </c>
      <c r="B1357" s="6" t="s">
        <v>3672</v>
      </c>
      <c r="C1357" s="6" t="s">
        <v>3673</v>
      </c>
      <c r="D1357" s="7">
        <v>1.5509259259259261E-3</v>
      </c>
      <c r="E1357" s="8">
        <f t="shared" si="126"/>
        <v>0</v>
      </c>
      <c r="F1357" s="8">
        <f t="shared" si="127"/>
        <v>2</v>
      </c>
      <c r="G1357" s="8">
        <f t="shared" si="128"/>
        <v>14</v>
      </c>
      <c r="H1357" s="10">
        <f t="shared" si="129"/>
        <v>134</v>
      </c>
      <c r="I1357" s="6" t="s">
        <v>23</v>
      </c>
      <c r="J1357" s="6" t="s">
        <v>38</v>
      </c>
      <c r="K1357" s="6">
        <v>1141080</v>
      </c>
      <c r="L1357" s="6">
        <v>43000</v>
      </c>
      <c r="M1357" s="10">
        <f t="shared" si="130"/>
        <v>376.83597994882041</v>
      </c>
      <c r="N1357" s="6">
        <v>1693</v>
      </c>
      <c r="O1357" s="6">
        <f t="shared" si="131"/>
        <v>15</v>
      </c>
      <c r="P1357" s="6">
        <v>11300000</v>
      </c>
      <c r="Q1357" s="9">
        <v>44841</v>
      </c>
      <c r="R1357" s="9">
        <v>40617</v>
      </c>
      <c r="S1357" s="6" t="s">
        <v>38</v>
      </c>
      <c r="T1357" s="6" t="s">
        <v>63</v>
      </c>
      <c r="U1357" s="10">
        <v>1672029755</v>
      </c>
      <c r="V1357" s="6">
        <v>10</v>
      </c>
      <c r="W1357" s="29">
        <v>10</v>
      </c>
      <c r="X1357" s="6" t="s">
        <v>26</v>
      </c>
      <c r="Y1357" s="6" t="s">
        <v>52</v>
      </c>
      <c r="Z1357" s="6" t="s">
        <v>28</v>
      </c>
      <c r="AA1357" s="6" t="s">
        <v>3621</v>
      </c>
    </row>
    <row r="1358" spans="1:27" x14ac:dyDescent="0.3">
      <c r="A1358" s="6" t="s">
        <v>392</v>
      </c>
      <c r="B1358" s="6" t="s">
        <v>3220</v>
      </c>
      <c r="C1358" s="6" t="s">
        <v>3221</v>
      </c>
      <c r="D1358" s="7">
        <v>6.3194444444444444E-3</v>
      </c>
      <c r="E1358" s="8">
        <f t="shared" si="126"/>
        <v>0</v>
      </c>
      <c r="F1358" s="8">
        <f t="shared" si="127"/>
        <v>9</v>
      </c>
      <c r="G1358" s="8">
        <f t="shared" si="128"/>
        <v>6</v>
      </c>
      <c r="H1358" s="10">
        <f t="shared" si="129"/>
        <v>546</v>
      </c>
      <c r="I1358" s="6" t="s">
        <v>23</v>
      </c>
      <c r="J1358" s="6" t="s">
        <v>38</v>
      </c>
      <c r="K1358" s="6">
        <v>524626</v>
      </c>
      <c r="L1358" s="6">
        <v>18000</v>
      </c>
      <c r="M1358" s="10">
        <f t="shared" si="130"/>
        <v>343.10156187455442</v>
      </c>
      <c r="N1358" s="6">
        <v>303</v>
      </c>
      <c r="O1358" s="6">
        <f t="shared" si="131"/>
        <v>6</v>
      </c>
      <c r="P1358" s="6">
        <v>11300000</v>
      </c>
      <c r="Q1358" s="9">
        <v>44875</v>
      </c>
      <c r="R1358" s="9">
        <v>40617</v>
      </c>
      <c r="S1358" s="6" t="s">
        <v>95</v>
      </c>
      <c r="T1358" s="6" t="s">
        <v>63</v>
      </c>
      <c r="U1358" s="10">
        <v>1721979226</v>
      </c>
      <c r="V1358" s="6">
        <v>7</v>
      </c>
      <c r="W1358" s="29">
        <v>7</v>
      </c>
      <c r="X1358" s="6" t="s">
        <v>26</v>
      </c>
      <c r="Y1358" s="6" t="s">
        <v>27</v>
      </c>
      <c r="Z1358" s="6" t="s">
        <v>28</v>
      </c>
      <c r="AA1358" s="6" t="s">
        <v>3213</v>
      </c>
    </row>
    <row r="1359" spans="1:27" x14ac:dyDescent="0.3">
      <c r="A1359" s="6" t="s">
        <v>3633</v>
      </c>
      <c r="B1359" s="6" t="s">
        <v>3634</v>
      </c>
      <c r="C1359" s="6" t="s">
        <v>3635</v>
      </c>
      <c r="D1359" s="7">
        <v>9.1087962962962971E-3</v>
      </c>
      <c r="E1359" s="8">
        <f t="shared" si="126"/>
        <v>0</v>
      </c>
      <c r="F1359" s="8">
        <f t="shared" si="127"/>
        <v>13</v>
      </c>
      <c r="G1359" s="8">
        <f t="shared" si="128"/>
        <v>7</v>
      </c>
      <c r="H1359" s="10">
        <f t="shared" si="129"/>
        <v>787</v>
      </c>
      <c r="I1359" s="6" t="s">
        <v>23</v>
      </c>
      <c r="J1359" s="6" t="s">
        <v>95</v>
      </c>
      <c r="K1359" s="6">
        <v>12736</v>
      </c>
      <c r="L1359" s="6">
        <v>459</v>
      </c>
      <c r="M1359" s="10">
        <f t="shared" si="130"/>
        <v>360.3957286432161</v>
      </c>
      <c r="N1359" s="6">
        <v>85</v>
      </c>
      <c r="O1359" s="6">
        <f t="shared" si="131"/>
        <v>67</v>
      </c>
      <c r="P1359" s="10">
        <v>82400</v>
      </c>
      <c r="Q1359" s="9">
        <v>44820</v>
      </c>
      <c r="R1359" s="9">
        <v>41023</v>
      </c>
      <c r="S1359" s="6" t="s">
        <v>127</v>
      </c>
      <c r="T1359" s="6" t="s">
        <v>586</v>
      </c>
      <c r="U1359" s="10">
        <v>13774930</v>
      </c>
      <c r="V1359" s="6">
        <v>10</v>
      </c>
      <c r="W1359" s="29">
        <v>10</v>
      </c>
      <c r="X1359" s="6" t="s">
        <v>52</v>
      </c>
      <c r="Y1359" s="6" t="s">
        <v>52</v>
      </c>
      <c r="Z1359" s="6" t="s">
        <v>28</v>
      </c>
      <c r="AA1359" s="6" t="s">
        <v>3621</v>
      </c>
    </row>
    <row r="1360" spans="1:27" x14ac:dyDescent="0.3">
      <c r="A1360" s="6" t="s">
        <v>3633</v>
      </c>
      <c r="B1360" s="6" t="s">
        <v>3648</v>
      </c>
      <c r="C1360" s="6" t="s">
        <v>3649</v>
      </c>
      <c r="D1360" s="7">
        <v>0.15138888888888888</v>
      </c>
      <c r="E1360" s="8">
        <f t="shared" si="126"/>
        <v>3</v>
      </c>
      <c r="F1360" s="8">
        <f t="shared" si="127"/>
        <v>38</v>
      </c>
      <c r="G1360" s="8">
        <f t="shared" si="128"/>
        <v>0</v>
      </c>
      <c r="H1360" s="10">
        <f t="shared" si="129"/>
        <v>13080</v>
      </c>
      <c r="I1360" s="6" t="s">
        <v>23</v>
      </c>
      <c r="J1360" s="6" t="s">
        <v>95</v>
      </c>
      <c r="K1360" s="6">
        <v>2862</v>
      </c>
      <c r="L1360" s="6">
        <v>162</v>
      </c>
      <c r="M1360" s="10">
        <f t="shared" si="130"/>
        <v>566.03773584905662</v>
      </c>
      <c r="N1360" s="6">
        <v>21</v>
      </c>
      <c r="O1360" s="6">
        <f t="shared" si="131"/>
        <v>73</v>
      </c>
      <c r="P1360" s="6">
        <v>82400</v>
      </c>
      <c r="Q1360" s="9">
        <v>44847</v>
      </c>
      <c r="R1360" s="9">
        <v>41023</v>
      </c>
      <c r="S1360" s="6" t="s">
        <v>127</v>
      </c>
      <c r="T1360" s="6" t="s">
        <v>586</v>
      </c>
      <c r="U1360" s="10">
        <v>13774930</v>
      </c>
      <c r="V1360" s="6">
        <v>9</v>
      </c>
      <c r="W1360" s="29">
        <v>9</v>
      </c>
      <c r="X1360" s="6" t="s">
        <v>26</v>
      </c>
      <c r="Y1360" s="6" t="s">
        <v>52</v>
      </c>
      <c r="Z1360" s="6" t="s">
        <v>28</v>
      </c>
      <c r="AA1360" s="6" t="s">
        <v>3621</v>
      </c>
    </row>
    <row r="1361" spans="1:27" x14ac:dyDescent="0.3">
      <c r="A1361" s="6" t="s">
        <v>563</v>
      </c>
      <c r="B1361" s="6" t="s">
        <v>564</v>
      </c>
      <c r="C1361" s="6" t="s">
        <v>565</v>
      </c>
      <c r="D1361" s="7">
        <v>9.1782407407407403E-3</v>
      </c>
      <c r="E1361" s="8">
        <f t="shared" si="126"/>
        <v>0</v>
      </c>
      <c r="F1361" s="8">
        <f t="shared" si="127"/>
        <v>13</v>
      </c>
      <c r="G1361" s="8">
        <f t="shared" si="128"/>
        <v>13</v>
      </c>
      <c r="H1361" s="10">
        <f t="shared" si="129"/>
        <v>793</v>
      </c>
      <c r="I1361" s="6" t="s">
        <v>23</v>
      </c>
      <c r="J1361" s="6" t="s">
        <v>95</v>
      </c>
      <c r="K1361" s="10">
        <v>567983</v>
      </c>
      <c r="L1361" s="10">
        <v>23000</v>
      </c>
      <c r="M1361" s="10">
        <f t="shared" si="130"/>
        <v>404.94169719868376</v>
      </c>
      <c r="N1361" s="6">
        <v>996</v>
      </c>
      <c r="O1361" s="6">
        <f t="shared" si="131"/>
        <v>18</v>
      </c>
      <c r="P1361" s="10">
        <v>2430000</v>
      </c>
      <c r="Q1361" s="9">
        <v>44505</v>
      </c>
      <c r="R1361" s="9">
        <v>43888</v>
      </c>
      <c r="S1361" s="6" t="s">
        <v>95</v>
      </c>
      <c r="T1361" s="6" t="s">
        <v>25</v>
      </c>
      <c r="U1361" s="10">
        <v>147776056</v>
      </c>
      <c r="V1361" s="6">
        <v>10</v>
      </c>
      <c r="W1361" s="29">
        <v>10</v>
      </c>
      <c r="X1361" s="6" t="s">
        <v>52</v>
      </c>
      <c r="Y1361" s="6" t="s">
        <v>52</v>
      </c>
      <c r="Z1361" s="6" t="s">
        <v>28</v>
      </c>
      <c r="AA1361" s="6" t="s">
        <v>253</v>
      </c>
    </row>
    <row r="1362" spans="1:27" ht="14.4" x14ac:dyDescent="0.3">
      <c r="A1362" s="6" t="s">
        <v>563</v>
      </c>
      <c r="B1362" s="24" t="s">
        <v>3544</v>
      </c>
      <c r="C1362" s="6" t="s">
        <v>3545</v>
      </c>
      <c r="D1362" s="7">
        <v>0.60833333333333328</v>
      </c>
      <c r="E1362" s="8">
        <f t="shared" si="126"/>
        <v>14</v>
      </c>
      <c r="F1362" s="8">
        <f t="shared" si="127"/>
        <v>36</v>
      </c>
      <c r="G1362" s="8">
        <f t="shared" si="128"/>
        <v>0</v>
      </c>
      <c r="H1362" s="10">
        <f t="shared" si="129"/>
        <v>52560</v>
      </c>
      <c r="I1362" s="6" t="s">
        <v>23</v>
      </c>
      <c r="J1362" s="6" t="s">
        <v>206</v>
      </c>
      <c r="K1362" s="6">
        <v>795744</v>
      </c>
      <c r="L1362" s="6">
        <v>28000</v>
      </c>
      <c r="M1362" s="10">
        <f t="shared" si="130"/>
        <v>351.87195882092732</v>
      </c>
      <c r="N1362" s="6">
        <v>1661</v>
      </c>
      <c r="O1362" s="6">
        <f t="shared" si="131"/>
        <v>21</v>
      </c>
      <c r="P1362" s="10">
        <v>2530000</v>
      </c>
      <c r="Q1362" s="9">
        <v>44812</v>
      </c>
      <c r="R1362" s="9">
        <v>43888</v>
      </c>
      <c r="S1362" s="6" t="s">
        <v>95</v>
      </c>
      <c r="T1362" s="6" t="s">
        <v>63</v>
      </c>
      <c r="U1362" s="10">
        <v>154973491</v>
      </c>
      <c r="V1362" s="6">
        <v>6</v>
      </c>
      <c r="W1362" s="29">
        <v>8</v>
      </c>
      <c r="X1362" s="6" t="s">
        <v>52</v>
      </c>
      <c r="Y1362" s="6" t="s">
        <v>52</v>
      </c>
      <c r="Z1362" s="6" t="s">
        <v>28</v>
      </c>
      <c r="AA1362" s="6" t="s">
        <v>3465</v>
      </c>
    </row>
    <row r="1363" spans="1:27" x14ac:dyDescent="0.3">
      <c r="A1363" s="6" t="s">
        <v>563</v>
      </c>
      <c r="B1363" s="6" t="s">
        <v>2174</v>
      </c>
      <c r="C1363" s="6" t="s">
        <v>2987</v>
      </c>
      <c r="D1363" s="7">
        <v>9.9768518518518531E-3</v>
      </c>
      <c r="E1363" s="8">
        <f t="shared" si="126"/>
        <v>0</v>
      </c>
      <c r="F1363" s="8">
        <f t="shared" si="127"/>
        <v>14</v>
      </c>
      <c r="G1363" s="8">
        <f t="shared" si="128"/>
        <v>22</v>
      </c>
      <c r="H1363" s="10">
        <f t="shared" si="129"/>
        <v>862</v>
      </c>
      <c r="I1363" s="6" t="s">
        <v>187</v>
      </c>
      <c r="J1363" s="6" t="s">
        <v>206</v>
      </c>
      <c r="K1363" s="10">
        <v>582634</v>
      </c>
      <c r="L1363" s="10">
        <v>34000</v>
      </c>
      <c r="M1363" s="10">
        <f t="shared" si="130"/>
        <v>583.55674402798331</v>
      </c>
      <c r="N1363" s="10">
        <v>2719</v>
      </c>
      <c r="O1363" s="6">
        <f t="shared" si="131"/>
        <v>47</v>
      </c>
      <c r="P1363" s="10">
        <v>2450000</v>
      </c>
      <c r="Q1363" s="9">
        <v>44814</v>
      </c>
      <c r="R1363" s="9">
        <v>43888</v>
      </c>
      <c r="S1363" s="6" t="s">
        <v>206</v>
      </c>
      <c r="T1363" s="6" t="s">
        <v>63</v>
      </c>
      <c r="U1363" s="10">
        <v>149170985</v>
      </c>
      <c r="V1363" s="6">
        <v>4</v>
      </c>
      <c r="W1363" s="29">
        <v>6</v>
      </c>
      <c r="X1363" s="6" t="s">
        <v>52</v>
      </c>
      <c r="Y1363" s="6" t="s">
        <v>52</v>
      </c>
      <c r="Z1363" s="6" t="s">
        <v>28</v>
      </c>
      <c r="AA1363" s="6" t="s">
        <v>2884</v>
      </c>
    </row>
    <row r="1364" spans="1:27" x14ac:dyDescent="0.3">
      <c r="A1364" s="6" t="s">
        <v>563</v>
      </c>
      <c r="B1364" s="6" t="s">
        <v>2985</v>
      </c>
      <c r="C1364" s="6" t="s">
        <v>2986</v>
      </c>
      <c r="D1364" s="7">
        <v>1.1493055555555555E-2</v>
      </c>
      <c r="E1364" s="8">
        <f t="shared" si="126"/>
        <v>0</v>
      </c>
      <c r="F1364" s="8">
        <f t="shared" si="127"/>
        <v>16</v>
      </c>
      <c r="G1364" s="8">
        <f t="shared" si="128"/>
        <v>33</v>
      </c>
      <c r="H1364" s="10">
        <f t="shared" si="129"/>
        <v>993</v>
      </c>
      <c r="I1364" s="6" t="s">
        <v>187</v>
      </c>
      <c r="J1364" s="6" t="s">
        <v>75</v>
      </c>
      <c r="K1364" s="10">
        <v>1580054</v>
      </c>
      <c r="L1364" s="10">
        <v>55000</v>
      </c>
      <c r="M1364" s="10">
        <f t="shared" si="130"/>
        <v>348.08936909751185</v>
      </c>
      <c r="N1364" s="10">
        <v>3629</v>
      </c>
      <c r="O1364" s="6">
        <f t="shared" si="131"/>
        <v>23</v>
      </c>
      <c r="P1364" s="10">
        <v>2450000</v>
      </c>
      <c r="Q1364" s="9">
        <v>44820</v>
      </c>
      <c r="R1364" s="9">
        <v>43888</v>
      </c>
      <c r="S1364" s="6" t="s">
        <v>206</v>
      </c>
      <c r="T1364" s="6" t="s">
        <v>63</v>
      </c>
      <c r="U1364" s="10">
        <v>149170985</v>
      </c>
      <c r="V1364" s="6">
        <v>6</v>
      </c>
      <c r="W1364" s="29">
        <v>7</v>
      </c>
      <c r="X1364" s="6" t="s">
        <v>52</v>
      </c>
      <c r="Y1364" s="6" t="s">
        <v>52</v>
      </c>
      <c r="Z1364" s="6" t="s">
        <v>28</v>
      </c>
      <c r="AA1364" s="6" t="s">
        <v>2884</v>
      </c>
    </row>
    <row r="1365" spans="1:27" ht="14.4" x14ac:dyDescent="0.3">
      <c r="A1365" s="6" t="s">
        <v>563</v>
      </c>
      <c r="B1365" t="s">
        <v>3967</v>
      </c>
      <c r="C1365" s="19" t="s">
        <v>3968</v>
      </c>
      <c r="D1365" s="1">
        <v>1.2349537037037039E-2</v>
      </c>
      <c r="E1365" s="8">
        <f t="shared" si="126"/>
        <v>0</v>
      </c>
      <c r="F1365" s="8">
        <f t="shared" si="127"/>
        <v>17</v>
      </c>
      <c r="G1365" s="8">
        <f t="shared" si="128"/>
        <v>47</v>
      </c>
      <c r="H1365" s="10">
        <f t="shared" si="129"/>
        <v>1067</v>
      </c>
      <c r="I1365" s="6" t="s">
        <v>187</v>
      </c>
      <c r="J1365" t="s">
        <v>206</v>
      </c>
      <c r="K1365" s="3">
        <v>1295256</v>
      </c>
      <c r="L1365" s="3">
        <v>50000</v>
      </c>
      <c r="M1365" s="10">
        <f t="shared" si="130"/>
        <v>386.02407554954385</v>
      </c>
      <c r="N1365" s="3">
        <v>2300</v>
      </c>
      <c r="O1365" s="6">
        <f t="shared" si="131"/>
        <v>18</v>
      </c>
      <c r="P1365" s="3">
        <v>2420000</v>
      </c>
      <c r="Q1365" s="2">
        <v>44835</v>
      </c>
      <c r="R1365" s="2">
        <v>43888</v>
      </c>
      <c r="S1365" t="s">
        <v>206</v>
      </c>
      <c r="T1365" s="6" t="s">
        <v>63</v>
      </c>
      <c r="U1365" s="3">
        <v>147134587</v>
      </c>
      <c r="V1365">
        <v>7</v>
      </c>
      <c r="W1365" s="29">
        <v>7</v>
      </c>
      <c r="X1365" s="6" t="s">
        <v>52</v>
      </c>
      <c r="Y1365" s="6" t="s">
        <v>52</v>
      </c>
      <c r="Z1365" t="s">
        <v>28</v>
      </c>
      <c r="AA1365" s="6" t="s">
        <v>4101</v>
      </c>
    </row>
    <row r="1366" spans="1:27" ht="14.4" x14ac:dyDescent="0.3">
      <c r="A1366" s="6" t="s">
        <v>563</v>
      </c>
      <c r="B1366" s="24" t="s">
        <v>3543</v>
      </c>
      <c r="C1366" s="6" t="s">
        <v>4102</v>
      </c>
      <c r="D1366" s="7">
        <v>0.7006944444444444</v>
      </c>
      <c r="E1366" s="8">
        <f t="shared" si="126"/>
        <v>16</v>
      </c>
      <c r="F1366" s="8">
        <f t="shared" si="127"/>
        <v>49</v>
      </c>
      <c r="G1366" s="8">
        <f t="shared" si="128"/>
        <v>0</v>
      </c>
      <c r="H1366" s="10">
        <f t="shared" si="129"/>
        <v>60540</v>
      </c>
      <c r="I1366" s="6" t="s">
        <v>23</v>
      </c>
      <c r="J1366" s="6" t="s">
        <v>206</v>
      </c>
      <c r="K1366" s="6">
        <v>406255</v>
      </c>
      <c r="L1366" s="6">
        <v>19000</v>
      </c>
      <c r="M1366" s="10">
        <f t="shared" si="130"/>
        <v>467.68655155013477</v>
      </c>
      <c r="N1366" s="6">
        <v>1620</v>
      </c>
      <c r="O1366" s="6">
        <f t="shared" si="131"/>
        <v>40</v>
      </c>
      <c r="P1366" s="10">
        <v>2530000</v>
      </c>
      <c r="Q1366" s="9">
        <v>44853</v>
      </c>
      <c r="R1366" s="9">
        <v>41697</v>
      </c>
      <c r="S1366" s="6" t="s">
        <v>95</v>
      </c>
      <c r="T1366" s="6" t="s">
        <v>63</v>
      </c>
      <c r="U1366" s="10">
        <v>154973491</v>
      </c>
      <c r="V1366" s="6">
        <v>7</v>
      </c>
      <c r="W1366" s="29">
        <v>9</v>
      </c>
      <c r="X1366" s="6" t="s">
        <v>52</v>
      </c>
      <c r="Y1366" s="6" t="s">
        <v>52</v>
      </c>
      <c r="Z1366" s="6" t="s">
        <v>28</v>
      </c>
      <c r="AA1366" s="6" t="s">
        <v>3465</v>
      </c>
    </row>
    <row r="1367" spans="1:27" x14ac:dyDescent="0.3">
      <c r="A1367" s="6" t="s">
        <v>563</v>
      </c>
      <c r="B1367" s="6" t="s">
        <v>2179</v>
      </c>
      <c r="C1367" s="6" t="s">
        <v>2180</v>
      </c>
      <c r="D1367" s="7">
        <v>8.0902777777777778E-3</v>
      </c>
      <c r="E1367" s="8">
        <f t="shared" si="126"/>
        <v>0</v>
      </c>
      <c r="F1367" s="8">
        <f t="shared" si="127"/>
        <v>11</v>
      </c>
      <c r="G1367" s="8">
        <f t="shared" si="128"/>
        <v>39</v>
      </c>
      <c r="H1367" s="10">
        <f t="shared" si="129"/>
        <v>699</v>
      </c>
      <c r="I1367" s="6" t="s">
        <v>187</v>
      </c>
      <c r="J1367" s="6" t="s">
        <v>206</v>
      </c>
      <c r="K1367" s="10">
        <v>138078</v>
      </c>
      <c r="L1367" s="10">
        <v>10000</v>
      </c>
      <c r="M1367" s="10">
        <f t="shared" si="130"/>
        <v>724.22833470936712</v>
      </c>
      <c r="N1367" s="6">
        <v>764</v>
      </c>
      <c r="O1367" s="6">
        <f t="shared" si="131"/>
        <v>55</v>
      </c>
      <c r="P1367" s="10">
        <v>2440000</v>
      </c>
      <c r="Q1367" s="9">
        <v>44292</v>
      </c>
      <c r="R1367" s="9">
        <v>43888</v>
      </c>
      <c r="S1367" s="6" t="s">
        <v>206</v>
      </c>
      <c r="T1367" s="6" t="s">
        <v>63</v>
      </c>
      <c r="U1367" s="10">
        <v>148835800</v>
      </c>
      <c r="V1367" s="6">
        <v>7</v>
      </c>
      <c r="W1367" s="29">
        <v>9</v>
      </c>
      <c r="X1367" s="6" t="s">
        <v>26</v>
      </c>
      <c r="Y1367" s="6" t="s">
        <v>27</v>
      </c>
      <c r="Z1367" s="6" t="s">
        <v>28</v>
      </c>
      <c r="AA1367" s="6" t="s">
        <v>2016</v>
      </c>
    </row>
    <row r="1368" spans="1:27" x14ac:dyDescent="0.3">
      <c r="A1368" s="6" t="s">
        <v>563</v>
      </c>
      <c r="B1368" s="6" t="s">
        <v>2181</v>
      </c>
      <c r="C1368" s="6" t="s">
        <v>2182</v>
      </c>
      <c r="D1368" s="7">
        <v>7.2800925925925915E-3</v>
      </c>
      <c r="E1368" s="8">
        <f t="shared" si="126"/>
        <v>0</v>
      </c>
      <c r="F1368" s="8">
        <f t="shared" si="127"/>
        <v>10</v>
      </c>
      <c r="G1368" s="8">
        <f t="shared" si="128"/>
        <v>29</v>
      </c>
      <c r="H1368" s="10">
        <f t="shared" si="129"/>
        <v>629</v>
      </c>
      <c r="I1368" s="6" t="s">
        <v>187</v>
      </c>
      <c r="J1368" s="6" t="s">
        <v>206</v>
      </c>
      <c r="K1368" s="10">
        <v>454300</v>
      </c>
      <c r="L1368" s="10">
        <v>25000</v>
      </c>
      <c r="M1368" s="10">
        <f t="shared" si="130"/>
        <v>550.29716046665203</v>
      </c>
      <c r="N1368" s="10">
        <v>1168</v>
      </c>
      <c r="O1368" s="6">
        <f t="shared" si="131"/>
        <v>26</v>
      </c>
      <c r="P1368" s="10">
        <v>2440000</v>
      </c>
      <c r="Q1368" s="9">
        <v>44376</v>
      </c>
      <c r="R1368" s="9">
        <v>43888</v>
      </c>
      <c r="S1368" s="6" t="s">
        <v>206</v>
      </c>
      <c r="T1368" s="6" t="s">
        <v>63</v>
      </c>
      <c r="U1368" s="10">
        <v>148835800</v>
      </c>
      <c r="V1368" s="6">
        <v>7</v>
      </c>
      <c r="W1368" s="29">
        <v>9</v>
      </c>
      <c r="X1368" s="6" t="s">
        <v>26</v>
      </c>
      <c r="Y1368" s="6" t="s">
        <v>27</v>
      </c>
      <c r="Z1368" s="6" t="s">
        <v>28</v>
      </c>
      <c r="AA1368" s="6" t="s">
        <v>2016</v>
      </c>
    </row>
    <row r="1369" spans="1:27" x14ac:dyDescent="0.3">
      <c r="A1369" s="6" t="s">
        <v>563</v>
      </c>
      <c r="B1369" s="6" t="s">
        <v>2177</v>
      </c>
      <c r="C1369" s="6" t="s">
        <v>2178</v>
      </c>
      <c r="D1369" s="7">
        <v>1.0439814814814813E-2</v>
      </c>
      <c r="E1369" s="8">
        <f t="shared" si="126"/>
        <v>0</v>
      </c>
      <c r="F1369" s="8">
        <f t="shared" si="127"/>
        <v>15</v>
      </c>
      <c r="G1369" s="8">
        <f t="shared" si="128"/>
        <v>2</v>
      </c>
      <c r="H1369" s="10">
        <f t="shared" si="129"/>
        <v>902</v>
      </c>
      <c r="I1369" s="6" t="s">
        <v>187</v>
      </c>
      <c r="J1369" s="6" t="s">
        <v>206</v>
      </c>
      <c r="K1369" s="10">
        <v>617619</v>
      </c>
      <c r="L1369" s="10">
        <v>21000</v>
      </c>
      <c r="M1369" s="10">
        <f t="shared" si="130"/>
        <v>340.01544641599435</v>
      </c>
      <c r="N1369" s="6">
        <v>761</v>
      </c>
      <c r="O1369" s="6">
        <f t="shared" si="131"/>
        <v>12</v>
      </c>
      <c r="P1369" s="10">
        <v>2440000</v>
      </c>
      <c r="Q1369" s="9">
        <v>44540</v>
      </c>
      <c r="R1369" s="9">
        <v>43888</v>
      </c>
      <c r="S1369" s="6" t="s">
        <v>206</v>
      </c>
      <c r="T1369" s="6" t="s">
        <v>63</v>
      </c>
      <c r="U1369" s="10">
        <v>148835800</v>
      </c>
      <c r="V1369" s="6">
        <v>7</v>
      </c>
      <c r="W1369" s="29">
        <v>9</v>
      </c>
      <c r="X1369" s="6" t="s">
        <v>26</v>
      </c>
      <c r="Y1369" s="6" t="s">
        <v>27</v>
      </c>
      <c r="Z1369" s="6" t="s">
        <v>28</v>
      </c>
      <c r="AA1369" s="6" t="s">
        <v>2016</v>
      </c>
    </row>
    <row r="1370" spans="1:27" x14ac:dyDescent="0.3">
      <c r="A1370" s="6" t="s">
        <v>563</v>
      </c>
      <c r="B1370" s="6" t="s">
        <v>2175</v>
      </c>
      <c r="C1370" s="6" t="s">
        <v>2176</v>
      </c>
      <c r="D1370" s="7">
        <v>1.1967592592592592E-2</v>
      </c>
      <c r="E1370" s="8">
        <f t="shared" si="126"/>
        <v>0</v>
      </c>
      <c r="F1370" s="8">
        <f t="shared" si="127"/>
        <v>17</v>
      </c>
      <c r="G1370" s="8">
        <f t="shared" si="128"/>
        <v>14</v>
      </c>
      <c r="H1370" s="10">
        <f t="shared" si="129"/>
        <v>1034</v>
      </c>
      <c r="I1370" s="6" t="s">
        <v>187</v>
      </c>
      <c r="J1370" s="6" t="s">
        <v>206</v>
      </c>
      <c r="K1370" s="10">
        <v>1767951</v>
      </c>
      <c r="L1370" s="10">
        <v>68000</v>
      </c>
      <c r="M1370" s="10">
        <f t="shared" si="130"/>
        <v>384.62604450010207</v>
      </c>
      <c r="N1370" s="10">
        <v>2809</v>
      </c>
      <c r="O1370" s="6">
        <f t="shared" si="131"/>
        <v>16</v>
      </c>
      <c r="P1370" s="10">
        <v>2440000</v>
      </c>
      <c r="Q1370" s="9">
        <v>44827</v>
      </c>
      <c r="R1370" s="9">
        <v>43888</v>
      </c>
      <c r="S1370" s="6" t="s">
        <v>206</v>
      </c>
      <c r="T1370" s="6" t="s">
        <v>63</v>
      </c>
      <c r="U1370" s="10">
        <v>148835800</v>
      </c>
      <c r="V1370" s="6">
        <v>7</v>
      </c>
      <c r="W1370" s="29">
        <v>9</v>
      </c>
      <c r="X1370" s="6" t="s">
        <v>26</v>
      </c>
      <c r="Y1370" s="6" t="s">
        <v>27</v>
      </c>
      <c r="Z1370" s="6" t="s">
        <v>28</v>
      </c>
      <c r="AA1370" s="6" t="s">
        <v>2016</v>
      </c>
    </row>
    <row r="1371" spans="1:27" x14ac:dyDescent="0.3">
      <c r="A1371" s="6" t="s">
        <v>563</v>
      </c>
      <c r="B1371" s="6" t="s">
        <v>3339</v>
      </c>
      <c r="C1371" s="6" t="s">
        <v>3340</v>
      </c>
      <c r="D1371" s="7">
        <v>0.77361111111111114</v>
      </c>
      <c r="E1371" s="8">
        <f t="shared" si="126"/>
        <v>18</v>
      </c>
      <c r="F1371" s="8">
        <f t="shared" si="127"/>
        <v>34</v>
      </c>
      <c r="G1371" s="8">
        <f t="shared" si="128"/>
        <v>0</v>
      </c>
      <c r="H1371" s="10">
        <f t="shared" si="129"/>
        <v>66840</v>
      </c>
      <c r="I1371" s="6" t="s">
        <v>187</v>
      </c>
      <c r="J1371" s="6" t="s">
        <v>300</v>
      </c>
      <c r="K1371" s="6">
        <v>1478000</v>
      </c>
      <c r="L1371" s="6">
        <v>73300</v>
      </c>
      <c r="M1371" s="10">
        <f t="shared" si="130"/>
        <v>495.94046008119079</v>
      </c>
      <c r="N1371" s="6">
        <v>7005</v>
      </c>
      <c r="O1371" s="6">
        <f t="shared" si="131"/>
        <v>47</v>
      </c>
      <c r="P1371" s="10">
        <v>2430000</v>
      </c>
      <c r="Q1371" s="9">
        <v>44838</v>
      </c>
      <c r="R1371" s="9">
        <v>43888</v>
      </c>
      <c r="S1371" s="6" t="s">
        <v>206</v>
      </c>
      <c r="T1371" s="6" t="s">
        <v>25</v>
      </c>
      <c r="U1371" s="10">
        <v>147776056</v>
      </c>
      <c r="V1371" s="6">
        <v>10</v>
      </c>
      <c r="W1371" s="29">
        <v>10</v>
      </c>
      <c r="X1371" s="6" t="s">
        <v>52</v>
      </c>
      <c r="Y1371" s="6" t="s">
        <v>27</v>
      </c>
      <c r="Z1371" s="6" t="s">
        <v>28</v>
      </c>
      <c r="AA1371" s="6" t="s">
        <v>3326</v>
      </c>
    </row>
    <row r="1372" spans="1:27" x14ac:dyDescent="0.3">
      <c r="A1372" s="6" t="s">
        <v>3341</v>
      </c>
      <c r="B1372" s="6" t="s">
        <v>3342</v>
      </c>
      <c r="C1372" s="6" t="s">
        <v>3343</v>
      </c>
      <c r="D1372" s="7">
        <v>0.13194444444444445</v>
      </c>
      <c r="E1372" s="8">
        <f t="shared" si="126"/>
        <v>3</v>
      </c>
      <c r="F1372" s="8">
        <f t="shared" si="127"/>
        <v>10</v>
      </c>
      <c r="G1372" s="8">
        <f t="shared" si="128"/>
        <v>0</v>
      </c>
      <c r="H1372" s="10">
        <f t="shared" si="129"/>
        <v>11400</v>
      </c>
      <c r="I1372" s="6" t="s">
        <v>477</v>
      </c>
      <c r="J1372" s="6" t="s">
        <v>127</v>
      </c>
      <c r="K1372" s="6">
        <v>5186</v>
      </c>
      <c r="L1372" s="6">
        <v>1273</v>
      </c>
      <c r="M1372" s="10">
        <f t="shared" si="130"/>
        <v>2454.6856922483612</v>
      </c>
      <c r="N1372" s="6">
        <v>61</v>
      </c>
      <c r="O1372" s="6">
        <f t="shared" si="131"/>
        <v>118</v>
      </c>
      <c r="P1372" s="6">
        <v>642000</v>
      </c>
      <c r="Q1372" s="9">
        <v>44849</v>
      </c>
      <c r="R1372" s="9">
        <v>42140</v>
      </c>
      <c r="S1372" s="6" t="s">
        <v>38</v>
      </c>
      <c r="T1372" s="6" t="s">
        <v>63</v>
      </c>
      <c r="U1372" s="10">
        <v>179420176</v>
      </c>
      <c r="V1372" s="6">
        <v>10</v>
      </c>
      <c r="W1372" s="29">
        <v>8</v>
      </c>
      <c r="X1372" s="6" t="s">
        <v>26</v>
      </c>
      <c r="Y1372" s="6" t="s">
        <v>27</v>
      </c>
      <c r="Z1372" s="6" t="s">
        <v>28</v>
      </c>
      <c r="AA1372" s="6" t="s">
        <v>3326</v>
      </c>
    </row>
    <row r="1373" spans="1:27" ht="14.4" x14ac:dyDescent="0.3">
      <c r="A1373" s="6" t="s">
        <v>3341</v>
      </c>
      <c r="B1373" t="s">
        <v>4073</v>
      </c>
      <c r="C1373" s="20" t="s">
        <v>4074</v>
      </c>
      <c r="D1373" s="1">
        <v>4.3749999999999995E-3</v>
      </c>
      <c r="E1373" s="8">
        <f t="shared" si="126"/>
        <v>0</v>
      </c>
      <c r="F1373" s="8">
        <f t="shared" si="127"/>
        <v>6</v>
      </c>
      <c r="G1373" s="8">
        <f t="shared" si="128"/>
        <v>18</v>
      </c>
      <c r="H1373" s="10">
        <f t="shared" si="129"/>
        <v>378</v>
      </c>
      <c r="I1373" t="s">
        <v>477</v>
      </c>
      <c r="J1373" s="6" t="s">
        <v>38</v>
      </c>
      <c r="K1373" s="3">
        <v>200527</v>
      </c>
      <c r="L1373" s="3">
        <v>15000</v>
      </c>
      <c r="M1373" s="10">
        <f t="shared" si="130"/>
        <v>748.02894373326285</v>
      </c>
      <c r="N1373" s="3">
        <v>1300</v>
      </c>
      <c r="O1373" s="6">
        <f t="shared" si="131"/>
        <v>65</v>
      </c>
      <c r="P1373" s="3">
        <v>644000</v>
      </c>
      <c r="Q1373" s="2">
        <v>44807</v>
      </c>
      <c r="R1373" s="2">
        <v>42140</v>
      </c>
      <c r="S1373" t="s">
        <v>38</v>
      </c>
      <c r="T1373" t="s">
        <v>63</v>
      </c>
      <c r="U1373" s="3">
        <v>181080228</v>
      </c>
      <c r="V1373">
        <v>6</v>
      </c>
      <c r="W1373" s="29">
        <v>7</v>
      </c>
      <c r="X1373" s="6" t="s">
        <v>26</v>
      </c>
      <c r="Y1373" s="6" t="s">
        <v>27</v>
      </c>
      <c r="Z1373" t="s">
        <v>28</v>
      </c>
      <c r="AA1373" s="6" t="s">
        <v>4101</v>
      </c>
    </row>
    <row r="1374" spans="1:27" x14ac:dyDescent="0.3">
      <c r="A1374" s="6" t="s">
        <v>2308</v>
      </c>
      <c r="B1374" s="6" t="s">
        <v>2313</v>
      </c>
      <c r="C1374" s="6" t="s">
        <v>2314</v>
      </c>
      <c r="D1374" s="7">
        <v>3.3333333333333335E-3</v>
      </c>
      <c r="E1374" s="8">
        <f t="shared" si="126"/>
        <v>0</v>
      </c>
      <c r="F1374" s="8">
        <f t="shared" si="127"/>
        <v>4</v>
      </c>
      <c r="G1374" s="8">
        <f t="shared" si="128"/>
        <v>48</v>
      </c>
      <c r="H1374" s="10">
        <f t="shared" si="129"/>
        <v>288</v>
      </c>
      <c r="I1374" s="6" t="s">
        <v>1107</v>
      </c>
      <c r="J1374" s="6" t="s">
        <v>38</v>
      </c>
      <c r="K1374" s="10">
        <v>3105978</v>
      </c>
      <c r="L1374" s="10">
        <v>32000</v>
      </c>
      <c r="M1374" s="10">
        <f t="shared" si="130"/>
        <v>103.02713026299607</v>
      </c>
      <c r="N1374" s="6">
        <v>406</v>
      </c>
      <c r="O1374" s="6">
        <f t="shared" si="131"/>
        <v>1</v>
      </c>
      <c r="P1374" s="10">
        <v>10600000</v>
      </c>
      <c r="Q1374" s="9">
        <v>44452</v>
      </c>
      <c r="R1374" s="9">
        <v>40525</v>
      </c>
      <c r="S1374" s="6" t="s">
        <v>24</v>
      </c>
      <c r="T1374" s="6" t="s">
        <v>25</v>
      </c>
      <c r="U1374" s="10">
        <v>3294729653</v>
      </c>
      <c r="V1374" s="6">
        <v>10</v>
      </c>
      <c r="W1374" s="29">
        <v>9</v>
      </c>
      <c r="X1374" s="6" t="s">
        <v>52</v>
      </c>
      <c r="Y1374" s="6" t="s">
        <v>52</v>
      </c>
      <c r="Z1374" s="6" t="s">
        <v>28</v>
      </c>
      <c r="AA1374" s="6" t="s">
        <v>2215</v>
      </c>
    </row>
    <row r="1375" spans="1:27" x14ac:dyDescent="0.3">
      <c r="A1375" s="6" t="s">
        <v>2308</v>
      </c>
      <c r="B1375" s="6" t="s">
        <v>2309</v>
      </c>
      <c r="C1375" s="6" t="s">
        <v>2310</v>
      </c>
      <c r="D1375" s="7">
        <v>3.6689814814814814E-3</v>
      </c>
      <c r="E1375" s="8">
        <f t="shared" si="126"/>
        <v>0</v>
      </c>
      <c r="F1375" s="8">
        <f t="shared" si="127"/>
        <v>5</v>
      </c>
      <c r="G1375" s="8">
        <f t="shared" si="128"/>
        <v>17</v>
      </c>
      <c r="H1375" s="10">
        <f t="shared" si="129"/>
        <v>317</v>
      </c>
      <c r="I1375" s="6" t="s">
        <v>1107</v>
      </c>
      <c r="J1375" s="6" t="s">
        <v>38</v>
      </c>
      <c r="K1375" s="10">
        <v>81458043</v>
      </c>
      <c r="L1375" s="10">
        <v>1600000</v>
      </c>
      <c r="M1375" s="10">
        <f t="shared" si="130"/>
        <v>196.42013741970206</v>
      </c>
      <c r="N1375" s="10">
        <v>29876</v>
      </c>
      <c r="O1375" s="6">
        <f t="shared" si="131"/>
        <v>4</v>
      </c>
      <c r="P1375" s="10">
        <v>10600000</v>
      </c>
      <c r="Q1375" s="9">
        <v>44770</v>
      </c>
      <c r="R1375" s="9">
        <v>40525</v>
      </c>
      <c r="S1375" s="6" t="s">
        <v>24</v>
      </c>
      <c r="T1375" s="6" t="s">
        <v>25</v>
      </c>
      <c r="U1375" s="10">
        <v>3294729653</v>
      </c>
      <c r="V1375" s="6">
        <v>10</v>
      </c>
      <c r="W1375" s="29">
        <v>9</v>
      </c>
      <c r="X1375" s="6" t="s">
        <v>52</v>
      </c>
      <c r="Y1375" s="6" t="s">
        <v>52</v>
      </c>
      <c r="Z1375" s="6" t="s">
        <v>28</v>
      </c>
      <c r="AA1375" s="6" t="s">
        <v>2215</v>
      </c>
    </row>
    <row r="1376" spans="1:27" x14ac:dyDescent="0.3">
      <c r="A1376" s="6" t="s">
        <v>2308</v>
      </c>
      <c r="B1376" s="6" t="s">
        <v>2317</v>
      </c>
      <c r="C1376" s="6" t="s">
        <v>2318</v>
      </c>
      <c r="D1376" s="7">
        <v>2.3611111111111111E-3</v>
      </c>
      <c r="E1376" s="8">
        <f t="shared" si="126"/>
        <v>0</v>
      </c>
      <c r="F1376" s="8">
        <f t="shared" si="127"/>
        <v>3</v>
      </c>
      <c r="G1376" s="8">
        <f t="shared" si="128"/>
        <v>24</v>
      </c>
      <c r="H1376" s="10">
        <f t="shared" si="129"/>
        <v>204</v>
      </c>
      <c r="I1376" s="6" t="s">
        <v>1107</v>
      </c>
      <c r="J1376" s="6" t="s">
        <v>38</v>
      </c>
      <c r="K1376" s="10">
        <v>7456</v>
      </c>
      <c r="L1376" s="6">
        <v>268</v>
      </c>
      <c r="M1376" s="10">
        <f t="shared" si="130"/>
        <v>359.44206008583689</v>
      </c>
      <c r="N1376" s="6">
        <v>13</v>
      </c>
      <c r="O1376" s="6">
        <f t="shared" si="131"/>
        <v>17</v>
      </c>
      <c r="P1376" s="10">
        <v>10600000</v>
      </c>
      <c r="Q1376" s="9">
        <v>44835</v>
      </c>
      <c r="R1376" s="9">
        <v>40525</v>
      </c>
      <c r="S1376" s="6" t="s">
        <v>24</v>
      </c>
      <c r="T1376" s="6" t="s">
        <v>25</v>
      </c>
      <c r="U1376" s="10">
        <v>3294729653</v>
      </c>
      <c r="V1376" s="6">
        <v>10</v>
      </c>
      <c r="W1376" s="29">
        <v>9</v>
      </c>
      <c r="X1376" s="6" t="s">
        <v>52</v>
      </c>
      <c r="Y1376" s="6" t="s">
        <v>52</v>
      </c>
      <c r="Z1376" s="6" t="s">
        <v>28</v>
      </c>
      <c r="AA1376" s="6" t="s">
        <v>2215</v>
      </c>
    </row>
    <row r="1377" spans="1:27" x14ac:dyDescent="0.3">
      <c r="A1377" s="6" t="s">
        <v>2308</v>
      </c>
      <c r="B1377" s="6" t="s">
        <v>2311</v>
      </c>
      <c r="C1377" s="6" t="s">
        <v>2312</v>
      </c>
      <c r="D1377" s="7">
        <v>2.0138888888888888E-3</v>
      </c>
      <c r="E1377" s="8">
        <f t="shared" si="126"/>
        <v>0</v>
      </c>
      <c r="F1377" s="8">
        <f t="shared" si="127"/>
        <v>2</v>
      </c>
      <c r="G1377" s="8">
        <f t="shared" si="128"/>
        <v>54</v>
      </c>
      <c r="H1377" s="10">
        <f t="shared" si="129"/>
        <v>174</v>
      </c>
      <c r="I1377" s="6" t="s">
        <v>1107</v>
      </c>
      <c r="J1377" s="6" t="s">
        <v>38</v>
      </c>
      <c r="K1377" s="10">
        <v>5835</v>
      </c>
      <c r="L1377" s="6">
        <v>250</v>
      </c>
      <c r="M1377" s="10">
        <f t="shared" si="130"/>
        <v>428.44901456726649</v>
      </c>
      <c r="N1377" s="6">
        <v>11</v>
      </c>
      <c r="O1377" s="6">
        <f t="shared" si="131"/>
        <v>19</v>
      </c>
      <c r="P1377" s="10">
        <v>10600000</v>
      </c>
      <c r="Q1377" s="9">
        <v>44847</v>
      </c>
      <c r="R1377" s="9">
        <v>40525</v>
      </c>
      <c r="S1377" s="6" t="s">
        <v>24</v>
      </c>
      <c r="T1377" s="6" t="s">
        <v>25</v>
      </c>
      <c r="U1377" s="10">
        <v>3294729653</v>
      </c>
      <c r="V1377" s="6">
        <v>10</v>
      </c>
      <c r="W1377" s="29">
        <v>9</v>
      </c>
      <c r="X1377" s="6" t="s">
        <v>52</v>
      </c>
      <c r="Y1377" s="6" t="s">
        <v>52</v>
      </c>
      <c r="Z1377" s="6" t="s">
        <v>28</v>
      </c>
      <c r="AA1377" s="6" t="s">
        <v>2215</v>
      </c>
    </row>
    <row r="1378" spans="1:27" x14ac:dyDescent="0.3">
      <c r="A1378" s="6" t="s">
        <v>2308</v>
      </c>
      <c r="B1378" s="6" t="s">
        <v>2315</v>
      </c>
      <c r="C1378" s="6" t="s">
        <v>2316</v>
      </c>
      <c r="D1378" s="7">
        <v>2.2453703703703702E-3</v>
      </c>
      <c r="E1378" s="8">
        <f t="shared" si="126"/>
        <v>0</v>
      </c>
      <c r="F1378" s="8">
        <f t="shared" si="127"/>
        <v>3</v>
      </c>
      <c r="G1378" s="8">
        <f t="shared" si="128"/>
        <v>14</v>
      </c>
      <c r="H1378" s="10">
        <f t="shared" si="129"/>
        <v>194</v>
      </c>
      <c r="I1378" s="6" t="s">
        <v>1107</v>
      </c>
      <c r="J1378" s="6" t="s">
        <v>38</v>
      </c>
      <c r="K1378" s="10">
        <v>4263</v>
      </c>
      <c r="L1378" s="6">
        <v>220</v>
      </c>
      <c r="M1378" s="10">
        <f t="shared" si="130"/>
        <v>516.06849636406287</v>
      </c>
      <c r="N1378" s="6">
        <v>26</v>
      </c>
      <c r="O1378" s="6">
        <f t="shared" si="131"/>
        <v>61</v>
      </c>
      <c r="P1378" s="10">
        <v>10600000</v>
      </c>
      <c r="Q1378" s="9">
        <v>44852</v>
      </c>
      <c r="R1378" s="9">
        <v>40525</v>
      </c>
      <c r="S1378" s="6" t="s">
        <v>24</v>
      </c>
      <c r="T1378" s="6" t="s">
        <v>25</v>
      </c>
      <c r="U1378" s="10">
        <v>3294729653</v>
      </c>
      <c r="V1378" s="6">
        <v>10</v>
      </c>
      <c r="W1378" s="29">
        <v>9</v>
      </c>
      <c r="X1378" s="6" t="s">
        <v>52</v>
      </c>
      <c r="Y1378" s="6" t="s">
        <v>52</v>
      </c>
      <c r="Z1378" s="6" t="s">
        <v>28</v>
      </c>
      <c r="AA1378" s="6" t="s">
        <v>2215</v>
      </c>
    </row>
    <row r="1379" spans="1:27" x14ac:dyDescent="0.3">
      <c r="A1379" s="6" t="s">
        <v>304</v>
      </c>
      <c r="B1379" s="6" t="s">
        <v>305</v>
      </c>
      <c r="C1379" s="6" t="s">
        <v>306</v>
      </c>
      <c r="D1379" s="7">
        <v>4.4675925925925933E-3</v>
      </c>
      <c r="E1379" s="8">
        <f t="shared" si="126"/>
        <v>0</v>
      </c>
      <c r="F1379" s="8">
        <f t="shared" si="127"/>
        <v>6</v>
      </c>
      <c r="G1379" s="8">
        <f t="shared" si="128"/>
        <v>26</v>
      </c>
      <c r="H1379" s="10">
        <f t="shared" si="129"/>
        <v>386</v>
      </c>
      <c r="I1379" s="6" t="s">
        <v>187</v>
      </c>
      <c r="J1379" s="6" t="s">
        <v>299</v>
      </c>
      <c r="K1379" s="10">
        <v>5114358</v>
      </c>
      <c r="L1379" s="10">
        <v>13000</v>
      </c>
      <c r="M1379" s="10">
        <f t="shared" si="130"/>
        <v>25.418635144430642</v>
      </c>
      <c r="N1379" s="6">
        <v>702</v>
      </c>
      <c r="O1379" s="6">
        <f t="shared" si="131"/>
        <v>1</v>
      </c>
      <c r="P1379" s="10">
        <v>441000</v>
      </c>
      <c r="Q1379" s="9">
        <v>43029</v>
      </c>
      <c r="R1379" s="9">
        <v>42437</v>
      </c>
      <c r="S1379" s="6" t="s">
        <v>300</v>
      </c>
      <c r="T1379" s="6" t="s">
        <v>63</v>
      </c>
      <c r="U1379" s="10">
        <v>126387537</v>
      </c>
      <c r="V1379" s="6">
        <v>4</v>
      </c>
      <c r="W1379" s="29">
        <v>8</v>
      </c>
      <c r="X1379" s="6" t="s">
        <v>52</v>
      </c>
      <c r="Y1379" s="6" t="s">
        <v>27</v>
      </c>
      <c r="Z1379" s="6" t="s">
        <v>96</v>
      </c>
      <c r="AA1379" s="6" t="s">
        <v>253</v>
      </c>
    </row>
    <row r="1380" spans="1:27" x14ac:dyDescent="0.3">
      <c r="A1380" s="6" t="s">
        <v>3115</v>
      </c>
      <c r="B1380" s="6" t="s">
        <v>3116</v>
      </c>
      <c r="C1380" s="6" t="s">
        <v>3117</v>
      </c>
      <c r="D1380" s="7">
        <v>1.0277777777777778E-2</v>
      </c>
      <c r="E1380" s="8">
        <f t="shared" si="126"/>
        <v>0</v>
      </c>
      <c r="F1380" s="8">
        <f t="shared" si="127"/>
        <v>14</v>
      </c>
      <c r="G1380" s="8">
        <f t="shared" si="128"/>
        <v>48</v>
      </c>
      <c r="H1380" s="10">
        <f t="shared" si="129"/>
        <v>888</v>
      </c>
      <c r="I1380" s="6" t="s">
        <v>23</v>
      </c>
      <c r="J1380" s="6" t="s">
        <v>219</v>
      </c>
      <c r="K1380" s="10">
        <v>3873</v>
      </c>
      <c r="L1380" s="6">
        <v>147</v>
      </c>
      <c r="M1380" s="10">
        <f t="shared" si="130"/>
        <v>379.55073586367155</v>
      </c>
      <c r="N1380" s="6">
        <v>24</v>
      </c>
      <c r="O1380" s="6">
        <f t="shared" si="131"/>
        <v>62</v>
      </c>
      <c r="P1380" s="10">
        <v>222000</v>
      </c>
      <c r="Q1380" s="9">
        <v>44846</v>
      </c>
      <c r="R1380" s="9">
        <v>41879</v>
      </c>
      <c r="S1380" s="6" t="s">
        <v>51</v>
      </c>
      <c r="T1380" s="6" t="s">
        <v>63</v>
      </c>
      <c r="U1380" s="10">
        <v>26033469</v>
      </c>
      <c r="V1380" s="6">
        <v>6</v>
      </c>
      <c r="W1380" s="29">
        <v>8</v>
      </c>
      <c r="X1380" s="6" t="s">
        <v>26</v>
      </c>
      <c r="Y1380" s="6" t="s">
        <v>27</v>
      </c>
      <c r="Z1380" s="6" t="s">
        <v>28</v>
      </c>
      <c r="AA1380" s="6" t="s">
        <v>2884</v>
      </c>
    </row>
    <row r="1381" spans="1:27" x14ac:dyDescent="0.3">
      <c r="A1381" s="6" t="s">
        <v>60</v>
      </c>
      <c r="B1381" s="6" t="s">
        <v>61</v>
      </c>
      <c r="C1381" s="6" t="s">
        <v>62</v>
      </c>
      <c r="D1381" s="7">
        <v>1.494212962962963E-2</v>
      </c>
      <c r="E1381" s="8">
        <f t="shared" si="126"/>
        <v>0</v>
      </c>
      <c r="F1381" s="8">
        <f t="shared" si="127"/>
        <v>21</v>
      </c>
      <c r="G1381" s="8">
        <f t="shared" si="128"/>
        <v>31</v>
      </c>
      <c r="H1381" s="10">
        <f t="shared" si="129"/>
        <v>1291</v>
      </c>
      <c r="I1381" s="6" t="s">
        <v>23</v>
      </c>
      <c r="J1381" s="6" t="s">
        <v>38</v>
      </c>
      <c r="K1381" s="8">
        <v>37467373</v>
      </c>
      <c r="L1381" s="8">
        <v>2600000</v>
      </c>
      <c r="M1381" s="10">
        <f t="shared" si="130"/>
        <v>693.93709561649814</v>
      </c>
      <c r="N1381" s="8">
        <v>200000</v>
      </c>
      <c r="O1381" s="6">
        <f t="shared" si="131"/>
        <v>53</v>
      </c>
      <c r="P1381" s="10">
        <v>33700000</v>
      </c>
      <c r="Q1381" s="9">
        <v>44007</v>
      </c>
      <c r="R1381" s="9">
        <v>43382</v>
      </c>
      <c r="S1381" s="6" t="s">
        <v>38</v>
      </c>
      <c r="T1381" s="6" t="s">
        <v>63</v>
      </c>
      <c r="U1381" s="10">
        <v>6057852950</v>
      </c>
      <c r="V1381" s="6">
        <v>8</v>
      </c>
      <c r="W1381" s="29">
        <v>8</v>
      </c>
      <c r="X1381" s="6" t="s">
        <v>26</v>
      </c>
      <c r="Y1381" s="6" t="s">
        <v>27</v>
      </c>
      <c r="Z1381" s="6" t="s">
        <v>28</v>
      </c>
      <c r="AA1381" s="6" t="s">
        <v>29</v>
      </c>
    </row>
    <row r="1382" spans="1:27" x14ac:dyDescent="0.3">
      <c r="A1382" s="6" t="s">
        <v>60</v>
      </c>
      <c r="B1382" s="6" t="s">
        <v>820</v>
      </c>
      <c r="C1382" s="6" t="s">
        <v>821</v>
      </c>
      <c r="D1382" s="7">
        <v>1.5729166666666666E-2</v>
      </c>
      <c r="E1382" s="8">
        <f t="shared" si="126"/>
        <v>0</v>
      </c>
      <c r="F1382" s="8">
        <f t="shared" si="127"/>
        <v>22</v>
      </c>
      <c r="G1382" s="8">
        <f t="shared" si="128"/>
        <v>39</v>
      </c>
      <c r="H1382" s="10">
        <f t="shared" si="129"/>
        <v>1359</v>
      </c>
      <c r="I1382" s="6" t="s">
        <v>23</v>
      </c>
      <c r="J1382" s="6" t="s">
        <v>38</v>
      </c>
      <c r="K1382" s="10">
        <v>18544507</v>
      </c>
      <c r="L1382" s="10">
        <v>1200000</v>
      </c>
      <c r="M1382" s="10">
        <f t="shared" si="130"/>
        <v>647.09188548393331</v>
      </c>
      <c r="N1382" s="10">
        <v>25000</v>
      </c>
      <c r="O1382" s="6">
        <f t="shared" si="131"/>
        <v>13</v>
      </c>
      <c r="P1382" s="10">
        <v>3370000</v>
      </c>
      <c r="Q1382" s="9">
        <v>44286</v>
      </c>
      <c r="R1382" s="9">
        <v>43382</v>
      </c>
      <c r="S1382" s="6" t="s">
        <v>38</v>
      </c>
      <c r="T1382" s="6" t="s">
        <v>63</v>
      </c>
      <c r="U1382" s="10">
        <v>6053249091</v>
      </c>
      <c r="V1382" s="6">
        <v>6</v>
      </c>
      <c r="W1382" s="29">
        <v>6</v>
      </c>
      <c r="X1382" s="6" t="s">
        <v>52</v>
      </c>
      <c r="Y1382" s="6" t="s">
        <v>52</v>
      </c>
      <c r="Z1382" s="6" t="s">
        <v>28</v>
      </c>
      <c r="AA1382" s="6" t="s">
        <v>781</v>
      </c>
    </row>
    <row r="1383" spans="1:27" x14ac:dyDescent="0.3">
      <c r="A1383" s="6" t="s">
        <v>60</v>
      </c>
      <c r="B1383" s="6" t="s">
        <v>70</v>
      </c>
      <c r="C1383" s="6" t="s">
        <v>71</v>
      </c>
      <c r="D1383" s="7">
        <v>1.5300925925925926E-2</v>
      </c>
      <c r="E1383" s="8">
        <f t="shared" si="126"/>
        <v>0</v>
      </c>
      <c r="F1383" s="8">
        <f t="shared" si="127"/>
        <v>22</v>
      </c>
      <c r="G1383" s="8">
        <f t="shared" si="128"/>
        <v>2</v>
      </c>
      <c r="H1383" s="10">
        <f t="shared" si="129"/>
        <v>1322</v>
      </c>
      <c r="I1383" s="6" t="s">
        <v>23</v>
      </c>
      <c r="J1383" s="6" t="s">
        <v>38</v>
      </c>
      <c r="K1383" s="8">
        <v>1212744</v>
      </c>
      <c r="L1383" s="8">
        <v>130000</v>
      </c>
      <c r="M1383" s="10">
        <f t="shared" si="130"/>
        <v>1071.9492324843495</v>
      </c>
      <c r="N1383" s="8">
        <v>15000</v>
      </c>
      <c r="O1383" s="6">
        <f t="shared" si="131"/>
        <v>124</v>
      </c>
      <c r="P1383" s="10">
        <v>33700000</v>
      </c>
      <c r="Q1383" s="9">
        <v>44841</v>
      </c>
      <c r="R1383" s="9">
        <v>43382</v>
      </c>
      <c r="S1383" s="6" t="s">
        <v>38</v>
      </c>
      <c r="T1383" s="6" t="s">
        <v>63</v>
      </c>
      <c r="U1383" s="10">
        <v>6057852950</v>
      </c>
      <c r="V1383" s="6">
        <v>8</v>
      </c>
      <c r="W1383" s="29">
        <v>8</v>
      </c>
      <c r="X1383" s="6" t="s">
        <v>26</v>
      </c>
      <c r="Y1383" s="6" t="s">
        <v>27</v>
      </c>
      <c r="Z1383" s="6" t="s">
        <v>28</v>
      </c>
      <c r="AA1383" s="6" t="s">
        <v>29</v>
      </c>
    </row>
    <row r="1384" spans="1:27" x14ac:dyDescent="0.3">
      <c r="A1384" s="6" t="s">
        <v>60</v>
      </c>
      <c r="B1384" s="6" t="s">
        <v>68</v>
      </c>
      <c r="C1384" s="6" t="s">
        <v>69</v>
      </c>
      <c r="D1384" s="7">
        <v>1.1597222222222222E-2</v>
      </c>
      <c r="E1384" s="8">
        <f t="shared" si="126"/>
        <v>0</v>
      </c>
      <c r="F1384" s="8">
        <f t="shared" si="127"/>
        <v>16</v>
      </c>
      <c r="G1384" s="8">
        <f t="shared" si="128"/>
        <v>42</v>
      </c>
      <c r="H1384" s="10">
        <f t="shared" si="129"/>
        <v>1002</v>
      </c>
      <c r="I1384" s="6" t="s">
        <v>23</v>
      </c>
      <c r="J1384" s="6" t="s">
        <v>38</v>
      </c>
      <c r="K1384" s="8">
        <v>963901</v>
      </c>
      <c r="L1384" s="8">
        <v>110000</v>
      </c>
      <c r="M1384" s="10">
        <f t="shared" si="130"/>
        <v>1141.1960356924621</v>
      </c>
      <c r="N1384" s="8">
        <v>5900</v>
      </c>
      <c r="O1384" s="6">
        <f t="shared" si="131"/>
        <v>61</v>
      </c>
      <c r="P1384" s="10">
        <v>33700000</v>
      </c>
      <c r="Q1384" s="9">
        <v>44843</v>
      </c>
      <c r="R1384" s="9">
        <v>43382</v>
      </c>
      <c r="S1384" s="6" t="s">
        <v>38</v>
      </c>
      <c r="T1384" s="6" t="s">
        <v>63</v>
      </c>
      <c r="U1384" s="10">
        <v>6057852950</v>
      </c>
      <c r="V1384" s="6">
        <v>8</v>
      </c>
      <c r="W1384" s="29">
        <v>8</v>
      </c>
      <c r="X1384" s="6" t="s">
        <v>26</v>
      </c>
      <c r="Y1384" s="6" t="s">
        <v>27</v>
      </c>
      <c r="Z1384" s="6" t="s">
        <v>28</v>
      </c>
      <c r="AA1384" s="6" t="s">
        <v>29</v>
      </c>
    </row>
    <row r="1385" spans="1:27" x14ac:dyDescent="0.3">
      <c r="A1385" s="6" t="s">
        <v>60</v>
      </c>
      <c r="B1385" s="6" t="s">
        <v>66</v>
      </c>
      <c r="C1385" s="6" t="s">
        <v>67</v>
      </c>
      <c r="D1385" s="7">
        <v>5.0879629629629629E-2</v>
      </c>
      <c r="E1385" s="8">
        <f t="shared" si="126"/>
        <v>1</v>
      </c>
      <c r="F1385" s="8">
        <f t="shared" si="127"/>
        <v>13</v>
      </c>
      <c r="G1385" s="8">
        <f t="shared" si="128"/>
        <v>16</v>
      </c>
      <c r="H1385" s="10">
        <f t="shared" si="129"/>
        <v>4396</v>
      </c>
      <c r="I1385" s="6" t="s">
        <v>23</v>
      </c>
      <c r="J1385" s="6" t="s">
        <v>38</v>
      </c>
      <c r="K1385" s="8">
        <v>417504</v>
      </c>
      <c r="L1385" s="8">
        <v>48000</v>
      </c>
      <c r="M1385" s="10">
        <f t="shared" si="130"/>
        <v>1149.6895838123708</v>
      </c>
      <c r="N1385" s="8">
        <v>2300</v>
      </c>
      <c r="O1385" s="6">
        <f t="shared" si="131"/>
        <v>55</v>
      </c>
      <c r="P1385" s="10">
        <v>33700000</v>
      </c>
      <c r="Q1385" s="9">
        <v>44845</v>
      </c>
      <c r="R1385" s="9">
        <v>43382</v>
      </c>
      <c r="S1385" s="6" t="s">
        <v>38</v>
      </c>
      <c r="T1385" s="6" t="s">
        <v>63</v>
      </c>
      <c r="U1385" s="10">
        <v>6057852950</v>
      </c>
      <c r="V1385" s="6">
        <v>8</v>
      </c>
      <c r="W1385" s="29">
        <v>8</v>
      </c>
      <c r="X1385" s="6" t="s">
        <v>26</v>
      </c>
      <c r="Y1385" s="6" t="s">
        <v>27</v>
      </c>
      <c r="Z1385" s="6" t="s">
        <v>28</v>
      </c>
      <c r="AA1385" s="6" t="s">
        <v>29</v>
      </c>
    </row>
    <row r="1386" spans="1:27" x14ac:dyDescent="0.3">
      <c r="A1386" s="6" t="s">
        <v>60</v>
      </c>
      <c r="B1386" s="6" t="s">
        <v>64</v>
      </c>
      <c r="C1386" s="6" t="s">
        <v>65</v>
      </c>
      <c r="D1386" s="7">
        <v>1.4386574074074072E-2</v>
      </c>
      <c r="E1386" s="8">
        <f t="shared" si="126"/>
        <v>0</v>
      </c>
      <c r="F1386" s="8">
        <f t="shared" si="127"/>
        <v>20</v>
      </c>
      <c r="G1386" s="8">
        <f t="shared" si="128"/>
        <v>43</v>
      </c>
      <c r="H1386" s="10">
        <f t="shared" si="129"/>
        <v>1243</v>
      </c>
      <c r="I1386" s="6" t="s">
        <v>23</v>
      </c>
      <c r="J1386" s="6" t="s">
        <v>38</v>
      </c>
      <c r="K1386" s="8">
        <v>543578</v>
      </c>
      <c r="L1386" s="8">
        <v>63000</v>
      </c>
      <c r="M1386" s="10">
        <f t="shared" si="130"/>
        <v>1158.9873026502175</v>
      </c>
      <c r="N1386" s="8">
        <v>3100</v>
      </c>
      <c r="O1386" s="6">
        <f t="shared" si="131"/>
        <v>57</v>
      </c>
      <c r="P1386" s="10">
        <v>33700000</v>
      </c>
      <c r="Q1386" s="9">
        <v>44847</v>
      </c>
      <c r="R1386" s="9">
        <v>43382</v>
      </c>
      <c r="S1386" s="6" t="s">
        <v>38</v>
      </c>
      <c r="T1386" s="6" t="s">
        <v>63</v>
      </c>
      <c r="U1386" s="10">
        <v>6057852950</v>
      </c>
      <c r="V1386" s="6">
        <v>8</v>
      </c>
      <c r="W1386" s="29">
        <v>8</v>
      </c>
      <c r="X1386" s="6" t="s">
        <v>26</v>
      </c>
      <c r="Y1386" s="6" t="s">
        <v>27</v>
      </c>
      <c r="Z1386" s="6" t="s">
        <v>28</v>
      </c>
      <c r="AA1386" s="6" t="s">
        <v>29</v>
      </c>
    </row>
    <row r="1387" spans="1:27" ht="14.4" x14ac:dyDescent="0.3">
      <c r="A1387" s="6" t="s">
        <v>60</v>
      </c>
      <c r="B1387" t="s">
        <v>3945</v>
      </c>
      <c r="C1387" t="s">
        <v>3946</v>
      </c>
      <c r="D1387" s="1">
        <v>2.6712962962962966E-2</v>
      </c>
      <c r="E1387" s="8">
        <f t="shared" si="126"/>
        <v>0</v>
      </c>
      <c r="F1387" s="8">
        <f t="shared" si="127"/>
        <v>38</v>
      </c>
      <c r="G1387" s="8">
        <f t="shared" si="128"/>
        <v>28</v>
      </c>
      <c r="H1387" s="10">
        <f t="shared" si="129"/>
        <v>2308</v>
      </c>
      <c r="I1387" s="6" t="s">
        <v>23</v>
      </c>
      <c r="J1387" s="6" t="s">
        <v>38</v>
      </c>
      <c r="K1387" s="12">
        <v>328345</v>
      </c>
      <c r="L1387" s="12">
        <v>34000</v>
      </c>
      <c r="M1387" s="10">
        <f t="shared" si="130"/>
        <v>1035.4962006426167</v>
      </c>
      <c r="N1387" s="13">
        <v>1817</v>
      </c>
      <c r="O1387" s="6">
        <f t="shared" si="131"/>
        <v>55</v>
      </c>
      <c r="P1387" s="13">
        <v>33800000</v>
      </c>
      <c r="Q1387" s="2">
        <v>44849</v>
      </c>
      <c r="R1387" s="2">
        <v>43382</v>
      </c>
      <c r="S1387" t="s">
        <v>38</v>
      </c>
      <c r="T1387" t="s">
        <v>278</v>
      </c>
      <c r="U1387" s="27">
        <v>6059382769</v>
      </c>
      <c r="V1387">
        <v>9</v>
      </c>
      <c r="W1387" s="29">
        <v>9</v>
      </c>
      <c r="X1387" s="6" t="s">
        <v>26</v>
      </c>
      <c r="Y1387" s="6" t="s">
        <v>52</v>
      </c>
      <c r="Z1387" t="s">
        <v>28</v>
      </c>
      <c r="AA1387" s="6" t="s">
        <v>3948</v>
      </c>
    </row>
    <row r="1388" spans="1:27" x14ac:dyDescent="0.3">
      <c r="A1388" s="6" t="s">
        <v>1133</v>
      </c>
      <c r="B1388" s="6" t="s">
        <v>1134</v>
      </c>
      <c r="C1388" s="6" t="s">
        <v>1135</v>
      </c>
      <c r="D1388" s="7">
        <v>4.108796296296297E-3</v>
      </c>
      <c r="E1388" s="8">
        <f t="shared" si="126"/>
        <v>0</v>
      </c>
      <c r="F1388" s="8">
        <f t="shared" si="127"/>
        <v>5</v>
      </c>
      <c r="G1388" s="8">
        <f t="shared" si="128"/>
        <v>55</v>
      </c>
      <c r="H1388" s="10">
        <f t="shared" si="129"/>
        <v>355</v>
      </c>
      <c r="I1388" s="6" t="s">
        <v>23</v>
      </c>
      <c r="J1388" s="6" t="s">
        <v>95</v>
      </c>
      <c r="K1388" s="6">
        <v>1582100</v>
      </c>
      <c r="L1388" s="6">
        <v>99000</v>
      </c>
      <c r="M1388" s="10">
        <f t="shared" si="130"/>
        <v>625.75058466595033</v>
      </c>
      <c r="N1388" s="6">
        <v>2182</v>
      </c>
      <c r="O1388" s="6">
        <f t="shared" si="131"/>
        <v>14</v>
      </c>
      <c r="P1388" s="10">
        <v>1250000</v>
      </c>
      <c r="Q1388" s="9">
        <v>43648</v>
      </c>
      <c r="R1388" s="9">
        <v>40849</v>
      </c>
      <c r="S1388" s="6" t="s">
        <v>127</v>
      </c>
      <c r="T1388" s="6" t="s">
        <v>63</v>
      </c>
      <c r="U1388" s="10">
        <v>1918599026</v>
      </c>
      <c r="V1388" s="6">
        <v>9</v>
      </c>
      <c r="W1388" s="29">
        <v>10</v>
      </c>
      <c r="X1388" s="6" t="s">
        <v>26</v>
      </c>
      <c r="Y1388" s="6" t="s">
        <v>27</v>
      </c>
      <c r="Z1388" s="6" t="s">
        <v>28</v>
      </c>
      <c r="AA1388" s="6" t="s">
        <v>1071</v>
      </c>
    </row>
    <row r="1389" spans="1:27" x14ac:dyDescent="0.3">
      <c r="A1389" s="6" t="s">
        <v>1133</v>
      </c>
      <c r="B1389" s="6" t="s">
        <v>1297</v>
      </c>
      <c r="C1389" s="6" t="s">
        <v>1298</v>
      </c>
      <c r="D1389" s="7">
        <v>8.3101851851851861E-3</v>
      </c>
      <c r="E1389" s="8">
        <f t="shared" si="126"/>
        <v>0</v>
      </c>
      <c r="F1389" s="8">
        <f t="shared" si="127"/>
        <v>11</v>
      </c>
      <c r="G1389" s="8">
        <f t="shared" si="128"/>
        <v>58</v>
      </c>
      <c r="H1389" s="10">
        <f t="shared" si="129"/>
        <v>718</v>
      </c>
      <c r="I1389" s="6" t="s">
        <v>23</v>
      </c>
      <c r="J1389" s="6" t="s">
        <v>206</v>
      </c>
      <c r="K1389" s="10">
        <v>12389408</v>
      </c>
      <c r="L1389" s="6">
        <v>501000</v>
      </c>
      <c r="M1389" s="10">
        <f t="shared" si="130"/>
        <v>404.37767486549802</v>
      </c>
      <c r="N1389" s="10">
        <v>14169</v>
      </c>
      <c r="O1389" s="6">
        <f t="shared" si="131"/>
        <v>11</v>
      </c>
      <c r="P1389" s="10">
        <v>12500000</v>
      </c>
      <c r="Q1389" s="9">
        <v>44305</v>
      </c>
      <c r="R1389" s="9">
        <v>40849</v>
      </c>
      <c r="S1389" s="6" t="s">
        <v>206</v>
      </c>
      <c r="T1389" s="6" t="s">
        <v>25</v>
      </c>
      <c r="U1389" s="10">
        <v>1915918567</v>
      </c>
      <c r="V1389" s="6">
        <v>8</v>
      </c>
      <c r="W1389" s="29">
        <v>8</v>
      </c>
      <c r="X1389" s="6" t="s">
        <v>26</v>
      </c>
      <c r="Y1389" s="6" t="s">
        <v>27</v>
      </c>
      <c r="Z1389" s="6" t="s">
        <v>28</v>
      </c>
      <c r="AA1389" s="6" t="s">
        <v>1180</v>
      </c>
    </row>
    <row r="1390" spans="1:27" ht="14.4" x14ac:dyDescent="0.3">
      <c r="A1390" s="6" t="s">
        <v>1133</v>
      </c>
      <c r="B1390" t="s">
        <v>3986</v>
      </c>
      <c r="C1390" s="19" t="s">
        <v>3987</v>
      </c>
      <c r="D1390" s="1">
        <v>6.0185185185185177E-3</v>
      </c>
      <c r="E1390" s="8">
        <f t="shared" si="126"/>
        <v>0</v>
      </c>
      <c r="F1390" s="8">
        <f t="shared" si="127"/>
        <v>8</v>
      </c>
      <c r="G1390" s="8">
        <f t="shared" si="128"/>
        <v>40</v>
      </c>
      <c r="H1390" s="10">
        <f t="shared" si="129"/>
        <v>520</v>
      </c>
      <c r="I1390" s="6" t="s">
        <v>23</v>
      </c>
      <c r="J1390" t="s">
        <v>127</v>
      </c>
      <c r="K1390" s="3">
        <v>2564503</v>
      </c>
      <c r="L1390" s="3">
        <v>81000</v>
      </c>
      <c r="M1390" s="10">
        <f t="shared" si="130"/>
        <v>315.85067360030382</v>
      </c>
      <c r="N1390" s="3">
        <v>2100</v>
      </c>
      <c r="O1390" s="6">
        <f t="shared" si="131"/>
        <v>8</v>
      </c>
      <c r="P1390" s="3">
        <v>12400000</v>
      </c>
      <c r="Q1390" s="2">
        <v>44629</v>
      </c>
      <c r="R1390" s="2">
        <v>40849</v>
      </c>
      <c r="S1390" t="s">
        <v>119</v>
      </c>
      <c r="T1390" s="6" t="s">
        <v>63</v>
      </c>
      <c r="U1390" s="3">
        <v>1914590921</v>
      </c>
      <c r="V1390">
        <v>7</v>
      </c>
      <c r="W1390" s="29">
        <v>7</v>
      </c>
      <c r="X1390" s="6" t="s">
        <v>52</v>
      </c>
      <c r="Y1390" s="6" t="s">
        <v>52</v>
      </c>
      <c r="Z1390" t="s">
        <v>28</v>
      </c>
      <c r="AA1390" s="6" t="s">
        <v>4101</v>
      </c>
    </row>
    <row r="1391" spans="1:27" x14ac:dyDescent="0.3">
      <c r="A1391" s="6" t="s">
        <v>1133</v>
      </c>
      <c r="B1391" s="6" t="s">
        <v>1140</v>
      </c>
      <c r="C1391" s="6" t="s">
        <v>1141</v>
      </c>
      <c r="D1391" s="7">
        <v>7.5231481481481477E-3</v>
      </c>
      <c r="E1391" s="8">
        <f t="shared" si="126"/>
        <v>0</v>
      </c>
      <c r="F1391" s="8">
        <f t="shared" si="127"/>
        <v>10</v>
      </c>
      <c r="G1391" s="8">
        <f t="shared" si="128"/>
        <v>50</v>
      </c>
      <c r="H1391" s="10">
        <f t="shared" si="129"/>
        <v>650</v>
      </c>
      <c r="I1391" s="6" t="s">
        <v>23</v>
      </c>
      <c r="J1391" s="6" t="s">
        <v>75</v>
      </c>
      <c r="K1391" s="6">
        <v>425081</v>
      </c>
      <c r="L1391" s="6">
        <v>17000</v>
      </c>
      <c r="M1391" s="10">
        <f t="shared" si="130"/>
        <v>399.92377923266389</v>
      </c>
      <c r="N1391" s="6">
        <v>759</v>
      </c>
      <c r="O1391" s="6">
        <f t="shared" si="131"/>
        <v>18</v>
      </c>
      <c r="P1391" s="10">
        <v>1250000</v>
      </c>
      <c r="Q1391" s="9">
        <v>44671</v>
      </c>
      <c r="R1391" s="9">
        <v>40849</v>
      </c>
      <c r="S1391" s="6" t="s">
        <v>127</v>
      </c>
      <c r="T1391" s="6" t="s">
        <v>63</v>
      </c>
      <c r="U1391" s="10">
        <v>1918599026</v>
      </c>
      <c r="V1391" s="6">
        <v>10</v>
      </c>
      <c r="W1391" s="29">
        <v>9</v>
      </c>
      <c r="X1391" s="6" t="s">
        <v>26</v>
      </c>
      <c r="Y1391" s="6" t="s">
        <v>27</v>
      </c>
      <c r="Z1391" s="6" t="s">
        <v>28</v>
      </c>
      <c r="AA1391" s="6" t="s">
        <v>1071</v>
      </c>
    </row>
    <row r="1392" spans="1:27" x14ac:dyDescent="0.3">
      <c r="A1392" s="6" t="s">
        <v>1133</v>
      </c>
      <c r="B1392" s="6" t="s">
        <v>1138</v>
      </c>
      <c r="C1392" s="6" t="s">
        <v>1139</v>
      </c>
      <c r="D1392" s="7">
        <v>6.168981481481481E-3</v>
      </c>
      <c r="E1392" s="8">
        <f t="shared" si="126"/>
        <v>0</v>
      </c>
      <c r="F1392" s="8">
        <f t="shared" si="127"/>
        <v>8</v>
      </c>
      <c r="G1392" s="8">
        <f t="shared" si="128"/>
        <v>53</v>
      </c>
      <c r="H1392" s="10">
        <f t="shared" si="129"/>
        <v>533</v>
      </c>
      <c r="I1392" s="6" t="s">
        <v>23</v>
      </c>
      <c r="J1392" s="6" t="s">
        <v>127</v>
      </c>
      <c r="K1392" s="6">
        <v>1416237</v>
      </c>
      <c r="L1392" s="6">
        <v>78000</v>
      </c>
      <c r="M1392" s="10">
        <f t="shared" si="130"/>
        <v>550.75527612963083</v>
      </c>
      <c r="N1392" s="6">
        <v>2018</v>
      </c>
      <c r="O1392" s="6">
        <f t="shared" si="131"/>
        <v>14</v>
      </c>
      <c r="P1392" s="10">
        <v>1250000</v>
      </c>
      <c r="Q1392" s="9">
        <v>44672</v>
      </c>
      <c r="R1392" s="9">
        <v>40849</v>
      </c>
      <c r="S1392" s="6" t="s">
        <v>127</v>
      </c>
      <c r="T1392" s="6" t="s">
        <v>63</v>
      </c>
      <c r="U1392" s="10">
        <v>1918599026</v>
      </c>
      <c r="V1392" s="6">
        <v>9</v>
      </c>
      <c r="W1392" s="29">
        <v>9</v>
      </c>
      <c r="X1392" s="6" t="s">
        <v>26</v>
      </c>
      <c r="Y1392" s="6" t="s">
        <v>27</v>
      </c>
      <c r="Z1392" s="6" t="s">
        <v>28</v>
      </c>
      <c r="AA1392" s="6" t="s">
        <v>1071</v>
      </c>
    </row>
    <row r="1393" spans="1:27" x14ac:dyDescent="0.3">
      <c r="A1393" s="6" t="s">
        <v>1133</v>
      </c>
      <c r="B1393" s="6" t="s">
        <v>1136</v>
      </c>
      <c r="C1393" s="6" t="s">
        <v>1137</v>
      </c>
      <c r="D1393" s="7">
        <v>1.082175925925926E-2</v>
      </c>
      <c r="E1393" s="8">
        <f t="shared" si="126"/>
        <v>0</v>
      </c>
      <c r="F1393" s="8">
        <f t="shared" si="127"/>
        <v>15</v>
      </c>
      <c r="G1393" s="8">
        <f t="shared" si="128"/>
        <v>35</v>
      </c>
      <c r="H1393" s="10">
        <f t="shared" si="129"/>
        <v>935</v>
      </c>
      <c r="I1393" s="6" t="s">
        <v>23</v>
      </c>
      <c r="J1393" s="6" t="s">
        <v>75</v>
      </c>
      <c r="K1393" s="6">
        <v>894286</v>
      </c>
      <c r="L1393" s="6">
        <v>41000</v>
      </c>
      <c r="M1393" s="10">
        <f t="shared" si="130"/>
        <v>458.46630719926287</v>
      </c>
      <c r="N1393" s="6">
        <v>958</v>
      </c>
      <c r="O1393" s="6">
        <f t="shared" si="131"/>
        <v>11</v>
      </c>
      <c r="P1393" s="10">
        <v>1250000</v>
      </c>
      <c r="Q1393" s="9">
        <v>44789</v>
      </c>
      <c r="R1393" s="9">
        <v>40849</v>
      </c>
      <c r="S1393" s="6" t="s">
        <v>127</v>
      </c>
      <c r="T1393" s="6" t="s">
        <v>63</v>
      </c>
      <c r="U1393" s="10">
        <v>1918599026</v>
      </c>
      <c r="V1393" s="6">
        <v>10</v>
      </c>
      <c r="W1393" s="29">
        <v>8</v>
      </c>
      <c r="X1393" s="6" t="s">
        <v>26</v>
      </c>
      <c r="Y1393" s="6" t="s">
        <v>27</v>
      </c>
      <c r="Z1393" s="6" t="s">
        <v>28</v>
      </c>
      <c r="AA1393" s="6" t="s">
        <v>1071</v>
      </c>
    </row>
    <row r="1394" spans="1:27" x14ac:dyDescent="0.3">
      <c r="A1394" s="6" t="s">
        <v>1133</v>
      </c>
      <c r="B1394" s="6" t="s">
        <v>3317</v>
      </c>
      <c r="C1394" s="6" t="s">
        <v>3318</v>
      </c>
      <c r="D1394" s="7">
        <v>3.9814814814814817E-3</v>
      </c>
      <c r="E1394" s="8">
        <f t="shared" si="126"/>
        <v>0</v>
      </c>
      <c r="F1394" s="8">
        <f t="shared" si="127"/>
        <v>5</v>
      </c>
      <c r="G1394" s="8">
        <f t="shared" si="128"/>
        <v>44</v>
      </c>
      <c r="H1394" s="10">
        <f t="shared" si="129"/>
        <v>344</v>
      </c>
      <c r="I1394" s="6" t="s">
        <v>23</v>
      </c>
      <c r="J1394" s="6" t="s">
        <v>206</v>
      </c>
      <c r="K1394" s="6">
        <v>205902</v>
      </c>
      <c r="L1394" s="6">
        <v>14000</v>
      </c>
      <c r="M1394" s="10">
        <f t="shared" si="130"/>
        <v>679.93511476333401</v>
      </c>
      <c r="N1394" s="6">
        <v>1562</v>
      </c>
      <c r="O1394" s="6">
        <f t="shared" si="131"/>
        <v>76</v>
      </c>
      <c r="P1394" s="6">
        <v>12500000</v>
      </c>
      <c r="Q1394" s="9">
        <v>44849</v>
      </c>
      <c r="R1394" s="9">
        <v>40879</v>
      </c>
      <c r="S1394" s="6" t="s">
        <v>119</v>
      </c>
      <c r="T1394" s="6" t="s">
        <v>63</v>
      </c>
      <c r="U1394" s="10">
        <v>1917785669</v>
      </c>
      <c r="V1394" s="6">
        <v>8</v>
      </c>
      <c r="W1394" s="29">
        <v>8</v>
      </c>
      <c r="X1394" s="6" t="s">
        <v>52</v>
      </c>
      <c r="Y1394" s="6" t="s">
        <v>52</v>
      </c>
      <c r="Z1394" s="6" t="s">
        <v>28</v>
      </c>
      <c r="AA1394" s="6" t="s">
        <v>3213</v>
      </c>
    </row>
    <row r="1395" spans="1:27" x14ac:dyDescent="0.3">
      <c r="A1395" s="6" t="s">
        <v>3081</v>
      </c>
      <c r="B1395" s="6" t="s">
        <v>3082</v>
      </c>
      <c r="C1395" s="6" t="s">
        <v>3083</v>
      </c>
      <c r="D1395" s="7">
        <v>4.7569444444444447E-3</v>
      </c>
      <c r="E1395" s="8">
        <f t="shared" si="126"/>
        <v>0</v>
      </c>
      <c r="F1395" s="8">
        <f t="shared" si="127"/>
        <v>6</v>
      </c>
      <c r="G1395" s="8">
        <f t="shared" si="128"/>
        <v>51</v>
      </c>
      <c r="H1395" s="10">
        <f t="shared" si="129"/>
        <v>411</v>
      </c>
      <c r="I1395" s="6" t="s">
        <v>3013</v>
      </c>
      <c r="J1395" s="6" t="s">
        <v>75</v>
      </c>
      <c r="K1395" s="10">
        <v>72493</v>
      </c>
      <c r="L1395" s="10">
        <v>5100</v>
      </c>
      <c r="M1395" s="10">
        <f t="shared" si="130"/>
        <v>703.51620156428896</v>
      </c>
      <c r="N1395" s="6">
        <v>250</v>
      </c>
      <c r="O1395" s="6">
        <f t="shared" si="131"/>
        <v>34</v>
      </c>
      <c r="P1395" s="10">
        <v>679000</v>
      </c>
      <c r="Q1395" s="9">
        <v>44832</v>
      </c>
      <c r="R1395" s="9">
        <v>43462</v>
      </c>
      <c r="S1395" s="6" t="s">
        <v>119</v>
      </c>
      <c r="T1395" s="6" t="s">
        <v>63</v>
      </c>
      <c r="U1395" s="10">
        <v>38407588</v>
      </c>
      <c r="V1395" s="6">
        <v>6</v>
      </c>
      <c r="W1395" s="29">
        <v>8</v>
      </c>
      <c r="X1395" s="6" t="s">
        <v>26</v>
      </c>
      <c r="Y1395" s="6" t="s">
        <v>27</v>
      </c>
      <c r="Z1395" s="6" t="s">
        <v>96</v>
      </c>
      <c r="AA1395" s="6" t="s">
        <v>2884</v>
      </c>
    </row>
    <row r="1396" spans="1:27" x14ac:dyDescent="0.3">
      <c r="A1396" s="6" t="s">
        <v>743</v>
      </c>
      <c r="B1396" s="6" t="s">
        <v>744</v>
      </c>
      <c r="C1396" s="6" t="s">
        <v>745</v>
      </c>
      <c r="D1396" s="7">
        <v>1.0636574074074074E-2</v>
      </c>
      <c r="E1396" s="8">
        <f t="shared" si="126"/>
        <v>0</v>
      </c>
      <c r="F1396" s="8">
        <f t="shared" si="127"/>
        <v>15</v>
      </c>
      <c r="G1396" s="8">
        <f t="shared" si="128"/>
        <v>19</v>
      </c>
      <c r="H1396" s="10">
        <f t="shared" si="129"/>
        <v>919</v>
      </c>
      <c r="I1396" s="6" t="s">
        <v>612</v>
      </c>
      <c r="J1396" s="6" t="s">
        <v>141</v>
      </c>
      <c r="K1396" s="10">
        <v>1043435</v>
      </c>
      <c r="L1396" s="10">
        <v>22000</v>
      </c>
      <c r="M1396" s="10">
        <f t="shared" si="130"/>
        <v>210.84207449433842</v>
      </c>
      <c r="N1396" s="6">
        <v>838</v>
      </c>
      <c r="O1396" s="6">
        <f t="shared" si="131"/>
        <v>8</v>
      </c>
      <c r="P1396" s="10">
        <v>339000</v>
      </c>
      <c r="Q1396" s="9">
        <v>44478</v>
      </c>
      <c r="R1396" s="9">
        <v>44058</v>
      </c>
      <c r="S1396" s="6" t="s">
        <v>141</v>
      </c>
      <c r="T1396" s="6" t="s">
        <v>478</v>
      </c>
      <c r="U1396" s="10">
        <v>2784291</v>
      </c>
      <c r="V1396" s="6">
        <v>10</v>
      </c>
      <c r="W1396" s="29">
        <v>10</v>
      </c>
      <c r="X1396" s="6" t="s">
        <v>26</v>
      </c>
      <c r="Y1396" s="6" t="s">
        <v>27</v>
      </c>
      <c r="Z1396" s="6" t="s">
        <v>28</v>
      </c>
      <c r="AA1396" s="6" t="s">
        <v>575</v>
      </c>
    </row>
    <row r="1397" spans="1:27" x14ac:dyDescent="0.3">
      <c r="A1397" s="6" t="s">
        <v>1512</v>
      </c>
      <c r="B1397" s="6" t="s">
        <v>3214</v>
      </c>
      <c r="C1397" s="6" t="s">
        <v>3215</v>
      </c>
      <c r="D1397" s="7">
        <v>1.3888888888888888E-2</v>
      </c>
      <c r="E1397" s="8">
        <f t="shared" si="126"/>
        <v>0</v>
      </c>
      <c r="F1397" s="8">
        <f t="shared" si="127"/>
        <v>20</v>
      </c>
      <c r="G1397" s="8">
        <f t="shared" si="128"/>
        <v>0</v>
      </c>
      <c r="H1397" s="10">
        <f t="shared" si="129"/>
        <v>1200</v>
      </c>
      <c r="I1397" s="6" t="s">
        <v>23</v>
      </c>
      <c r="J1397" s="6" t="s">
        <v>38</v>
      </c>
      <c r="K1397" s="6">
        <v>4640030</v>
      </c>
      <c r="L1397" s="6">
        <v>417000</v>
      </c>
      <c r="M1397" s="10">
        <f t="shared" si="130"/>
        <v>898.70108598435786</v>
      </c>
      <c r="N1397" s="6">
        <v>16435</v>
      </c>
      <c r="O1397" s="6">
        <f t="shared" si="131"/>
        <v>35</v>
      </c>
      <c r="P1397" s="6">
        <v>17000000</v>
      </c>
      <c r="Q1397" s="9">
        <v>44571</v>
      </c>
      <c r="R1397" s="9">
        <v>41837</v>
      </c>
      <c r="S1397" s="6" t="s">
        <v>95</v>
      </c>
      <c r="T1397" s="6" t="s">
        <v>63</v>
      </c>
      <c r="U1397" s="10">
        <v>2752575555</v>
      </c>
      <c r="V1397" s="6">
        <v>7</v>
      </c>
      <c r="W1397" s="29">
        <v>7</v>
      </c>
      <c r="X1397" s="6" t="s">
        <v>26</v>
      </c>
      <c r="Y1397" s="6" t="s">
        <v>27</v>
      </c>
      <c r="Z1397" s="6" t="s">
        <v>28</v>
      </c>
      <c r="AA1397" s="6" t="s">
        <v>3213</v>
      </c>
    </row>
    <row r="1398" spans="1:27" x14ac:dyDescent="0.3">
      <c r="A1398" s="6" t="s">
        <v>1512</v>
      </c>
      <c r="B1398" s="6" t="s">
        <v>1513</v>
      </c>
      <c r="C1398" s="6" t="s">
        <v>1514</v>
      </c>
      <c r="D1398" s="7">
        <v>1.0069444444444445E-2</v>
      </c>
      <c r="E1398" s="8">
        <f t="shared" si="126"/>
        <v>0</v>
      </c>
      <c r="F1398" s="8">
        <f t="shared" si="127"/>
        <v>14</v>
      </c>
      <c r="G1398" s="8">
        <f t="shared" si="128"/>
        <v>30</v>
      </c>
      <c r="H1398" s="10">
        <f t="shared" si="129"/>
        <v>870</v>
      </c>
      <c r="I1398" s="6" t="s">
        <v>23</v>
      </c>
      <c r="J1398" s="6" t="s">
        <v>38</v>
      </c>
      <c r="K1398" s="6">
        <v>5715786</v>
      </c>
      <c r="L1398" s="6">
        <v>611000</v>
      </c>
      <c r="M1398" s="10">
        <f t="shared" si="130"/>
        <v>1068.9693420992319</v>
      </c>
      <c r="N1398" s="6">
        <v>17240</v>
      </c>
      <c r="O1398" s="6">
        <f t="shared" si="131"/>
        <v>30</v>
      </c>
      <c r="P1398" s="10">
        <v>17000000</v>
      </c>
      <c r="Q1398" s="9">
        <v>44814</v>
      </c>
      <c r="R1398" s="9">
        <v>41837</v>
      </c>
      <c r="S1398" s="6" t="s">
        <v>75</v>
      </c>
      <c r="T1398" s="6" t="s">
        <v>42</v>
      </c>
      <c r="U1398" s="10">
        <v>2752575555</v>
      </c>
      <c r="V1398" s="6">
        <v>10</v>
      </c>
      <c r="W1398" s="29">
        <v>10</v>
      </c>
      <c r="X1398" s="6" t="s">
        <v>26</v>
      </c>
      <c r="Y1398" s="6" t="s">
        <v>27</v>
      </c>
      <c r="Z1398" s="6" t="s">
        <v>28</v>
      </c>
      <c r="AA1398" s="6" t="s">
        <v>1443</v>
      </c>
    </row>
    <row r="1399" spans="1:27" x14ac:dyDescent="0.3">
      <c r="A1399" s="6" t="s">
        <v>1512</v>
      </c>
      <c r="B1399" s="6" t="s">
        <v>1286</v>
      </c>
      <c r="C1399" s="6" t="s">
        <v>1287</v>
      </c>
      <c r="D1399" s="7">
        <v>1.2395833333333335E-2</v>
      </c>
      <c r="E1399" s="8">
        <f t="shared" si="126"/>
        <v>0</v>
      </c>
      <c r="F1399" s="8">
        <f t="shared" si="127"/>
        <v>17</v>
      </c>
      <c r="G1399" s="8">
        <f t="shared" si="128"/>
        <v>51</v>
      </c>
      <c r="H1399" s="10">
        <f t="shared" si="129"/>
        <v>1071</v>
      </c>
      <c r="I1399" s="6" t="s">
        <v>23</v>
      </c>
      <c r="J1399" s="6" t="s">
        <v>38</v>
      </c>
      <c r="K1399" s="10">
        <v>1349862</v>
      </c>
      <c r="L1399" s="6">
        <v>217000</v>
      </c>
      <c r="M1399" s="10">
        <f t="shared" si="130"/>
        <v>1607.5717369627414</v>
      </c>
      <c r="N1399" s="10">
        <v>10119</v>
      </c>
      <c r="O1399" s="6">
        <f t="shared" si="131"/>
        <v>75</v>
      </c>
      <c r="P1399" s="10">
        <v>17000000</v>
      </c>
      <c r="Q1399" s="9">
        <v>44850</v>
      </c>
      <c r="R1399" s="9">
        <v>41837</v>
      </c>
      <c r="S1399" s="6" t="s">
        <v>38</v>
      </c>
      <c r="T1399" s="6" t="s">
        <v>42</v>
      </c>
      <c r="U1399" s="10">
        <v>2752575555</v>
      </c>
      <c r="V1399" s="6">
        <v>7</v>
      </c>
      <c r="W1399" s="29">
        <v>7</v>
      </c>
      <c r="X1399" s="6" t="s">
        <v>26</v>
      </c>
      <c r="Y1399" s="6" t="s">
        <v>27</v>
      </c>
      <c r="Z1399" s="6" t="s">
        <v>28</v>
      </c>
      <c r="AA1399" s="6" t="s">
        <v>1180</v>
      </c>
    </row>
    <row r="1400" spans="1:27" x14ac:dyDescent="0.3">
      <c r="A1400" s="6" t="s">
        <v>2934</v>
      </c>
      <c r="B1400" s="6" t="s">
        <v>3079</v>
      </c>
      <c r="C1400" s="6" t="s">
        <v>3080</v>
      </c>
      <c r="D1400" s="7">
        <v>1.5393518518518519E-3</v>
      </c>
      <c r="E1400" s="8">
        <f t="shared" si="126"/>
        <v>0</v>
      </c>
      <c r="F1400" s="8">
        <f t="shared" si="127"/>
        <v>2</v>
      </c>
      <c r="G1400" s="8">
        <f t="shared" si="128"/>
        <v>13</v>
      </c>
      <c r="H1400" s="10">
        <f t="shared" si="129"/>
        <v>133</v>
      </c>
      <c r="I1400" s="6" t="s">
        <v>23</v>
      </c>
      <c r="J1400" s="6" t="s">
        <v>219</v>
      </c>
      <c r="K1400" s="10">
        <v>116426</v>
      </c>
      <c r="L1400" s="10">
        <v>5600</v>
      </c>
      <c r="M1400" s="10">
        <f t="shared" si="130"/>
        <v>480.99221823304072</v>
      </c>
      <c r="N1400" s="6">
        <v>125</v>
      </c>
      <c r="O1400" s="6">
        <f t="shared" si="131"/>
        <v>11</v>
      </c>
      <c r="P1400" s="10">
        <v>754000</v>
      </c>
      <c r="Q1400" s="9">
        <v>44614</v>
      </c>
      <c r="R1400" s="9">
        <v>43806</v>
      </c>
      <c r="S1400" s="6" t="s">
        <v>95</v>
      </c>
      <c r="T1400" s="6" t="s">
        <v>63</v>
      </c>
      <c r="U1400" s="10">
        <v>113881526</v>
      </c>
      <c r="V1400" s="6">
        <v>7</v>
      </c>
      <c r="W1400" s="29">
        <v>5</v>
      </c>
      <c r="X1400" s="6" t="s">
        <v>52</v>
      </c>
      <c r="Y1400" s="6" t="s">
        <v>52</v>
      </c>
      <c r="Z1400" s="6" t="s">
        <v>28</v>
      </c>
      <c r="AA1400" s="6" t="s">
        <v>2884</v>
      </c>
    </row>
    <row r="1401" spans="1:27" x14ac:dyDescent="0.3">
      <c r="A1401" s="6" t="s">
        <v>2934</v>
      </c>
      <c r="B1401" s="6" t="s">
        <v>2935</v>
      </c>
      <c r="C1401" s="6" t="s">
        <v>2936</v>
      </c>
      <c r="D1401" s="7">
        <v>7.2222222222222228E-3</v>
      </c>
      <c r="E1401" s="8">
        <f t="shared" si="126"/>
        <v>0</v>
      </c>
      <c r="F1401" s="8">
        <f t="shared" si="127"/>
        <v>10</v>
      </c>
      <c r="G1401" s="8">
        <f t="shared" si="128"/>
        <v>24</v>
      </c>
      <c r="H1401" s="10">
        <f t="shared" si="129"/>
        <v>624</v>
      </c>
      <c r="I1401" s="6" t="s">
        <v>187</v>
      </c>
      <c r="J1401" s="6" t="s">
        <v>219</v>
      </c>
      <c r="K1401" s="10">
        <v>458659</v>
      </c>
      <c r="L1401" s="10">
        <v>17000</v>
      </c>
      <c r="M1401" s="10">
        <f t="shared" si="130"/>
        <v>370.64573027020072</v>
      </c>
      <c r="N1401" s="10">
        <v>1153</v>
      </c>
      <c r="O1401" s="6">
        <f t="shared" si="131"/>
        <v>25</v>
      </c>
      <c r="P1401" s="10">
        <v>750000</v>
      </c>
      <c r="Q1401" s="9">
        <v>44684</v>
      </c>
      <c r="R1401" s="9">
        <v>43806</v>
      </c>
      <c r="S1401" s="6" t="s">
        <v>95</v>
      </c>
      <c r="T1401" s="6" t="s">
        <v>63</v>
      </c>
      <c r="U1401" s="10">
        <v>112996920</v>
      </c>
      <c r="V1401" s="6">
        <v>6</v>
      </c>
      <c r="W1401" s="29">
        <v>4</v>
      </c>
      <c r="X1401" s="6" t="s">
        <v>52</v>
      </c>
      <c r="Y1401" s="6" t="s">
        <v>52</v>
      </c>
      <c r="Z1401" s="6" t="s">
        <v>28</v>
      </c>
      <c r="AA1401" s="6" t="s">
        <v>2884</v>
      </c>
    </row>
    <row r="1402" spans="1:27" ht="14.4" x14ac:dyDescent="0.3">
      <c r="A1402" s="6" t="s">
        <v>1880</v>
      </c>
      <c r="B1402" t="s">
        <v>3784</v>
      </c>
      <c r="C1402" t="s">
        <v>3785</v>
      </c>
      <c r="D1402" s="1">
        <v>1.2268518518518518E-3</v>
      </c>
      <c r="E1402" s="8">
        <f t="shared" si="126"/>
        <v>0</v>
      </c>
      <c r="F1402" s="8">
        <f t="shared" si="127"/>
        <v>1</v>
      </c>
      <c r="G1402" s="8">
        <f t="shared" si="128"/>
        <v>46</v>
      </c>
      <c r="H1402" s="10">
        <f t="shared" si="129"/>
        <v>106</v>
      </c>
      <c r="I1402" s="6" t="s">
        <v>23</v>
      </c>
      <c r="J1402" s="6" t="s">
        <v>38</v>
      </c>
      <c r="K1402" s="12">
        <v>95642989</v>
      </c>
      <c r="L1402" s="12">
        <v>1600000</v>
      </c>
      <c r="M1402" s="10">
        <f t="shared" si="130"/>
        <v>167.28879102680492</v>
      </c>
      <c r="N1402" s="12">
        <v>105109</v>
      </c>
      <c r="O1402" s="6">
        <f t="shared" si="131"/>
        <v>11</v>
      </c>
      <c r="P1402" s="12">
        <v>226000000</v>
      </c>
      <c r="Q1402" s="2">
        <v>44602</v>
      </c>
      <c r="R1402" s="2">
        <v>38789</v>
      </c>
      <c r="S1402" t="s">
        <v>3786</v>
      </c>
      <c r="T1402" s="3" t="s">
        <v>154</v>
      </c>
      <c r="U1402" s="27">
        <v>204607670445</v>
      </c>
      <c r="V1402">
        <v>4</v>
      </c>
      <c r="W1402" s="13">
        <v>4</v>
      </c>
      <c r="X1402" s="6" t="s">
        <v>26</v>
      </c>
      <c r="Y1402" s="6" t="s">
        <v>52</v>
      </c>
      <c r="Z1402" t="s">
        <v>28</v>
      </c>
      <c r="AA1402" s="6" t="s">
        <v>3889</v>
      </c>
    </row>
    <row r="1403" spans="1:27" x14ac:dyDescent="0.3">
      <c r="A1403" s="6" t="s">
        <v>1880</v>
      </c>
      <c r="B1403" s="6" t="s">
        <v>3658</v>
      </c>
      <c r="C1403" s="6" t="s">
        <v>3659</v>
      </c>
      <c r="D1403" s="7">
        <v>2.6504629629629625E-3</v>
      </c>
      <c r="E1403" s="8">
        <f t="shared" si="126"/>
        <v>0</v>
      </c>
      <c r="F1403" s="8">
        <f t="shared" si="127"/>
        <v>3</v>
      </c>
      <c r="G1403" s="8">
        <f t="shared" si="128"/>
        <v>49</v>
      </c>
      <c r="H1403" s="10">
        <f t="shared" si="129"/>
        <v>229</v>
      </c>
      <c r="I1403" s="6" t="s">
        <v>23</v>
      </c>
      <c r="J1403" s="6" t="s">
        <v>24</v>
      </c>
      <c r="K1403" s="6">
        <v>32089</v>
      </c>
      <c r="L1403" s="6">
        <v>908</v>
      </c>
      <c r="M1403" s="10">
        <f t="shared" si="130"/>
        <v>282.9630091308548</v>
      </c>
      <c r="N1403" s="6">
        <v>85</v>
      </c>
      <c r="O1403" s="6">
        <f t="shared" si="131"/>
        <v>26</v>
      </c>
      <c r="P1403" s="6">
        <v>228000000</v>
      </c>
      <c r="Q1403" s="9">
        <v>44850</v>
      </c>
      <c r="R1403" s="9">
        <v>38789</v>
      </c>
      <c r="S1403" s="6" t="s">
        <v>24</v>
      </c>
      <c r="T1403" s="6" t="s">
        <v>63</v>
      </c>
      <c r="U1403" s="10">
        <v>205692726310</v>
      </c>
      <c r="V1403" s="6">
        <v>10</v>
      </c>
      <c r="W1403" s="29">
        <v>10</v>
      </c>
      <c r="X1403" s="6" t="s">
        <v>52</v>
      </c>
      <c r="Y1403" s="6" t="s">
        <v>52</v>
      </c>
      <c r="Z1403" s="6" t="s">
        <v>28</v>
      </c>
      <c r="AA1403" s="6" t="s">
        <v>3621</v>
      </c>
    </row>
    <row r="1404" spans="1:27" ht="14.4" x14ac:dyDescent="0.3">
      <c r="A1404" s="6" t="s">
        <v>1880</v>
      </c>
      <c r="B1404" t="s">
        <v>4097</v>
      </c>
      <c r="C1404" s="20" t="s">
        <v>4098</v>
      </c>
      <c r="D1404" s="1">
        <v>2.2916666666666667E-3</v>
      </c>
      <c r="E1404" s="8">
        <f t="shared" si="126"/>
        <v>0</v>
      </c>
      <c r="F1404" s="8">
        <f t="shared" si="127"/>
        <v>3</v>
      </c>
      <c r="G1404" s="8">
        <f t="shared" si="128"/>
        <v>18</v>
      </c>
      <c r="H1404" s="10">
        <f t="shared" si="129"/>
        <v>198</v>
      </c>
      <c r="I1404" s="6" t="s">
        <v>23</v>
      </c>
      <c r="J1404" t="s">
        <v>24</v>
      </c>
      <c r="K1404" s="3">
        <v>1206881662</v>
      </c>
      <c r="L1404" s="3">
        <v>5000000</v>
      </c>
      <c r="M1404" s="10">
        <f t="shared" si="130"/>
        <v>41.42908254744863</v>
      </c>
      <c r="N1404" s="23">
        <v>184062</v>
      </c>
      <c r="O1404" s="6">
        <f t="shared" si="131"/>
        <v>2</v>
      </c>
      <c r="P1404" s="3">
        <v>227000000</v>
      </c>
      <c r="Q1404" s="2">
        <v>43290</v>
      </c>
      <c r="R1404" s="2">
        <v>38789</v>
      </c>
      <c r="S1404" t="s">
        <v>38</v>
      </c>
      <c r="T1404" t="s">
        <v>63</v>
      </c>
      <c r="U1404" s="3">
        <v>204334266347</v>
      </c>
      <c r="V1404">
        <v>8</v>
      </c>
      <c r="W1404" s="13">
        <v>5</v>
      </c>
      <c r="X1404" s="6" t="s">
        <v>26</v>
      </c>
      <c r="Y1404" s="6" t="s">
        <v>52</v>
      </c>
      <c r="Z1404" t="s">
        <v>28</v>
      </c>
      <c r="AA1404" s="6" t="s">
        <v>4101</v>
      </c>
    </row>
    <row r="1405" spans="1:27" x14ac:dyDescent="0.3">
      <c r="A1405" s="6" t="s">
        <v>1880</v>
      </c>
      <c r="B1405" s="6" t="s">
        <v>1881</v>
      </c>
      <c r="C1405" s="6" t="s">
        <v>1882</v>
      </c>
      <c r="D1405" s="7">
        <v>2.0833333333333333E-3</v>
      </c>
      <c r="E1405" s="8">
        <f t="shared" si="126"/>
        <v>0</v>
      </c>
      <c r="F1405" s="8">
        <f t="shared" si="127"/>
        <v>3</v>
      </c>
      <c r="G1405" s="8">
        <f t="shared" si="128"/>
        <v>0</v>
      </c>
      <c r="H1405" s="10">
        <f t="shared" si="129"/>
        <v>180</v>
      </c>
      <c r="I1405" s="6" t="s">
        <v>23</v>
      </c>
      <c r="J1405" s="6" t="s">
        <v>24</v>
      </c>
      <c r="K1405" s="10">
        <v>89899551</v>
      </c>
      <c r="L1405" s="10">
        <v>1800000</v>
      </c>
      <c r="M1405" s="10">
        <f t="shared" si="130"/>
        <v>200.22346941421321</v>
      </c>
      <c r="N1405" s="10">
        <v>58943</v>
      </c>
      <c r="O1405" s="6">
        <f t="shared" si="131"/>
        <v>7</v>
      </c>
      <c r="P1405" s="10">
        <v>22700000</v>
      </c>
      <c r="Q1405" s="9">
        <v>44821</v>
      </c>
      <c r="R1405" s="9">
        <v>38789</v>
      </c>
      <c r="S1405" s="6" t="s">
        <v>24</v>
      </c>
      <c r="T1405" s="6" t="s">
        <v>63</v>
      </c>
      <c r="U1405" s="10">
        <v>204560598940</v>
      </c>
      <c r="V1405" s="6">
        <v>10</v>
      </c>
      <c r="W1405" s="29">
        <v>10</v>
      </c>
      <c r="X1405" s="6" t="s">
        <v>26</v>
      </c>
      <c r="Y1405" s="6" t="s">
        <v>27</v>
      </c>
      <c r="Z1405" s="6" t="s">
        <v>28</v>
      </c>
      <c r="AA1405" s="6" t="s">
        <v>1875</v>
      </c>
    </row>
    <row r="1406" spans="1:27" ht="14.4" x14ac:dyDescent="0.3">
      <c r="A1406" s="6" t="s">
        <v>1880</v>
      </c>
      <c r="B1406" t="s">
        <v>3969</v>
      </c>
      <c r="C1406" s="19" t="s">
        <v>3785</v>
      </c>
      <c r="D1406" s="1">
        <v>1.2268518518518518E-3</v>
      </c>
      <c r="E1406" s="8">
        <f t="shared" si="126"/>
        <v>0</v>
      </c>
      <c r="F1406" s="8">
        <f t="shared" si="127"/>
        <v>1</v>
      </c>
      <c r="G1406" s="8">
        <f t="shared" si="128"/>
        <v>46</v>
      </c>
      <c r="H1406" s="10">
        <f t="shared" si="129"/>
        <v>106</v>
      </c>
      <c r="I1406" s="6" t="s">
        <v>23</v>
      </c>
      <c r="J1406" s="6" t="s">
        <v>38</v>
      </c>
      <c r="K1406" s="3">
        <v>94590438</v>
      </c>
      <c r="L1406" s="3">
        <v>160000</v>
      </c>
      <c r="M1406" s="10">
        <f t="shared" si="130"/>
        <v>16.915028979990556</v>
      </c>
      <c r="N1406" s="3">
        <v>104000</v>
      </c>
      <c r="O1406" s="6">
        <f t="shared" si="131"/>
        <v>11</v>
      </c>
      <c r="P1406" s="3">
        <v>227000000</v>
      </c>
      <c r="Q1406" s="2">
        <v>44836</v>
      </c>
      <c r="R1406" s="2">
        <v>38789</v>
      </c>
      <c r="S1406" t="s">
        <v>38</v>
      </c>
      <c r="T1406" t="s">
        <v>63</v>
      </c>
      <c r="U1406" s="3">
        <v>204334266347</v>
      </c>
      <c r="V1406">
        <v>8</v>
      </c>
      <c r="W1406" s="13">
        <v>5</v>
      </c>
      <c r="X1406" s="6" t="s">
        <v>26</v>
      </c>
      <c r="Y1406" s="6" t="s">
        <v>52</v>
      </c>
      <c r="Z1406" t="s">
        <v>96</v>
      </c>
      <c r="AA1406" s="6" t="s">
        <v>4101</v>
      </c>
    </row>
    <row r="1407" spans="1:27" x14ac:dyDescent="0.3">
      <c r="A1407" s="6" t="s">
        <v>1880</v>
      </c>
      <c r="B1407" s="6" t="s">
        <v>30</v>
      </c>
      <c r="C1407" s="6" t="s">
        <v>31</v>
      </c>
      <c r="D1407" s="7">
        <v>3.1712962962962958E-3</v>
      </c>
      <c r="E1407" s="8">
        <f t="shared" si="126"/>
        <v>0</v>
      </c>
      <c r="F1407" s="8">
        <f t="shared" si="127"/>
        <v>4</v>
      </c>
      <c r="G1407" s="8">
        <f t="shared" si="128"/>
        <v>34</v>
      </c>
      <c r="H1407" s="10">
        <f t="shared" si="129"/>
        <v>274</v>
      </c>
      <c r="I1407" s="6" t="s">
        <v>23</v>
      </c>
      <c r="J1407" s="6" t="s">
        <v>24</v>
      </c>
      <c r="K1407" s="8">
        <v>19644</v>
      </c>
      <c r="L1407" s="6">
        <v>349</v>
      </c>
      <c r="M1407" s="10">
        <f t="shared" si="130"/>
        <v>177.66239055182243</v>
      </c>
      <c r="N1407" s="6">
        <v>29</v>
      </c>
      <c r="O1407" s="6">
        <f t="shared" si="131"/>
        <v>15</v>
      </c>
      <c r="P1407" s="10">
        <v>227000000</v>
      </c>
      <c r="Q1407" s="9">
        <v>44849</v>
      </c>
      <c r="R1407" s="9">
        <v>38789</v>
      </c>
      <c r="S1407" s="6" t="s">
        <v>24</v>
      </c>
      <c r="T1407" s="6" t="s">
        <v>25</v>
      </c>
      <c r="U1407" s="10">
        <v>204560598940</v>
      </c>
      <c r="V1407" s="6">
        <v>10</v>
      </c>
      <c r="W1407" s="29">
        <v>10</v>
      </c>
      <c r="X1407" s="6" t="s">
        <v>26</v>
      </c>
      <c r="Y1407" s="6" t="s">
        <v>27</v>
      </c>
      <c r="Z1407" s="6" t="s">
        <v>28</v>
      </c>
      <c r="AA1407" s="6" t="s">
        <v>29</v>
      </c>
    </row>
    <row r="1408" spans="1:27" x14ac:dyDescent="0.3">
      <c r="A1408" s="6" t="s">
        <v>1880</v>
      </c>
      <c r="B1408" s="6" t="s">
        <v>32</v>
      </c>
      <c r="C1408" s="6" t="s">
        <v>33</v>
      </c>
      <c r="D1408" s="7">
        <v>3.0092592592592588E-3</v>
      </c>
      <c r="E1408" s="8">
        <f t="shared" si="126"/>
        <v>0</v>
      </c>
      <c r="F1408" s="8">
        <f t="shared" si="127"/>
        <v>4</v>
      </c>
      <c r="G1408" s="8">
        <f t="shared" si="128"/>
        <v>20</v>
      </c>
      <c r="H1408" s="10">
        <f t="shared" si="129"/>
        <v>260</v>
      </c>
      <c r="I1408" s="6" t="s">
        <v>23</v>
      </c>
      <c r="J1408" s="6" t="s">
        <v>24</v>
      </c>
      <c r="K1408" s="8">
        <v>36172</v>
      </c>
      <c r="L1408" s="6">
        <v>682</v>
      </c>
      <c r="M1408" s="10">
        <f t="shared" si="130"/>
        <v>188.54362490324007</v>
      </c>
      <c r="N1408" s="6">
        <v>121</v>
      </c>
      <c r="O1408" s="6">
        <f t="shared" si="131"/>
        <v>33</v>
      </c>
      <c r="P1408" s="10">
        <v>227000000</v>
      </c>
      <c r="Q1408" s="9">
        <v>44849</v>
      </c>
      <c r="R1408" s="9">
        <v>38789</v>
      </c>
      <c r="S1408" s="6" t="s">
        <v>24</v>
      </c>
      <c r="T1408" s="6" t="s">
        <v>25</v>
      </c>
      <c r="U1408" s="10">
        <v>204560598940</v>
      </c>
      <c r="V1408" s="6">
        <v>10</v>
      </c>
      <c r="W1408" s="29">
        <v>10</v>
      </c>
      <c r="X1408" s="6" t="s">
        <v>26</v>
      </c>
      <c r="Y1408" s="6" t="s">
        <v>27</v>
      </c>
      <c r="Z1408" s="6" t="s">
        <v>28</v>
      </c>
      <c r="AA1408" s="6" t="s">
        <v>29</v>
      </c>
    </row>
    <row r="1409" spans="1:27" x14ac:dyDescent="0.3">
      <c r="A1409" s="6" t="s">
        <v>1880</v>
      </c>
      <c r="B1409" s="6" t="s">
        <v>21</v>
      </c>
      <c r="C1409" s="6" t="s">
        <v>22</v>
      </c>
      <c r="D1409" s="7">
        <v>2.2569444444444447E-3</v>
      </c>
      <c r="E1409" s="8">
        <f t="shared" si="126"/>
        <v>0</v>
      </c>
      <c r="F1409" s="8">
        <f t="shared" si="127"/>
        <v>3</v>
      </c>
      <c r="G1409" s="8">
        <f t="shared" si="128"/>
        <v>15</v>
      </c>
      <c r="H1409" s="10">
        <f t="shared" si="129"/>
        <v>195</v>
      </c>
      <c r="I1409" s="6" t="s">
        <v>23</v>
      </c>
      <c r="J1409" s="6" t="s">
        <v>24</v>
      </c>
      <c r="K1409" s="8">
        <v>233518</v>
      </c>
      <c r="L1409" s="8">
        <v>10000</v>
      </c>
      <c r="M1409" s="10">
        <f t="shared" si="130"/>
        <v>428.23251312532653</v>
      </c>
      <c r="N1409" s="6">
        <v>310</v>
      </c>
      <c r="O1409" s="6">
        <f t="shared" si="131"/>
        <v>13</v>
      </c>
      <c r="P1409" s="10">
        <v>227000000</v>
      </c>
      <c r="Q1409" s="9">
        <v>44849</v>
      </c>
      <c r="R1409" s="9">
        <v>38789</v>
      </c>
      <c r="S1409" s="6" t="s">
        <v>24</v>
      </c>
      <c r="T1409" s="6" t="s">
        <v>25</v>
      </c>
      <c r="U1409" s="10">
        <v>204560598940</v>
      </c>
      <c r="V1409" s="6">
        <v>10</v>
      </c>
      <c r="W1409" s="29">
        <v>10</v>
      </c>
      <c r="X1409" s="6" t="s">
        <v>26</v>
      </c>
      <c r="Y1409" s="6" t="s">
        <v>27</v>
      </c>
      <c r="Z1409" s="6" t="s">
        <v>28</v>
      </c>
      <c r="AA1409" s="6" t="s">
        <v>29</v>
      </c>
    </row>
    <row r="1410" spans="1:27" x14ac:dyDescent="0.3">
      <c r="A1410" s="6" t="s">
        <v>1880</v>
      </c>
      <c r="B1410" s="6" t="s">
        <v>36</v>
      </c>
      <c r="C1410" s="6" t="s">
        <v>37</v>
      </c>
      <c r="D1410" s="7">
        <v>3.4722222222222224E-4</v>
      </c>
      <c r="E1410" s="8">
        <f t="shared" ref="E1410:E1473" si="132">HOUR(D1410)</f>
        <v>0</v>
      </c>
      <c r="F1410" s="8">
        <f t="shared" ref="F1410:F1473" si="133">MINUTE(D1410)</f>
        <v>0</v>
      </c>
      <c r="G1410" s="8">
        <f t="shared" ref="G1410:G1473" si="134">SECOND(D1410)</f>
        <v>30</v>
      </c>
      <c r="H1410" s="10">
        <f t="shared" ref="H1410:H1473" si="135">G1410+(F1410*60)+(E1410*60*60)</f>
        <v>30</v>
      </c>
      <c r="I1410" s="6" t="s">
        <v>23</v>
      </c>
      <c r="J1410" s="6" t="s">
        <v>38</v>
      </c>
      <c r="K1410" s="8">
        <v>98867</v>
      </c>
      <c r="L1410" s="8">
        <v>3500</v>
      </c>
      <c r="M1410" s="10">
        <f t="shared" ref="M1410:M1473" si="136">10000*L1410/K1410</f>
        <v>354.01094399546866</v>
      </c>
      <c r="N1410" s="6">
        <v>299</v>
      </c>
      <c r="O1410" s="6">
        <f t="shared" ref="O1410:O1473" si="137">ROUND(10000*N1410/K1410,0)</f>
        <v>30</v>
      </c>
      <c r="P1410" s="10">
        <v>227000000</v>
      </c>
      <c r="Q1410" s="9">
        <v>44850</v>
      </c>
      <c r="R1410" s="9">
        <v>38789</v>
      </c>
      <c r="S1410" s="6" t="s">
        <v>24</v>
      </c>
      <c r="T1410" s="6" t="s">
        <v>25</v>
      </c>
      <c r="U1410" s="10">
        <v>204560598940</v>
      </c>
      <c r="V1410" s="6">
        <v>10</v>
      </c>
      <c r="W1410" s="29">
        <v>10</v>
      </c>
      <c r="X1410" s="6" t="s">
        <v>26</v>
      </c>
      <c r="Y1410" s="6" t="s">
        <v>27</v>
      </c>
      <c r="Z1410" s="6" t="s">
        <v>28</v>
      </c>
      <c r="AA1410" s="6" t="s">
        <v>29</v>
      </c>
    </row>
    <row r="1411" spans="1:27" x14ac:dyDescent="0.3">
      <c r="A1411" s="6" t="s">
        <v>1880</v>
      </c>
      <c r="B1411" s="6" t="s">
        <v>34</v>
      </c>
      <c r="C1411" s="6" t="s">
        <v>35</v>
      </c>
      <c r="D1411" s="7">
        <v>3.3564814814814812E-4</v>
      </c>
      <c r="E1411" s="8">
        <f t="shared" si="132"/>
        <v>0</v>
      </c>
      <c r="F1411" s="8">
        <f t="shared" si="133"/>
        <v>0</v>
      </c>
      <c r="G1411" s="8">
        <f t="shared" si="134"/>
        <v>29</v>
      </c>
      <c r="H1411" s="10">
        <f t="shared" si="135"/>
        <v>29</v>
      </c>
      <c r="I1411" s="6" t="s">
        <v>23</v>
      </c>
      <c r="J1411" s="6" t="s">
        <v>24</v>
      </c>
      <c r="K1411" s="8">
        <v>455280</v>
      </c>
      <c r="L1411" s="8">
        <v>24000</v>
      </c>
      <c r="M1411" s="10">
        <f t="shared" si="136"/>
        <v>527.1481286241434</v>
      </c>
      <c r="N1411" s="6">
        <v>586</v>
      </c>
      <c r="O1411" s="6">
        <f t="shared" si="137"/>
        <v>13</v>
      </c>
      <c r="P1411" s="10">
        <v>227000000</v>
      </c>
      <c r="Q1411" s="9">
        <v>44850</v>
      </c>
      <c r="R1411" s="9">
        <v>38789</v>
      </c>
      <c r="S1411" s="6" t="s">
        <v>24</v>
      </c>
      <c r="T1411" s="6" t="s">
        <v>25</v>
      </c>
      <c r="U1411" s="10">
        <v>204560598940</v>
      </c>
      <c r="V1411" s="6">
        <v>10</v>
      </c>
      <c r="W1411" s="29">
        <v>10</v>
      </c>
      <c r="X1411" s="6" t="s">
        <v>26</v>
      </c>
      <c r="Y1411" s="6" t="s">
        <v>27</v>
      </c>
      <c r="Z1411" s="6" t="s">
        <v>28</v>
      </c>
      <c r="AA1411" s="6" t="s">
        <v>29</v>
      </c>
    </row>
    <row r="1412" spans="1:27" x14ac:dyDescent="0.3">
      <c r="A1412" s="6" t="s">
        <v>1880</v>
      </c>
      <c r="B1412" s="6" t="s">
        <v>2306</v>
      </c>
      <c r="C1412" s="6" t="s">
        <v>2307</v>
      </c>
      <c r="D1412" s="7">
        <v>3.8657407407407408E-3</v>
      </c>
      <c r="E1412" s="8">
        <f t="shared" si="132"/>
        <v>0</v>
      </c>
      <c r="F1412" s="8">
        <f t="shared" si="133"/>
        <v>5</v>
      </c>
      <c r="G1412" s="8">
        <f t="shared" si="134"/>
        <v>34</v>
      </c>
      <c r="H1412" s="10">
        <f t="shared" si="135"/>
        <v>334</v>
      </c>
      <c r="I1412" s="6" t="s">
        <v>23</v>
      </c>
      <c r="J1412" s="6" t="s">
        <v>38</v>
      </c>
      <c r="K1412" s="10">
        <v>48493</v>
      </c>
      <c r="L1412" s="10">
        <v>1000</v>
      </c>
      <c r="M1412" s="10">
        <f t="shared" si="136"/>
        <v>206.21533004763575</v>
      </c>
      <c r="N1412" s="6">
        <v>78</v>
      </c>
      <c r="O1412" s="6">
        <f t="shared" si="137"/>
        <v>16</v>
      </c>
      <c r="P1412" s="10">
        <v>227000000</v>
      </c>
      <c r="Q1412" s="9">
        <v>44728</v>
      </c>
      <c r="R1412" s="9">
        <v>38789</v>
      </c>
      <c r="S1412" s="6" t="s">
        <v>24</v>
      </c>
      <c r="T1412" s="6" t="s">
        <v>25</v>
      </c>
      <c r="U1412" s="10">
        <v>204691041902</v>
      </c>
      <c r="V1412" s="6">
        <v>10</v>
      </c>
      <c r="W1412" s="29">
        <v>10</v>
      </c>
      <c r="X1412" s="6" t="s">
        <v>52</v>
      </c>
      <c r="Y1412" s="6" t="s">
        <v>52</v>
      </c>
      <c r="Z1412" s="6" t="s">
        <v>28</v>
      </c>
      <c r="AA1412" s="6" t="s">
        <v>2215</v>
      </c>
    </row>
    <row r="1413" spans="1:27" x14ac:dyDescent="0.3">
      <c r="A1413" s="6" t="s">
        <v>1880</v>
      </c>
      <c r="B1413" s="6" t="s">
        <v>2298</v>
      </c>
      <c r="C1413" s="6" t="s">
        <v>2299</v>
      </c>
      <c r="D1413" s="7">
        <v>3.3217592592592591E-3</v>
      </c>
      <c r="E1413" s="8">
        <f t="shared" si="132"/>
        <v>0</v>
      </c>
      <c r="F1413" s="8">
        <f t="shared" si="133"/>
        <v>4</v>
      </c>
      <c r="G1413" s="8">
        <f t="shared" si="134"/>
        <v>47</v>
      </c>
      <c r="H1413" s="10">
        <f t="shared" si="135"/>
        <v>287</v>
      </c>
      <c r="I1413" s="6" t="s">
        <v>23</v>
      </c>
      <c r="J1413" s="6" t="s">
        <v>38</v>
      </c>
      <c r="K1413" s="10">
        <v>30613</v>
      </c>
      <c r="L1413" s="10">
        <v>1200</v>
      </c>
      <c r="M1413" s="10">
        <f t="shared" si="136"/>
        <v>391.99033090517099</v>
      </c>
      <c r="N1413" s="6">
        <v>86</v>
      </c>
      <c r="O1413" s="6">
        <f t="shared" si="137"/>
        <v>28</v>
      </c>
      <c r="P1413" s="10">
        <v>227000000</v>
      </c>
      <c r="Q1413" s="9">
        <v>44824</v>
      </c>
      <c r="R1413" s="9">
        <v>38789</v>
      </c>
      <c r="S1413" s="6" t="s">
        <v>24</v>
      </c>
      <c r="T1413" s="6" t="s">
        <v>25</v>
      </c>
      <c r="U1413" s="10">
        <v>204691041902</v>
      </c>
      <c r="V1413" s="6">
        <v>10</v>
      </c>
      <c r="W1413" s="29">
        <v>10</v>
      </c>
      <c r="X1413" s="6" t="s">
        <v>52</v>
      </c>
      <c r="Y1413" s="6" t="s">
        <v>52</v>
      </c>
      <c r="Z1413" s="6" t="s">
        <v>28</v>
      </c>
      <c r="AA1413" s="6" t="s">
        <v>2215</v>
      </c>
    </row>
    <row r="1414" spans="1:27" x14ac:dyDescent="0.3">
      <c r="A1414" s="6" t="s">
        <v>1880</v>
      </c>
      <c r="B1414" s="6" t="s">
        <v>2304</v>
      </c>
      <c r="C1414" s="6" t="s">
        <v>2305</v>
      </c>
      <c r="D1414" s="7">
        <v>1.4583333333333334E-3</v>
      </c>
      <c r="E1414" s="8">
        <f t="shared" si="132"/>
        <v>0</v>
      </c>
      <c r="F1414" s="8">
        <f t="shared" si="133"/>
        <v>2</v>
      </c>
      <c r="G1414" s="8">
        <f t="shared" si="134"/>
        <v>6</v>
      </c>
      <c r="H1414" s="10">
        <f t="shared" si="135"/>
        <v>126</v>
      </c>
      <c r="I1414" s="6" t="s">
        <v>23</v>
      </c>
      <c r="J1414" s="6" t="s">
        <v>38</v>
      </c>
      <c r="K1414" s="10">
        <v>6687688</v>
      </c>
      <c r="L1414" s="10">
        <v>119000</v>
      </c>
      <c r="M1414" s="10">
        <f t="shared" si="136"/>
        <v>177.93892298803414</v>
      </c>
      <c r="N1414" s="10">
        <v>4534</v>
      </c>
      <c r="O1414" s="6">
        <f t="shared" si="137"/>
        <v>7</v>
      </c>
      <c r="P1414" s="10">
        <v>227000000</v>
      </c>
      <c r="Q1414" s="9">
        <v>44840</v>
      </c>
      <c r="R1414" s="9">
        <v>38789</v>
      </c>
      <c r="S1414" s="6" t="s">
        <v>24</v>
      </c>
      <c r="T1414" s="6" t="s">
        <v>25</v>
      </c>
      <c r="U1414" s="10">
        <v>204691041902</v>
      </c>
      <c r="V1414" s="6">
        <v>10</v>
      </c>
      <c r="W1414" s="29">
        <v>10</v>
      </c>
      <c r="X1414" s="6" t="s">
        <v>52</v>
      </c>
      <c r="Y1414" s="6" t="s">
        <v>52</v>
      </c>
      <c r="Z1414" s="6" t="s">
        <v>28</v>
      </c>
      <c r="AA1414" s="6" t="s">
        <v>2215</v>
      </c>
    </row>
    <row r="1415" spans="1:27" x14ac:dyDescent="0.3">
      <c r="A1415" s="6" t="s">
        <v>1880</v>
      </c>
      <c r="B1415" s="6" t="s">
        <v>2302</v>
      </c>
      <c r="C1415" s="6" t="s">
        <v>2303</v>
      </c>
      <c r="D1415" s="7">
        <v>1.5509259259259261E-3</v>
      </c>
      <c r="E1415" s="8">
        <f t="shared" si="132"/>
        <v>0</v>
      </c>
      <c r="F1415" s="8">
        <f t="shared" si="133"/>
        <v>2</v>
      </c>
      <c r="G1415" s="8">
        <f t="shared" si="134"/>
        <v>14</v>
      </c>
      <c r="H1415" s="10">
        <f t="shared" si="135"/>
        <v>134</v>
      </c>
      <c r="I1415" s="6" t="s">
        <v>23</v>
      </c>
      <c r="J1415" s="6" t="s">
        <v>38</v>
      </c>
      <c r="K1415" s="10">
        <v>330840</v>
      </c>
      <c r="L1415" s="10">
        <v>14000</v>
      </c>
      <c r="M1415" s="10">
        <f t="shared" si="136"/>
        <v>423.1652762664732</v>
      </c>
      <c r="N1415" s="6">
        <v>689</v>
      </c>
      <c r="O1415" s="6">
        <f t="shared" si="137"/>
        <v>21</v>
      </c>
      <c r="P1415" s="10">
        <v>227000000</v>
      </c>
      <c r="Q1415" s="9">
        <v>44848</v>
      </c>
      <c r="R1415" s="9">
        <v>38789</v>
      </c>
      <c r="S1415" s="6" t="s">
        <v>24</v>
      </c>
      <c r="T1415" s="6" t="s">
        <v>25</v>
      </c>
      <c r="U1415" s="10">
        <v>204691041902</v>
      </c>
      <c r="V1415" s="6">
        <v>10</v>
      </c>
      <c r="W1415" s="29">
        <v>10</v>
      </c>
      <c r="X1415" s="6" t="s">
        <v>52</v>
      </c>
      <c r="Y1415" s="6" t="s">
        <v>52</v>
      </c>
      <c r="Z1415" s="6" t="s">
        <v>28</v>
      </c>
      <c r="AA1415" s="6" t="s">
        <v>2215</v>
      </c>
    </row>
    <row r="1416" spans="1:27" x14ac:dyDescent="0.3">
      <c r="A1416" s="6" t="s">
        <v>1880</v>
      </c>
      <c r="B1416" s="6" t="s">
        <v>2300</v>
      </c>
      <c r="C1416" s="6" t="s">
        <v>2301</v>
      </c>
      <c r="D1416" s="7">
        <v>1.6666666666666668E-3</v>
      </c>
      <c r="E1416" s="8">
        <f t="shared" si="132"/>
        <v>0</v>
      </c>
      <c r="F1416" s="8">
        <f t="shared" si="133"/>
        <v>2</v>
      </c>
      <c r="G1416" s="8">
        <f t="shared" si="134"/>
        <v>24</v>
      </c>
      <c r="H1416" s="10">
        <f t="shared" si="135"/>
        <v>144</v>
      </c>
      <c r="I1416" s="6" t="s">
        <v>23</v>
      </c>
      <c r="J1416" s="6" t="s">
        <v>38</v>
      </c>
      <c r="K1416" s="10">
        <v>4464415</v>
      </c>
      <c r="L1416" s="10">
        <v>226000</v>
      </c>
      <c r="M1416" s="10">
        <f t="shared" si="136"/>
        <v>506.22533971416186</v>
      </c>
      <c r="N1416" s="10">
        <v>5494</v>
      </c>
      <c r="O1416" s="6">
        <f t="shared" si="137"/>
        <v>12</v>
      </c>
      <c r="P1416" s="10">
        <v>227000000</v>
      </c>
      <c r="Q1416" s="9">
        <v>44851</v>
      </c>
      <c r="R1416" s="9">
        <v>38789</v>
      </c>
      <c r="S1416" s="6" t="s">
        <v>24</v>
      </c>
      <c r="T1416" s="6" t="s">
        <v>25</v>
      </c>
      <c r="U1416" s="10">
        <v>204691041902</v>
      </c>
      <c r="V1416" s="6">
        <v>10</v>
      </c>
      <c r="W1416" s="29">
        <v>10</v>
      </c>
      <c r="X1416" s="6" t="s">
        <v>52</v>
      </c>
      <c r="Y1416" s="6" t="s">
        <v>52</v>
      </c>
      <c r="Z1416" s="6" t="s">
        <v>28</v>
      </c>
      <c r="AA1416" s="6" t="s">
        <v>2215</v>
      </c>
    </row>
    <row r="1417" spans="1:27" x14ac:dyDescent="0.3">
      <c r="A1417" s="6" t="s">
        <v>643</v>
      </c>
      <c r="B1417" s="6" t="s">
        <v>644</v>
      </c>
      <c r="C1417" s="6" t="s">
        <v>645</v>
      </c>
      <c r="D1417" s="7">
        <v>7.7245370370370367E-2</v>
      </c>
      <c r="E1417" s="8">
        <f t="shared" si="132"/>
        <v>1</v>
      </c>
      <c r="F1417" s="8">
        <f t="shared" si="133"/>
        <v>51</v>
      </c>
      <c r="G1417" s="8">
        <f t="shared" si="134"/>
        <v>14</v>
      </c>
      <c r="H1417" s="10">
        <f t="shared" si="135"/>
        <v>6674</v>
      </c>
      <c r="I1417" s="6" t="s">
        <v>187</v>
      </c>
      <c r="J1417" s="6" t="s">
        <v>38</v>
      </c>
      <c r="K1417" s="10">
        <v>3468834</v>
      </c>
      <c r="L1417" s="10">
        <v>83000</v>
      </c>
      <c r="M1417" s="10">
        <f t="shared" si="136"/>
        <v>239.27348498083217</v>
      </c>
      <c r="N1417" s="6">
        <v>0</v>
      </c>
      <c r="O1417" s="6">
        <f t="shared" si="137"/>
        <v>0</v>
      </c>
      <c r="P1417" s="10">
        <v>2680000</v>
      </c>
      <c r="Q1417" s="9">
        <v>42552</v>
      </c>
      <c r="R1417" s="9">
        <v>41663</v>
      </c>
      <c r="S1417" s="6" t="s">
        <v>38</v>
      </c>
      <c r="T1417" s="6" t="s">
        <v>63</v>
      </c>
      <c r="U1417" s="10">
        <v>927408244</v>
      </c>
      <c r="V1417" s="6">
        <v>10</v>
      </c>
      <c r="W1417" s="29">
        <v>10</v>
      </c>
      <c r="X1417" s="6" t="s">
        <v>26</v>
      </c>
      <c r="Y1417" s="6" t="s">
        <v>27</v>
      </c>
      <c r="Z1417" s="6" t="s">
        <v>28</v>
      </c>
      <c r="AA1417" s="6" t="s">
        <v>575</v>
      </c>
    </row>
    <row r="1418" spans="1:27" x14ac:dyDescent="0.3">
      <c r="A1418" s="6" t="s">
        <v>643</v>
      </c>
      <c r="B1418" s="6" t="s">
        <v>1972</v>
      </c>
      <c r="C1418" s="6" t="s">
        <v>1973</v>
      </c>
      <c r="D1418" s="7">
        <v>3.2638888888888891E-3</v>
      </c>
      <c r="E1418" s="8">
        <f t="shared" si="132"/>
        <v>0</v>
      </c>
      <c r="F1418" s="8">
        <f t="shared" si="133"/>
        <v>4</v>
      </c>
      <c r="G1418" s="8">
        <f t="shared" si="134"/>
        <v>42</v>
      </c>
      <c r="H1418" s="10">
        <f t="shared" si="135"/>
        <v>282</v>
      </c>
      <c r="I1418" s="6" t="s">
        <v>23</v>
      </c>
      <c r="J1418" s="6" t="s">
        <v>38</v>
      </c>
      <c r="K1418" s="10">
        <v>5023</v>
      </c>
      <c r="L1418" s="6">
        <v>53</v>
      </c>
      <c r="M1418" s="10">
        <f t="shared" si="136"/>
        <v>105.51463268962772</v>
      </c>
      <c r="N1418" s="6">
        <v>0</v>
      </c>
      <c r="O1418" s="6">
        <f t="shared" si="137"/>
        <v>0</v>
      </c>
      <c r="P1418" s="10">
        <v>2680000</v>
      </c>
      <c r="Q1418" s="9">
        <v>44849</v>
      </c>
      <c r="R1418" s="9">
        <v>41663</v>
      </c>
      <c r="S1418" s="6" t="s">
        <v>38</v>
      </c>
      <c r="T1418" s="6" t="s">
        <v>63</v>
      </c>
      <c r="U1418" s="10">
        <v>927667293</v>
      </c>
      <c r="V1418" s="6">
        <v>10</v>
      </c>
      <c r="W1418" s="29">
        <v>10</v>
      </c>
      <c r="X1418" s="6" t="s">
        <v>26</v>
      </c>
      <c r="Y1418" s="6" t="s">
        <v>27</v>
      </c>
      <c r="Z1418" s="6" t="s">
        <v>28</v>
      </c>
      <c r="AA1418" s="6" t="s">
        <v>1875</v>
      </c>
    </row>
    <row r="1419" spans="1:27" x14ac:dyDescent="0.3">
      <c r="A1419" s="6" t="s">
        <v>643</v>
      </c>
      <c r="B1419" s="6" t="s">
        <v>1879</v>
      </c>
      <c r="C1419" s="6" t="s">
        <v>1973</v>
      </c>
      <c r="D1419" s="7">
        <v>3.2638888888888891E-3</v>
      </c>
      <c r="E1419" s="8">
        <f t="shared" si="132"/>
        <v>0</v>
      </c>
      <c r="F1419" s="8">
        <f t="shared" si="133"/>
        <v>4</v>
      </c>
      <c r="G1419" s="8">
        <f t="shared" si="134"/>
        <v>42</v>
      </c>
      <c r="H1419" s="10">
        <f t="shared" si="135"/>
        <v>282</v>
      </c>
      <c r="I1419" s="6" t="s">
        <v>23</v>
      </c>
      <c r="J1419" s="6" t="s">
        <v>38</v>
      </c>
      <c r="K1419" s="10">
        <v>5023</v>
      </c>
      <c r="L1419" s="6">
        <v>53</v>
      </c>
      <c r="M1419" s="10">
        <f t="shared" si="136"/>
        <v>105.51463268962772</v>
      </c>
      <c r="N1419" s="6">
        <v>0</v>
      </c>
      <c r="O1419" s="6">
        <f t="shared" si="137"/>
        <v>0</v>
      </c>
      <c r="P1419" s="10">
        <v>2680000</v>
      </c>
      <c r="Q1419" s="9">
        <v>44849</v>
      </c>
      <c r="R1419" s="9">
        <v>41663</v>
      </c>
      <c r="S1419" s="6" t="s">
        <v>38</v>
      </c>
      <c r="T1419" s="6" t="s">
        <v>63</v>
      </c>
      <c r="U1419" s="10">
        <v>927667293</v>
      </c>
      <c r="V1419" s="6">
        <v>10</v>
      </c>
      <c r="W1419" s="29">
        <v>10</v>
      </c>
      <c r="X1419" s="6" t="s">
        <v>26</v>
      </c>
      <c r="Y1419" s="6" t="s">
        <v>27</v>
      </c>
      <c r="Z1419" s="6" t="s">
        <v>28</v>
      </c>
      <c r="AA1419" s="6" t="s">
        <v>1875</v>
      </c>
    </row>
    <row r="1420" spans="1:27" ht="14.4" x14ac:dyDescent="0.3">
      <c r="A1420" t="s">
        <v>4059</v>
      </c>
      <c r="B1420" t="s">
        <v>4060</v>
      </c>
      <c r="C1420" s="20" t="s">
        <v>4061</v>
      </c>
      <c r="D1420" s="1">
        <v>1.2268518518518518E-3</v>
      </c>
      <c r="E1420" s="8">
        <f t="shared" si="132"/>
        <v>0</v>
      </c>
      <c r="F1420" s="8">
        <f t="shared" si="133"/>
        <v>1</v>
      </c>
      <c r="G1420" s="8">
        <f t="shared" si="134"/>
        <v>46</v>
      </c>
      <c r="H1420" s="10">
        <f t="shared" si="135"/>
        <v>106</v>
      </c>
      <c r="I1420" t="s">
        <v>477</v>
      </c>
      <c r="J1420" s="6" t="s">
        <v>38</v>
      </c>
      <c r="K1420" s="3">
        <v>10209275</v>
      </c>
      <c r="L1420" s="3">
        <v>347000</v>
      </c>
      <c r="M1420" s="10">
        <f t="shared" si="136"/>
        <v>339.8870145039682</v>
      </c>
      <c r="N1420" s="3">
        <v>16000</v>
      </c>
      <c r="O1420" s="6">
        <f t="shared" si="137"/>
        <v>16</v>
      </c>
      <c r="P1420" s="3">
        <v>7280000</v>
      </c>
      <c r="Q1420" s="2">
        <v>44836</v>
      </c>
      <c r="R1420" s="2">
        <v>41799</v>
      </c>
      <c r="S1420" t="s">
        <v>38</v>
      </c>
      <c r="T1420" t="s">
        <v>63</v>
      </c>
      <c r="U1420" s="3">
        <v>4926770735</v>
      </c>
      <c r="V1420">
        <v>7</v>
      </c>
      <c r="W1420" s="13">
        <v>5</v>
      </c>
      <c r="X1420" s="6" t="s">
        <v>26</v>
      </c>
      <c r="Y1420" s="6" t="s">
        <v>27</v>
      </c>
      <c r="Z1420" t="s">
        <v>96</v>
      </c>
      <c r="AA1420" s="6" t="s">
        <v>4101</v>
      </c>
    </row>
    <row r="1421" spans="1:27" x14ac:dyDescent="0.3">
      <c r="A1421" s="6" t="s">
        <v>2507</v>
      </c>
      <c r="B1421" s="6" t="s">
        <v>2508</v>
      </c>
      <c r="C1421" s="6" t="s">
        <v>2509</v>
      </c>
      <c r="D1421" s="7">
        <v>0.41357638888888887</v>
      </c>
      <c r="E1421" s="8">
        <f t="shared" si="132"/>
        <v>9</v>
      </c>
      <c r="F1421" s="8">
        <f t="shared" si="133"/>
        <v>55</v>
      </c>
      <c r="G1421" s="8">
        <f t="shared" si="134"/>
        <v>33</v>
      </c>
      <c r="H1421" s="10">
        <f t="shared" si="135"/>
        <v>35733</v>
      </c>
      <c r="I1421" s="6" t="s">
        <v>579</v>
      </c>
      <c r="J1421" s="6" t="s">
        <v>206</v>
      </c>
      <c r="K1421" s="10">
        <v>1169401</v>
      </c>
      <c r="L1421" s="6">
        <v>28000</v>
      </c>
      <c r="M1421" s="10">
        <f t="shared" si="136"/>
        <v>239.43882380808637</v>
      </c>
      <c r="N1421" s="6">
        <v>1119</v>
      </c>
      <c r="O1421" s="6">
        <f t="shared" si="137"/>
        <v>10</v>
      </c>
      <c r="P1421" s="10">
        <v>375000</v>
      </c>
      <c r="Q1421" s="9">
        <v>44353</v>
      </c>
      <c r="R1421" s="9">
        <v>41584</v>
      </c>
      <c r="S1421" s="6" t="s">
        <v>119</v>
      </c>
      <c r="T1421" s="6" t="s">
        <v>231</v>
      </c>
      <c r="U1421" s="10">
        <v>25992467</v>
      </c>
      <c r="V1421" s="6">
        <v>7</v>
      </c>
      <c r="W1421" s="29">
        <v>7</v>
      </c>
      <c r="X1421" s="6" t="s">
        <v>52</v>
      </c>
      <c r="Y1421" s="6" t="s">
        <v>52</v>
      </c>
      <c r="Z1421" s="6" t="s">
        <v>28</v>
      </c>
      <c r="AA1421" s="6" t="s">
        <v>2424</v>
      </c>
    </row>
    <row r="1422" spans="1:27" ht="14.4" x14ac:dyDescent="0.3">
      <c r="A1422" t="s">
        <v>3935</v>
      </c>
      <c r="B1422" t="s">
        <v>3936</v>
      </c>
      <c r="C1422" t="s">
        <v>3937</v>
      </c>
      <c r="D1422" s="1">
        <v>1.4479166666666668E-2</v>
      </c>
      <c r="E1422" s="8">
        <f t="shared" si="132"/>
        <v>0</v>
      </c>
      <c r="F1422" s="8">
        <f t="shared" si="133"/>
        <v>20</v>
      </c>
      <c r="G1422" s="8">
        <f t="shared" si="134"/>
        <v>51</v>
      </c>
      <c r="H1422" s="10">
        <f t="shared" si="135"/>
        <v>1251</v>
      </c>
      <c r="I1422" s="6" t="s">
        <v>23</v>
      </c>
      <c r="J1422" s="6" t="s">
        <v>38</v>
      </c>
      <c r="K1422" s="12">
        <v>210391</v>
      </c>
      <c r="L1422" s="12">
        <v>27000</v>
      </c>
      <c r="M1422" s="10">
        <f t="shared" si="136"/>
        <v>1283.3248570518701</v>
      </c>
      <c r="N1422" s="13">
        <v>974</v>
      </c>
      <c r="O1422" s="6">
        <f t="shared" si="137"/>
        <v>46</v>
      </c>
      <c r="P1422" s="13">
        <v>11200000</v>
      </c>
      <c r="Q1422" s="2">
        <v>44850</v>
      </c>
      <c r="R1422" s="2">
        <v>43362</v>
      </c>
      <c r="S1422" t="s">
        <v>38</v>
      </c>
      <c r="T1422" t="s">
        <v>25</v>
      </c>
      <c r="U1422" s="27">
        <v>1975486312</v>
      </c>
      <c r="V1422">
        <v>7</v>
      </c>
      <c r="W1422" s="29">
        <v>9</v>
      </c>
      <c r="X1422" s="6" t="s">
        <v>26</v>
      </c>
      <c r="Y1422" s="6" t="s">
        <v>52</v>
      </c>
      <c r="Z1422" t="s">
        <v>28</v>
      </c>
      <c r="AA1422" s="6" t="s">
        <v>3948</v>
      </c>
    </row>
    <row r="1423" spans="1:27" x14ac:dyDescent="0.3">
      <c r="A1423" s="6" t="s">
        <v>460</v>
      </c>
      <c r="B1423" s="6" t="s">
        <v>461</v>
      </c>
      <c r="C1423" s="6" t="s">
        <v>462</v>
      </c>
      <c r="D1423" s="7">
        <v>1.2314814814814815E-2</v>
      </c>
      <c r="E1423" s="8">
        <f t="shared" si="132"/>
        <v>0</v>
      </c>
      <c r="F1423" s="8">
        <f t="shared" si="133"/>
        <v>17</v>
      </c>
      <c r="G1423" s="8">
        <f t="shared" si="134"/>
        <v>44</v>
      </c>
      <c r="H1423" s="10">
        <f t="shared" si="135"/>
        <v>1064</v>
      </c>
      <c r="I1423" s="6" t="s">
        <v>23</v>
      </c>
      <c r="J1423" s="6" t="s">
        <v>38</v>
      </c>
      <c r="K1423" s="10">
        <v>6820374</v>
      </c>
      <c r="L1423" s="10">
        <v>304000</v>
      </c>
      <c r="M1423" s="10">
        <f t="shared" si="136"/>
        <v>445.72335769270131</v>
      </c>
      <c r="N1423" s="10">
        <v>8400</v>
      </c>
      <c r="O1423" s="6">
        <f t="shared" si="137"/>
        <v>12</v>
      </c>
      <c r="P1423" s="10">
        <v>8640000</v>
      </c>
      <c r="Q1423" s="9">
        <v>44738</v>
      </c>
      <c r="R1423" s="9">
        <v>43120</v>
      </c>
      <c r="S1423" s="6" t="s">
        <v>38</v>
      </c>
      <c r="T1423" s="6" t="s">
        <v>42</v>
      </c>
      <c r="U1423" s="10">
        <v>891498055</v>
      </c>
      <c r="V1423" s="6">
        <v>8</v>
      </c>
      <c r="W1423" s="29">
        <v>10</v>
      </c>
      <c r="X1423" s="6" t="s">
        <v>52</v>
      </c>
      <c r="Y1423" s="6" t="s">
        <v>52</v>
      </c>
      <c r="Z1423" s="6" t="s">
        <v>28</v>
      </c>
      <c r="AA1423" s="6" t="s">
        <v>253</v>
      </c>
    </row>
    <row r="1424" spans="1:27" x14ac:dyDescent="0.3">
      <c r="A1424" s="6" t="s">
        <v>1593</v>
      </c>
      <c r="B1424" s="6" t="s">
        <v>1594</v>
      </c>
      <c r="C1424" s="6" t="s">
        <v>1595</v>
      </c>
      <c r="D1424" s="7">
        <v>6.1805555555555563E-3</v>
      </c>
      <c r="E1424" s="8">
        <f t="shared" si="132"/>
        <v>0</v>
      </c>
      <c r="F1424" s="8">
        <f t="shared" si="133"/>
        <v>8</v>
      </c>
      <c r="G1424" s="8">
        <f t="shared" si="134"/>
        <v>54</v>
      </c>
      <c r="H1424" s="10">
        <f t="shared" si="135"/>
        <v>534</v>
      </c>
      <c r="I1424" s="6" t="s">
        <v>23</v>
      </c>
      <c r="J1424" s="6" t="s">
        <v>75</v>
      </c>
      <c r="K1424" s="6">
        <v>8966865</v>
      </c>
      <c r="L1424" s="6">
        <v>107000</v>
      </c>
      <c r="M1424" s="10">
        <f t="shared" si="136"/>
        <v>119.32821560266603</v>
      </c>
      <c r="N1424" s="6">
        <v>3440</v>
      </c>
      <c r="O1424" s="6">
        <f t="shared" si="137"/>
        <v>4</v>
      </c>
      <c r="P1424" s="10">
        <v>3350000</v>
      </c>
      <c r="Q1424" s="9">
        <v>43356</v>
      </c>
      <c r="R1424" s="9">
        <v>42192</v>
      </c>
      <c r="S1424" s="6" t="s">
        <v>75</v>
      </c>
      <c r="T1424" s="6" t="s">
        <v>25</v>
      </c>
      <c r="U1424" s="10">
        <v>369156883</v>
      </c>
      <c r="V1424" s="6">
        <v>10</v>
      </c>
      <c r="W1424" s="29">
        <v>10</v>
      </c>
      <c r="X1424" s="6" t="s">
        <v>26</v>
      </c>
      <c r="Y1424" s="6" t="s">
        <v>27</v>
      </c>
      <c r="Z1424" s="6" t="s">
        <v>28</v>
      </c>
      <c r="AA1424" s="6" t="s">
        <v>1443</v>
      </c>
    </row>
    <row r="1425" spans="1:27" x14ac:dyDescent="0.3">
      <c r="A1425" s="6" t="s">
        <v>2819</v>
      </c>
      <c r="B1425" s="6" t="s">
        <v>2820</v>
      </c>
      <c r="C1425" s="6" t="s">
        <v>2821</v>
      </c>
      <c r="D1425" s="7">
        <v>6.3194444444444444E-3</v>
      </c>
      <c r="E1425" s="8">
        <f t="shared" si="132"/>
        <v>0</v>
      </c>
      <c r="F1425" s="8">
        <f t="shared" si="133"/>
        <v>9</v>
      </c>
      <c r="G1425" s="8">
        <f t="shared" si="134"/>
        <v>6</v>
      </c>
      <c r="H1425" s="10">
        <f t="shared" si="135"/>
        <v>546</v>
      </c>
      <c r="I1425" s="6" t="s">
        <v>2777</v>
      </c>
      <c r="J1425" s="6" t="s">
        <v>206</v>
      </c>
      <c r="K1425" s="10">
        <v>685048</v>
      </c>
      <c r="L1425" s="6">
        <v>16000</v>
      </c>
      <c r="M1425" s="10">
        <f t="shared" si="136"/>
        <v>233.56027606824631</v>
      </c>
      <c r="N1425" s="6">
        <v>348</v>
      </c>
      <c r="O1425" s="6">
        <f t="shared" si="137"/>
        <v>5</v>
      </c>
      <c r="P1425" s="10">
        <v>450000</v>
      </c>
      <c r="Q1425" s="9">
        <v>44524</v>
      </c>
      <c r="R1425" s="9">
        <v>43882</v>
      </c>
      <c r="S1425" s="6" t="s">
        <v>206</v>
      </c>
      <c r="T1425" s="6" t="s">
        <v>231</v>
      </c>
      <c r="U1425" s="10">
        <v>67964679</v>
      </c>
      <c r="V1425" s="6">
        <v>8</v>
      </c>
      <c r="W1425" s="29">
        <v>8</v>
      </c>
      <c r="X1425" s="6" t="s">
        <v>26</v>
      </c>
      <c r="Y1425" s="6" t="s">
        <v>27</v>
      </c>
      <c r="Z1425" s="6" t="s">
        <v>96</v>
      </c>
      <c r="AA1425" s="6" t="s">
        <v>2778</v>
      </c>
    </row>
    <row r="1426" spans="1:27" x14ac:dyDescent="0.3">
      <c r="A1426" s="6" t="s">
        <v>4157</v>
      </c>
      <c r="B1426" s="6" t="s">
        <v>3268</v>
      </c>
      <c r="C1426" s="6" t="s">
        <v>3269</v>
      </c>
      <c r="D1426" s="7">
        <v>4.7858796296296295E-2</v>
      </c>
      <c r="E1426" s="8">
        <f t="shared" si="132"/>
        <v>1</v>
      </c>
      <c r="F1426" s="8">
        <f t="shared" si="133"/>
        <v>8</v>
      </c>
      <c r="G1426" s="8">
        <f t="shared" si="134"/>
        <v>55</v>
      </c>
      <c r="H1426" s="10">
        <f t="shared" si="135"/>
        <v>4135</v>
      </c>
      <c r="I1426" s="6" t="s">
        <v>23</v>
      </c>
      <c r="J1426" s="6" t="s">
        <v>206</v>
      </c>
      <c r="K1426" s="6">
        <v>6555</v>
      </c>
      <c r="L1426" s="6">
        <v>481</v>
      </c>
      <c r="M1426" s="10">
        <f t="shared" si="136"/>
        <v>733.79099923722345</v>
      </c>
      <c r="N1426" s="6">
        <v>22</v>
      </c>
      <c r="O1426" s="6">
        <f t="shared" si="137"/>
        <v>34</v>
      </c>
      <c r="P1426" s="6">
        <v>1700000</v>
      </c>
      <c r="Q1426" s="9">
        <v>44849</v>
      </c>
      <c r="R1426" s="9">
        <v>42059</v>
      </c>
      <c r="S1426" s="6" t="s">
        <v>206</v>
      </c>
      <c r="T1426" s="6" t="s">
        <v>63</v>
      </c>
      <c r="U1426" s="10">
        <v>281913914</v>
      </c>
      <c r="V1426" s="6">
        <v>9</v>
      </c>
      <c r="W1426" s="29">
        <v>9</v>
      </c>
      <c r="X1426" s="6" t="s">
        <v>52</v>
      </c>
      <c r="Y1426" s="6" t="s">
        <v>52</v>
      </c>
      <c r="Z1426" s="6" t="s">
        <v>28</v>
      </c>
      <c r="AA1426" s="6" t="s">
        <v>3213</v>
      </c>
    </row>
    <row r="1427" spans="1:27" x14ac:dyDescent="0.3">
      <c r="A1427" s="6" t="s">
        <v>2848</v>
      </c>
      <c r="B1427" s="6" t="s">
        <v>2849</v>
      </c>
      <c r="C1427" s="6" t="s">
        <v>2850</v>
      </c>
      <c r="D1427" s="7">
        <v>5.9375000000000009E-3</v>
      </c>
      <c r="E1427" s="8">
        <f t="shared" si="132"/>
        <v>0</v>
      </c>
      <c r="F1427" s="8">
        <f t="shared" si="133"/>
        <v>8</v>
      </c>
      <c r="G1427" s="8">
        <f t="shared" si="134"/>
        <v>33</v>
      </c>
      <c r="H1427" s="10">
        <f t="shared" si="135"/>
        <v>513</v>
      </c>
      <c r="I1427" s="6" t="s">
        <v>2843</v>
      </c>
      <c r="J1427" s="6" t="s">
        <v>75</v>
      </c>
      <c r="K1427" s="10">
        <v>271326</v>
      </c>
      <c r="L1427" s="6">
        <v>17000</v>
      </c>
      <c r="M1427" s="10">
        <f t="shared" si="136"/>
        <v>626.55256038861</v>
      </c>
      <c r="N1427" s="6">
        <v>597</v>
      </c>
      <c r="O1427" s="6">
        <f t="shared" si="137"/>
        <v>22</v>
      </c>
      <c r="P1427" s="10">
        <v>3570000</v>
      </c>
      <c r="Q1427" s="9">
        <v>44771</v>
      </c>
      <c r="R1427" s="9">
        <v>43048</v>
      </c>
      <c r="S1427" s="6" t="s">
        <v>95</v>
      </c>
      <c r="T1427" s="6" t="s">
        <v>2844</v>
      </c>
      <c r="U1427" s="10">
        <v>954740177</v>
      </c>
      <c r="V1427" s="6">
        <v>6</v>
      </c>
      <c r="W1427" s="29">
        <v>6</v>
      </c>
      <c r="X1427" s="6" t="s">
        <v>26</v>
      </c>
      <c r="Y1427" s="6" t="s">
        <v>27</v>
      </c>
      <c r="Z1427" s="6" t="s">
        <v>96</v>
      </c>
      <c r="AA1427" s="6" t="s">
        <v>2778</v>
      </c>
    </row>
    <row r="1428" spans="1:27" x14ac:dyDescent="0.3">
      <c r="A1428" s="6" t="s">
        <v>454</v>
      </c>
      <c r="B1428" s="6" t="s">
        <v>455</v>
      </c>
      <c r="C1428" s="6" t="s">
        <v>456</v>
      </c>
      <c r="D1428" s="7">
        <v>2.0023148148148148E-3</v>
      </c>
      <c r="E1428" s="8">
        <f t="shared" si="132"/>
        <v>0</v>
      </c>
      <c r="F1428" s="8">
        <f t="shared" si="133"/>
        <v>2</v>
      </c>
      <c r="G1428" s="8">
        <f t="shared" si="134"/>
        <v>53</v>
      </c>
      <c r="H1428" s="10">
        <f t="shared" si="135"/>
        <v>173</v>
      </c>
      <c r="I1428" s="6" t="s">
        <v>23</v>
      </c>
      <c r="J1428" s="6" t="s">
        <v>38</v>
      </c>
      <c r="K1428" s="10">
        <v>1298650</v>
      </c>
      <c r="L1428" s="10">
        <v>63000</v>
      </c>
      <c r="M1428" s="10">
        <f t="shared" si="136"/>
        <v>485.11916220690716</v>
      </c>
      <c r="N1428" s="6">
        <v>775</v>
      </c>
      <c r="O1428" s="6">
        <f t="shared" si="137"/>
        <v>6</v>
      </c>
      <c r="P1428" s="10">
        <v>1440000</v>
      </c>
      <c r="Q1428" s="9">
        <v>43294</v>
      </c>
      <c r="R1428" s="9">
        <v>42787</v>
      </c>
      <c r="S1428" s="6" t="s">
        <v>38</v>
      </c>
      <c r="T1428" s="6" t="s">
        <v>42</v>
      </c>
      <c r="U1428" s="10">
        <v>149654767</v>
      </c>
      <c r="V1428" s="6">
        <v>10</v>
      </c>
      <c r="W1428" s="29">
        <v>10</v>
      </c>
      <c r="X1428" s="6" t="s">
        <v>52</v>
      </c>
      <c r="Y1428" s="6" t="s">
        <v>52</v>
      </c>
      <c r="Z1428" s="6" t="s">
        <v>28</v>
      </c>
      <c r="AA1428" s="6" t="s">
        <v>253</v>
      </c>
    </row>
    <row r="1429" spans="1:27" ht="14.4" x14ac:dyDescent="0.3">
      <c r="A1429" s="6" t="s">
        <v>454</v>
      </c>
      <c r="B1429" t="s">
        <v>3490</v>
      </c>
      <c r="C1429" s="6" t="s">
        <v>3491</v>
      </c>
      <c r="D1429" s="7">
        <v>0.1361111111111111</v>
      </c>
      <c r="E1429" s="8">
        <f t="shared" si="132"/>
        <v>3</v>
      </c>
      <c r="F1429" s="8">
        <f t="shared" si="133"/>
        <v>16</v>
      </c>
      <c r="G1429" s="8">
        <f t="shared" si="134"/>
        <v>0</v>
      </c>
      <c r="H1429" s="10">
        <f t="shared" si="135"/>
        <v>11760</v>
      </c>
      <c r="I1429" s="6" t="s">
        <v>23</v>
      </c>
      <c r="J1429" s="6" t="s">
        <v>38</v>
      </c>
      <c r="K1429" s="6">
        <v>148124</v>
      </c>
      <c r="L1429" s="6">
        <v>15000</v>
      </c>
      <c r="M1429" s="10">
        <f t="shared" si="136"/>
        <v>1012.6650644054981</v>
      </c>
      <c r="N1429" s="6">
        <v>185</v>
      </c>
      <c r="O1429" s="6">
        <f t="shared" si="137"/>
        <v>12</v>
      </c>
      <c r="P1429" s="6">
        <v>1450000</v>
      </c>
      <c r="Q1429" s="9">
        <v>44801</v>
      </c>
      <c r="R1429" s="9">
        <v>42787</v>
      </c>
      <c r="S1429" s="6" t="s">
        <v>38</v>
      </c>
      <c r="T1429" s="6" t="s">
        <v>63</v>
      </c>
      <c r="U1429" s="10">
        <v>150294037</v>
      </c>
      <c r="V1429" s="6">
        <v>8</v>
      </c>
      <c r="W1429" s="29">
        <v>8</v>
      </c>
      <c r="X1429" s="6" t="s">
        <v>26</v>
      </c>
      <c r="Y1429" s="6" t="s">
        <v>27</v>
      </c>
      <c r="Z1429" s="6" t="s">
        <v>96</v>
      </c>
      <c r="AA1429" s="6" t="s">
        <v>3465</v>
      </c>
    </row>
    <row r="1430" spans="1:27" x14ac:dyDescent="0.3">
      <c r="A1430" s="6" t="s">
        <v>3447</v>
      </c>
      <c r="B1430" s="6" t="s">
        <v>3448</v>
      </c>
      <c r="C1430" s="6" t="s">
        <v>3449</v>
      </c>
      <c r="D1430" s="7">
        <v>0.81666666666666676</v>
      </c>
      <c r="E1430" s="8">
        <f t="shared" si="132"/>
        <v>19</v>
      </c>
      <c r="F1430" s="8">
        <f t="shared" si="133"/>
        <v>36</v>
      </c>
      <c r="G1430" s="8">
        <f t="shared" si="134"/>
        <v>0</v>
      </c>
      <c r="H1430" s="10">
        <f t="shared" si="135"/>
        <v>70560</v>
      </c>
      <c r="I1430" s="6" t="s">
        <v>23</v>
      </c>
      <c r="J1430" s="6" t="s">
        <v>38</v>
      </c>
      <c r="K1430" s="6">
        <v>336800</v>
      </c>
      <c r="L1430" s="6">
        <v>23400</v>
      </c>
      <c r="M1430" s="10">
        <f t="shared" si="136"/>
        <v>694.7743467933492</v>
      </c>
      <c r="N1430" s="6">
        <v>1704</v>
      </c>
      <c r="O1430" s="6">
        <f t="shared" si="137"/>
        <v>51</v>
      </c>
      <c r="P1430" s="6">
        <v>722000</v>
      </c>
      <c r="Q1430" s="9">
        <v>44848</v>
      </c>
      <c r="R1430" s="9">
        <v>41257</v>
      </c>
      <c r="S1430" s="6" t="s">
        <v>38</v>
      </c>
      <c r="T1430" s="6" t="s">
        <v>42</v>
      </c>
      <c r="U1430" s="10">
        <v>25355261</v>
      </c>
      <c r="V1430" s="6">
        <v>10</v>
      </c>
      <c r="W1430" s="29">
        <v>10</v>
      </c>
      <c r="X1430" s="6" t="s">
        <v>26</v>
      </c>
      <c r="Y1430" s="6" t="s">
        <v>27</v>
      </c>
      <c r="Z1430" s="6" t="s">
        <v>28</v>
      </c>
      <c r="AA1430" s="6" t="s">
        <v>3326</v>
      </c>
    </row>
    <row r="1431" spans="1:27" ht="14.4" x14ac:dyDescent="0.3">
      <c r="A1431" t="s">
        <v>3992</v>
      </c>
      <c r="B1431" t="s">
        <v>3993</v>
      </c>
      <c r="C1431" s="19" t="s">
        <v>3994</v>
      </c>
      <c r="D1431" s="1">
        <v>0.11546296296296295</v>
      </c>
      <c r="E1431" s="8">
        <f t="shared" si="132"/>
        <v>2</v>
      </c>
      <c r="F1431" s="8">
        <f t="shared" si="133"/>
        <v>46</v>
      </c>
      <c r="G1431" s="8">
        <f t="shared" si="134"/>
        <v>16</v>
      </c>
      <c r="H1431" s="10">
        <f t="shared" si="135"/>
        <v>9976</v>
      </c>
      <c r="I1431" t="s">
        <v>477</v>
      </c>
      <c r="J1431" s="6" t="s">
        <v>38</v>
      </c>
      <c r="K1431" s="3">
        <v>83204</v>
      </c>
      <c r="L1431" s="3">
        <v>11000</v>
      </c>
      <c r="M1431" s="10">
        <f t="shared" si="136"/>
        <v>1322.0518244315176</v>
      </c>
      <c r="N1431" s="3">
        <v>4</v>
      </c>
      <c r="O1431" s="6">
        <f t="shared" si="137"/>
        <v>0</v>
      </c>
      <c r="P1431" s="3">
        <v>1630000</v>
      </c>
      <c r="Q1431" s="2">
        <v>44494</v>
      </c>
      <c r="R1431" s="2">
        <v>41653</v>
      </c>
      <c r="S1431" t="s">
        <v>38</v>
      </c>
      <c r="T1431" t="s">
        <v>63</v>
      </c>
      <c r="U1431" s="3">
        <v>438505615</v>
      </c>
      <c r="V1431">
        <v>6</v>
      </c>
      <c r="W1431" s="13">
        <v>5</v>
      </c>
      <c r="X1431" s="6" t="s">
        <v>26</v>
      </c>
      <c r="Y1431" s="6" t="s">
        <v>52</v>
      </c>
      <c r="Z1431" t="s">
        <v>96</v>
      </c>
      <c r="AA1431" s="6" t="s">
        <v>4101</v>
      </c>
    </row>
    <row r="1432" spans="1:27" x14ac:dyDescent="0.3">
      <c r="A1432" s="6" t="s">
        <v>3187</v>
      </c>
      <c r="B1432" s="6" t="s">
        <v>3188</v>
      </c>
      <c r="C1432" s="6" t="s">
        <v>3189</v>
      </c>
      <c r="D1432" s="7">
        <v>9.4675925925925917E-3</v>
      </c>
      <c r="E1432" s="8">
        <f t="shared" si="132"/>
        <v>0</v>
      </c>
      <c r="F1432" s="8">
        <f t="shared" si="133"/>
        <v>13</v>
      </c>
      <c r="G1432" s="8">
        <f t="shared" si="134"/>
        <v>38</v>
      </c>
      <c r="H1432" s="10">
        <f t="shared" si="135"/>
        <v>818</v>
      </c>
      <c r="I1432" s="6" t="s">
        <v>23</v>
      </c>
      <c r="J1432" s="6" t="s">
        <v>299</v>
      </c>
      <c r="K1432" s="6">
        <v>3024</v>
      </c>
      <c r="L1432" s="6">
        <v>285</v>
      </c>
      <c r="M1432" s="10">
        <f t="shared" si="136"/>
        <v>942.46031746031747</v>
      </c>
      <c r="N1432" s="6">
        <v>22</v>
      </c>
      <c r="O1432" s="6">
        <f t="shared" si="137"/>
        <v>73</v>
      </c>
      <c r="P1432" s="6">
        <v>203000</v>
      </c>
      <c r="Q1432" s="9">
        <v>44854</v>
      </c>
      <c r="R1432" s="9">
        <v>44100</v>
      </c>
      <c r="S1432" s="6" t="s">
        <v>299</v>
      </c>
      <c r="T1432" s="6" t="s">
        <v>63</v>
      </c>
      <c r="U1432" s="10">
        <v>36843595</v>
      </c>
      <c r="V1432" s="6">
        <v>9</v>
      </c>
      <c r="W1432" s="29">
        <v>9</v>
      </c>
      <c r="X1432" s="6" t="s">
        <v>26</v>
      </c>
      <c r="Y1432" s="6" t="s">
        <v>27</v>
      </c>
      <c r="Z1432" s="6" t="s">
        <v>28</v>
      </c>
      <c r="AA1432" s="6" t="s">
        <v>3139</v>
      </c>
    </row>
    <row r="1433" spans="1:27" ht="14.4" x14ac:dyDescent="0.3">
      <c r="A1433" t="s">
        <v>4081</v>
      </c>
      <c r="B1433" t="s">
        <v>4082</v>
      </c>
      <c r="C1433" s="20" t="s">
        <v>4083</v>
      </c>
      <c r="D1433" s="1">
        <v>4.6643518518518518E-3</v>
      </c>
      <c r="E1433" s="8">
        <f t="shared" si="132"/>
        <v>0</v>
      </c>
      <c r="F1433" s="8">
        <f t="shared" si="133"/>
        <v>6</v>
      </c>
      <c r="G1433" s="8">
        <f t="shared" si="134"/>
        <v>43</v>
      </c>
      <c r="H1433" s="10">
        <f t="shared" si="135"/>
        <v>403</v>
      </c>
      <c r="I1433" t="s">
        <v>477</v>
      </c>
      <c r="J1433" t="s">
        <v>75</v>
      </c>
      <c r="K1433" s="3">
        <v>2261316</v>
      </c>
      <c r="L1433" s="3">
        <v>62000</v>
      </c>
      <c r="M1433" s="10">
        <f t="shared" si="136"/>
        <v>274.17662989162062</v>
      </c>
      <c r="N1433" s="3">
        <v>1800</v>
      </c>
      <c r="O1433" s="6">
        <f t="shared" si="137"/>
        <v>8</v>
      </c>
      <c r="P1433" s="3">
        <v>2190000</v>
      </c>
      <c r="Q1433" s="2">
        <v>44726</v>
      </c>
      <c r="R1433" s="2">
        <v>44341</v>
      </c>
      <c r="S1433" s="6" t="s">
        <v>75</v>
      </c>
      <c r="T1433" t="s">
        <v>63</v>
      </c>
      <c r="U1433" s="3">
        <v>917371497</v>
      </c>
      <c r="V1433">
        <v>7</v>
      </c>
      <c r="W1433" s="29">
        <v>7</v>
      </c>
      <c r="X1433" s="6" t="s">
        <v>26</v>
      </c>
      <c r="Y1433" s="6" t="s">
        <v>27</v>
      </c>
      <c r="Z1433" t="s">
        <v>28</v>
      </c>
      <c r="AA1433" s="6" t="s">
        <v>4101</v>
      </c>
    </row>
    <row r="1434" spans="1:27" x14ac:dyDescent="0.3">
      <c r="A1434" s="6" t="s">
        <v>3435</v>
      </c>
      <c r="B1434" s="6" t="s">
        <v>3436</v>
      </c>
      <c r="C1434" s="6" t="s">
        <v>3437</v>
      </c>
      <c r="D1434" s="7">
        <v>0.4201388888888889</v>
      </c>
      <c r="E1434" s="8">
        <f t="shared" si="132"/>
        <v>10</v>
      </c>
      <c r="F1434" s="8">
        <f t="shared" si="133"/>
        <v>5</v>
      </c>
      <c r="G1434" s="8">
        <f t="shared" si="134"/>
        <v>0</v>
      </c>
      <c r="H1434" s="10">
        <f t="shared" si="135"/>
        <v>36300</v>
      </c>
      <c r="I1434" s="6" t="s">
        <v>23</v>
      </c>
      <c r="J1434" s="6" t="s">
        <v>95</v>
      </c>
      <c r="K1434" s="6">
        <v>39000</v>
      </c>
      <c r="L1434" s="6">
        <v>2544</v>
      </c>
      <c r="M1434" s="10">
        <f t="shared" si="136"/>
        <v>652.30769230769226</v>
      </c>
      <c r="N1434" s="6">
        <v>255</v>
      </c>
      <c r="O1434" s="6">
        <f t="shared" si="137"/>
        <v>65</v>
      </c>
      <c r="P1434" s="6">
        <v>700000</v>
      </c>
      <c r="Q1434" s="9">
        <v>44837</v>
      </c>
      <c r="R1434" s="9">
        <v>42623</v>
      </c>
      <c r="S1434" s="6" t="s">
        <v>119</v>
      </c>
      <c r="T1434" s="6" t="s">
        <v>63</v>
      </c>
      <c r="U1434" s="10">
        <v>160232960</v>
      </c>
      <c r="V1434" s="6">
        <v>10</v>
      </c>
      <c r="W1434" s="29">
        <v>10</v>
      </c>
      <c r="X1434" s="6" t="s">
        <v>26</v>
      </c>
      <c r="Y1434" s="6" t="s">
        <v>27</v>
      </c>
      <c r="Z1434" s="6" t="s">
        <v>28</v>
      </c>
      <c r="AA1434" s="6" t="s">
        <v>3326</v>
      </c>
    </row>
    <row r="1435" spans="1:27" ht="14.4" x14ac:dyDescent="0.3">
      <c r="A1435" s="6" t="s">
        <v>560</v>
      </c>
      <c r="B1435" s="6" t="s">
        <v>561</v>
      </c>
      <c r="C1435" s="6" t="s">
        <v>562</v>
      </c>
      <c r="D1435" s="7">
        <v>6.6018518518518518E-2</v>
      </c>
      <c r="E1435" s="8">
        <f t="shared" si="132"/>
        <v>1</v>
      </c>
      <c r="F1435" s="8">
        <f t="shared" si="133"/>
        <v>35</v>
      </c>
      <c r="G1435" s="8">
        <f t="shared" si="134"/>
        <v>4</v>
      </c>
      <c r="H1435" s="10">
        <f t="shared" si="135"/>
        <v>5704</v>
      </c>
      <c r="I1435" s="6" t="s">
        <v>23</v>
      </c>
      <c r="J1435" s="6" t="s">
        <v>38</v>
      </c>
      <c r="K1435" s="10">
        <v>596746</v>
      </c>
      <c r="L1435" s="10">
        <v>23000</v>
      </c>
      <c r="M1435" s="10">
        <f t="shared" si="136"/>
        <v>385.42361406695647</v>
      </c>
      <c r="N1435" s="10">
        <v>3596</v>
      </c>
      <c r="O1435" s="6">
        <f t="shared" si="137"/>
        <v>60</v>
      </c>
      <c r="P1435" s="10">
        <v>86400</v>
      </c>
      <c r="Q1435" s="9">
        <v>44474</v>
      </c>
      <c r="R1435" s="9">
        <v>44396</v>
      </c>
      <c r="S1435" s="6" t="s">
        <v>95</v>
      </c>
      <c r="T1435" s="3" t="s">
        <v>207</v>
      </c>
      <c r="U1435" s="10">
        <v>6437608</v>
      </c>
      <c r="V1435" s="6">
        <v>10</v>
      </c>
      <c r="W1435" s="29">
        <v>10</v>
      </c>
      <c r="X1435" s="6" t="s">
        <v>52</v>
      </c>
      <c r="Y1435" s="6" t="s">
        <v>52</v>
      </c>
      <c r="Z1435" s="6" t="s">
        <v>28</v>
      </c>
      <c r="AA1435" s="6" t="s">
        <v>253</v>
      </c>
    </row>
    <row r="1436" spans="1:27" x14ac:dyDescent="0.3">
      <c r="A1436" s="6" t="s">
        <v>2925</v>
      </c>
      <c r="B1436" s="6" t="s">
        <v>2996</v>
      </c>
      <c r="C1436" s="6" t="s">
        <v>2997</v>
      </c>
      <c r="D1436" s="7">
        <v>2.5115740740740741E-3</v>
      </c>
      <c r="E1436" s="8">
        <f t="shared" si="132"/>
        <v>0</v>
      </c>
      <c r="F1436" s="8">
        <f t="shared" si="133"/>
        <v>3</v>
      </c>
      <c r="G1436" s="8">
        <f t="shared" si="134"/>
        <v>37</v>
      </c>
      <c r="H1436" s="10">
        <f t="shared" si="135"/>
        <v>217</v>
      </c>
      <c r="I1436" s="6" t="s">
        <v>187</v>
      </c>
      <c r="J1436" s="6" t="s">
        <v>127</v>
      </c>
      <c r="K1436" s="10">
        <v>15839</v>
      </c>
      <c r="L1436" s="6">
        <v>685</v>
      </c>
      <c r="M1436" s="10">
        <f t="shared" si="136"/>
        <v>432.4767977776375</v>
      </c>
      <c r="N1436" s="6">
        <v>53</v>
      </c>
      <c r="O1436" s="6">
        <f t="shared" si="137"/>
        <v>33</v>
      </c>
      <c r="P1436" s="10">
        <v>151000</v>
      </c>
      <c r="Q1436" s="9">
        <v>43756</v>
      </c>
      <c r="R1436" s="9">
        <v>41553</v>
      </c>
      <c r="S1436" s="6" t="s">
        <v>95</v>
      </c>
      <c r="T1436" s="6" t="s">
        <v>63</v>
      </c>
      <c r="U1436" s="10">
        <v>14663598</v>
      </c>
      <c r="V1436" s="6">
        <v>5</v>
      </c>
      <c r="W1436" s="29">
        <v>4</v>
      </c>
      <c r="X1436" s="6" t="s">
        <v>52</v>
      </c>
      <c r="Y1436" s="6" t="s">
        <v>52</v>
      </c>
      <c r="Z1436" s="6" t="s">
        <v>28</v>
      </c>
      <c r="AA1436" s="6" t="s">
        <v>2884</v>
      </c>
    </row>
    <row r="1437" spans="1:27" x14ac:dyDescent="0.3">
      <c r="A1437" s="6" t="s">
        <v>2925</v>
      </c>
      <c r="B1437" s="6" t="s">
        <v>2942</v>
      </c>
      <c r="C1437" s="6" t="s">
        <v>2943</v>
      </c>
      <c r="D1437" s="7">
        <v>1.4907407407407406E-2</v>
      </c>
      <c r="E1437" s="8">
        <f t="shared" si="132"/>
        <v>0</v>
      </c>
      <c r="F1437" s="8">
        <f t="shared" si="133"/>
        <v>21</v>
      </c>
      <c r="G1437" s="8">
        <f t="shared" si="134"/>
        <v>28</v>
      </c>
      <c r="H1437" s="10">
        <f t="shared" si="135"/>
        <v>1288</v>
      </c>
      <c r="I1437" s="6" t="s">
        <v>187</v>
      </c>
      <c r="J1437" s="6" t="s">
        <v>219</v>
      </c>
      <c r="K1437" s="10">
        <v>47600</v>
      </c>
      <c r="L1437" s="10">
        <v>32000</v>
      </c>
      <c r="M1437" s="10">
        <f t="shared" si="136"/>
        <v>6722.6890756302519</v>
      </c>
      <c r="N1437" s="6">
        <v>207</v>
      </c>
      <c r="O1437" s="6">
        <f t="shared" si="137"/>
        <v>43</v>
      </c>
      <c r="P1437" s="10">
        <v>150000</v>
      </c>
      <c r="Q1437" s="9">
        <v>44515</v>
      </c>
      <c r="R1437" s="9">
        <v>41553</v>
      </c>
      <c r="S1437" s="6" t="s">
        <v>95</v>
      </c>
      <c r="T1437" s="6" t="s">
        <v>63</v>
      </c>
      <c r="U1437" s="10">
        <v>14613816</v>
      </c>
      <c r="V1437" s="6">
        <v>5</v>
      </c>
      <c r="W1437" s="29">
        <v>6</v>
      </c>
      <c r="X1437" s="6" t="s">
        <v>52</v>
      </c>
      <c r="Y1437" s="6" t="s">
        <v>52</v>
      </c>
      <c r="Z1437" s="6" t="s">
        <v>28</v>
      </c>
      <c r="AA1437" s="6" t="s">
        <v>2884</v>
      </c>
    </row>
    <row r="1438" spans="1:27" x14ac:dyDescent="0.3">
      <c r="A1438" s="6" t="s">
        <v>2925</v>
      </c>
      <c r="B1438" s="6" t="s">
        <v>3125</v>
      </c>
      <c r="C1438" s="6" t="s">
        <v>3126</v>
      </c>
      <c r="D1438" s="7">
        <v>3.9467592592592592E-3</v>
      </c>
      <c r="E1438" s="8">
        <f t="shared" si="132"/>
        <v>0</v>
      </c>
      <c r="F1438" s="8">
        <f t="shared" si="133"/>
        <v>5</v>
      </c>
      <c r="G1438" s="8">
        <f t="shared" si="134"/>
        <v>41</v>
      </c>
      <c r="H1438" s="10">
        <f t="shared" si="135"/>
        <v>341</v>
      </c>
      <c r="I1438" s="6" t="s">
        <v>187</v>
      </c>
      <c r="J1438" s="6" t="s">
        <v>219</v>
      </c>
      <c r="K1438" s="10">
        <v>26423</v>
      </c>
      <c r="L1438" s="10">
        <v>2300</v>
      </c>
      <c r="M1438" s="10">
        <f t="shared" si="136"/>
        <v>870.45377133557884</v>
      </c>
      <c r="N1438" s="6">
        <v>90</v>
      </c>
      <c r="O1438" s="6">
        <f t="shared" si="137"/>
        <v>34</v>
      </c>
      <c r="P1438" s="10">
        <v>151000</v>
      </c>
      <c r="Q1438" s="9">
        <v>44688</v>
      </c>
      <c r="R1438" s="9">
        <v>41553</v>
      </c>
      <c r="S1438" s="6" t="s">
        <v>95</v>
      </c>
      <c r="T1438" s="6" t="s">
        <v>63</v>
      </c>
      <c r="U1438" s="10">
        <v>14819269</v>
      </c>
      <c r="V1438" s="6">
        <v>5</v>
      </c>
      <c r="W1438" s="29">
        <v>7</v>
      </c>
      <c r="X1438" s="6" t="s">
        <v>52</v>
      </c>
      <c r="Y1438" s="6" t="s">
        <v>52</v>
      </c>
      <c r="Z1438" s="6" t="s">
        <v>28</v>
      </c>
      <c r="AA1438" s="6" t="s">
        <v>2884</v>
      </c>
    </row>
    <row r="1439" spans="1:27" x14ac:dyDescent="0.3">
      <c r="A1439" s="6" t="s">
        <v>2925</v>
      </c>
      <c r="B1439" s="6" t="s">
        <v>3120</v>
      </c>
      <c r="C1439" s="6" t="s">
        <v>3121</v>
      </c>
      <c r="D1439" s="7">
        <v>3.9467592592592592E-3</v>
      </c>
      <c r="E1439" s="8">
        <f t="shared" si="132"/>
        <v>0</v>
      </c>
      <c r="F1439" s="8">
        <f t="shared" si="133"/>
        <v>5</v>
      </c>
      <c r="G1439" s="8">
        <f t="shared" si="134"/>
        <v>41</v>
      </c>
      <c r="H1439" s="10">
        <f t="shared" si="135"/>
        <v>341</v>
      </c>
      <c r="I1439" s="6" t="s">
        <v>187</v>
      </c>
      <c r="J1439" s="6" t="s">
        <v>219</v>
      </c>
      <c r="K1439" s="10">
        <v>24091</v>
      </c>
      <c r="L1439" s="10">
        <v>2600</v>
      </c>
      <c r="M1439" s="10">
        <f t="shared" si="136"/>
        <v>1079.2412104105267</v>
      </c>
      <c r="N1439" s="6">
        <v>119</v>
      </c>
      <c r="O1439" s="6">
        <f t="shared" si="137"/>
        <v>49</v>
      </c>
      <c r="P1439" s="10">
        <v>151000</v>
      </c>
      <c r="Q1439" s="9">
        <v>44701</v>
      </c>
      <c r="R1439" s="9">
        <v>41553</v>
      </c>
      <c r="S1439" s="6" t="s">
        <v>95</v>
      </c>
      <c r="T1439" s="6" t="s">
        <v>63</v>
      </c>
      <c r="U1439" s="10">
        <v>14613816</v>
      </c>
      <c r="V1439" s="6">
        <v>6</v>
      </c>
      <c r="W1439" s="29">
        <v>5</v>
      </c>
      <c r="X1439" s="6" t="s">
        <v>52</v>
      </c>
      <c r="Y1439" s="6" t="s">
        <v>52</v>
      </c>
      <c r="Z1439" s="6" t="s">
        <v>28</v>
      </c>
      <c r="AA1439" s="6" t="s">
        <v>2884</v>
      </c>
    </row>
    <row r="1440" spans="1:27" x14ac:dyDescent="0.3">
      <c r="A1440" s="6" t="s">
        <v>2925</v>
      </c>
      <c r="B1440" s="6" t="s">
        <v>2981</v>
      </c>
      <c r="C1440" s="6" t="s">
        <v>2982</v>
      </c>
      <c r="D1440" s="7">
        <v>5.8217592592592592E-3</v>
      </c>
      <c r="E1440" s="8">
        <f t="shared" si="132"/>
        <v>0</v>
      </c>
      <c r="F1440" s="8">
        <f t="shared" si="133"/>
        <v>8</v>
      </c>
      <c r="G1440" s="8">
        <f t="shared" si="134"/>
        <v>23</v>
      </c>
      <c r="H1440" s="10">
        <f t="shared" si="135"/>
        <v>503</v>
      </c>
      <c r="I1440" s="6" t="s">
        <v>187</v>
      </c>
      <c r="J1440" s="6" t="s">
        <v>219</v>
      </c>
      <c r="K1440" s="10">
        <v>40673</v>
      </c>
      <c r="L1440" s="10">
        <v>3300</v>
      </c>
      <c r="M1440" s="10">
        <f t="shared" si="136"/>
        <v>811.34905219678899</v>
      </c>
      <c r="N1440" s="6">
        <v>259</v>
      </c>
      <c r="O1440" s="6">
        <f t="shared" si="137"/>
        <v>64</v>
      </c>
      <c r="P1440" s="10">
        <v>151000</v>
      </c>
      <c r="Q1440" s="9">
        <v>44735</v>
      </c>
      <c r="R1440" s="9">
        <v>41553</v>
      </c>
      <c r="S1440" s="6" t="s">
        <v>95</v>
      </c>
      <c r="T1440" s="6" t="s">
        <v>63</v>
      </c>
      <c r="U1440" s="10">
        <v>14663598</v>
      </c>
      <c r="V1440" s="6">
        <v>7</v>
      </c>
      <c r="W1440" s="29">
        <v>6</v>
      </c>
      <c r="X1440" s="6" t="s">
        <v>52</v>
      </c>
      <c r="Y1440" s="6" t="s">
        <v>52</v>
      </c>
      <c r="Z1440" s="6" t="s">
        <v>28</v>
      </c>
      <c r="AA1440" s="6" t="s">
        <v>2884</v>
      </c>
    </row>
    <row r="1441" spans="1:27" x14ac:dyDescent="0.3">
      <c r="A1441" s="6" t="s">
        <v>2925</v>
      </c>
      <c r="B1441" s="6" t="s">
        <v>2926</v>
      </c>
      <c r="C1441" s="6" t="s">
        <v>2927</v>
      </c>
      <c r="D1441" s="7">
        <v>9.525462962962963E-3</v>
      </c>
      <c r="E1441" s="8">
        <f t="shared" si="132"/>
        <v>0</v>
      </c>
      <c r="F1441" s="8">
        <f t="shared" si="133"/>
        <v>13</v>
      </c>
      <c r="G1441" s="8">
        <f t="shared" si="134"/>
        <v>43</v>
      </c>
      <c r="H1441" s="10">
        <f t="shared" si="135"/>
        <v>823</v>
      </c>
      <c r="I1441" s="6" t="s">
        <v>187</v>
      </c>
      <c r="J1441" s="6" t="s">
        <v>219</v>
      </c>
      <c r="K1441" s="10">
        <v>55022</v>
      </c>
      <c r="L1441" s="10">
        <v>5000</v>
      </c>
      <c r="M1441" s="10">
        <f t="shared" si="136"/>
        <v>908.72741812365962</v>
      </c>
      <c r="N1441" s="6">
        <v>215</v>
      </c>
      <c r="O1441" s="6">
        <f t="shared" si="137"/>
        <v>39</v>
      </c>
      <c r="P1441" s="10">
        <v>15000</v>
      </c>
      <c r="Q1441" s="9">
        <v>44743</v>
      </c>
      <c r="R1441" s="9">
        <v>41553</v>
      </c>
      <c r="S1441" s="6" t="s">
        <v>95</v>
      </c>
      <c r="T1441" s="6" t="s">
        <v>63</v>
      </c>
      <c r="U1441" s="10">
        <v>14613816</v>
      </c>
      <c r="V1441" s="6">
        <v>6</v>
      </c>
      <c r="W1441" s="29">
        <v>7</v>
      </c>
      <c r="X1441" s="6" t="s">
        <v>52</v>
      </c>
      <c r="Y1441" s="6" t="s">
        <v>52</v>
      </c>
      <c r="Z1441" s="6" t="s">
        <v>28</v>
      </c>
      <c r="AA1441" s="6" t="s">
        <v>2884</v>
      </c>
    </row>
    <row r="1442" spans="1:27" ht="14.4" x14ac:dyDescent="0.3">
      <c r="A1442" s="6" t="s">
        <v>2925</v>
      </c>
      <c r="B1442" s="6" t="s">
        <v>3379</v>
      </c>
      <c r="C1442" s="6" t="s">
        <v>3380</v>
      </c>
      <c r="D1442" s="7">
        <v>0.95277777777777783</v>
      </c>
      <c r="E1442" s="8">
        <f t="shared" si="132"/>
        <v>22</v>
      </c>
      <c r="F1442" s="8">
        <f t="shared" si="133"/>
        <v>52</v>
      </c>
      <c r="G1442" s="8">
        <f t="shared" si="134"/>
        <v>0</v>
      </c>
      <c r="H1442" s="10">
        <f t="shared" si="135"/>
        <v>82320</v>
      </c>
      <c r="I1442" s="6" t="s">
        <v>187</v>
      </c>
      <c r="J1442" s="6" t="s">
        <v>300</v>
      </c>
      <c r="K1442" s="6">
        <v>405700</v>
      </c>
      <c r="L1442" s="6">
        <v>27100</v>
      </c>
      <c r="M1442" s="10">
        <f t="shared" si="136"/>
        <v>667.98126694601922</v>
      </c>
      <c r="N1442" s="6">
        <v>1931</v>
      </c>
      <c r="O1442" s="6">
        <f t="shared" si="137"/>
        <v>48</v>
      </c>
      <c r="P1442" s="10">
        <v>150000</v>
      </c>
      <c r="Q1442" s="9">
        <v>44823</v>
      </c>
      <c r="R1442" s="9">
        <v>41553</v>
      </c>
      <c r="S1442" s="6" t="s">
        <v>300</v>
      </c>
      <c r="T1442" s="3" t="s">
        <v>207</v>
      </c>
      <c r="U1442" s="10">
        <v>14613816</v>
      </c>
      <c r="V1442" s="6">
        <v>10</v>
      </c>
      <c r="W1442" s="29">
        <v>10</v>
      </c>
      <c r="X1442" s="6" t="s">
        <v>52</v>
      </c>
      <c r="Y1442" s="6" t="s">
        <v>27</v>
      </c>
      <c r="Z1442" s="6" t="s">
        <v>28</v>
      </c>
      <c r="AA1442" s="6" t="s">
        <v>3326</v>
      </c>
    </row>
    <row r="1443" spans="1:27" x14ac:dyDescent="0.3">
      <c r="A1443" s="6" t="s">
        <v>915</v>
      </c>
      <c r="B1443" s="6" t="s">
        <v>916</v>
      </c>
      <c r="C1443" s="6" t="s">
        <v>917</v>
      </c>
      <c r="D1443" s="7">
        <v>1.1990740740740739E-2</v>
      </c>
      <c r="E1443" s="8">
        <f t="shared" si="132"/>
        <v>0</v>
      </c>
      <c r="F1443" s="8">
        <f t="shared" si="133"/>
        <v>17</v>
      </c>
      <c r="G1443" s="8">
        <f t="shared" si="134"/>
        <v>16</v>
      </c>
      <c r="H1443" s="10">
        <f t="shared" si="135"/>
        <v>1036</v>
      </c>
      <c r="I1443" s="6" t="s">
        <v>23</v>
      </c>
      <c r="J1443" s="6" t="s">
        <v>141</v>
      </c>
      <c r="K1443" s="10">
        <v>103722</v>
      </c>
      <c r="L1443" s="10">
        <v>75000</v>
      </c>
      <c r="M1443" s="10">
        <f t="shared" si="136"/>
        <v>7230.8671255856998</v>
      </c>
      <c r="N1443" s="6">
        <v>176</v>
      </c>
      <c r="O1443" s="6">
        <f t="shared" si="137"/>
        <v>17</v>
      </c>
      <c r="P1443" s="10">
        <v>2860000</v>
      </c>
      <c r="Q1443" s="9">
        <v>44847</v>
      </c>
      <c r="R1443" s="9">
        <v>42604</v>
      </c>
      <c r="S1443" s="6" t="s">
        <v>75</v>
      </c>
      <c r="T1443" s="6" t="s">
        <v>63</v>
      </c>
      <c r="U1443" s="10">
        <v>970367635</v>
      </c>
      <c r="V1443" s="6">
        <v>5</v>
      </c>
      <c r="W1443" s="29">
        <v>7</v>
      </c>
      <c r="X1443" s="6" t="s">
        <v>52</v>
      </c>
      <c r="Y1443" s="6" t="s">
        <v>52</v>
      </c>
      <c r="Z1443" s="6" t="s">
        <v>28</v>
      </c>
      <c r="AA1443" s="6" t="s">
        <v>781</v>
      </c>
    </row>
    <row r="1444" spans="1:27" ht="14.4" x14ac:dyDescent="0.3">
      <c r="A1444" s="6" t="s">
        <v>1807</v>
      </c>
      <c r="B1444" s="6" t="s">
        <v>1868</v>
      </c>
      <c r="C1444" s="6" t="s">
        <v>1869</v>
      </c>
      <c r="D1444" s="7">
        <v>5.7291666666666671E-3</v>
      </c>
      <c r="E1444" s="8">
        <f t="shared" si="132"/>
        <v>0</v>
      </c>
      <c r="F1444" s="8">
        <f t="shared" si="133"/>
        <v>8</v>
      </c>
      <c r="G1444" s="8">
        <f t="shared" si="134"/>
        <v>15</v>
      </c>
      <c r="H1444" s="10">
        <f t="shared" si="135"/>
        <v>495</v>
      </c>
      <c r="I1444" s="6" t="s">
        <v>579</v>
      </c>
      <c r="J1444" s="6" t="s">
        <v>95</v>
      </c>
      <c r="K1444" s="5">
        <v>396464</v>
      </c>
      <c r="L1444" s="6">
        <v>11000</v>
      </c>
      <c r="M1444" s="10">
        <f t="shared" si="136"/>
        <v>277.45268170628356</v>
      </c>
      <c r="N1444" s="6">
        <v>605</v>
      </c>
      <c r="O1444" s="6">
        <f t="shared" si="137"/>
        <v>15</v>
      </c>
      <c r="P1444" s="6">
        <v>2990000</v>
      </c>
      <c r="Q1444" s="9">
        <v>44145</v>
      </c>
      <c r="R1444" s="9">
        <v>43971</v>
      </c>
      <c r="S1444" s="6" t="s">
        <v>141</v>
      </c>
      <c r="T1444" s="6" t="s">
        <v>63</v>
      </c>
      <c r="U1444" s="10">
        <v>312921173</v>
      </c>
      <c r="V1444" s="6">
        <v>10</v>
      </c>
      <c r="W1444" s="29">
        <v>8</v>
      </c>
      <c r="X1444" s="6" t="s">
        <v>52</v>
      </c>
      <c r="Y1444" s="6" t="s">
        <v>52</v>
      </c>
      <c r="Z1444" s="6" t="s">
        <v>28</v>
      </c>
      <c r="AA1444" s="6" t="s">
        <v>1658</v>
      </c>
    </row>
    <row r="1445" spans="1:27" ht="14.4" x14ac:dyDescent="0.3">
      <c r="A1445" s="6" t="s">
        <v>1807</v>
      </c>
      <c r="B1445" s="6" t="s">
        <v>1844</v>
      </c>
      <c r="C1445" s="6" t="s">
        <v>1845</v>
      </c>
      <c r="D1445" s="7">
        <v>9.9537037037037042E-3</v>
      </c>
      <c r="E1445" s="8">
        <f t="shared" si="132"/>
        <v>0</v>
      </c>
      <c r="F1445" s="8">
        <f t="shared" si="133"/>
        <v>14</v>
      </c>
      <c r="G1445" s="8">
        <f t="shared" si="134"/>
        <v>20</v>
      </c>
      <c r="H1445" s="10">
        <f t="shared" si="135"/>
        <v>860</v>
      </c>
      <c r="I1445" s="6" t="s">
        <v>579</v>
      </c>
      <c r="J1445" s="6" t="s">
        <v>95</v>
      </c>
      <c r="K1445" s="5">
        <v>1080542</v>
      </c>
      <c r="L1445" s="6">
        <v>44000</v>
      </c>
      <c r="M1445" s="10">
        <f t="shared" si="136"/>
        <v>407.20305180178093</v>
      </c>
      <c r="N1445" s="6">
        <v>2600</v>
      </c>
      <c r="O1445" s="6">
        <f t="shared" si="137"/>
        <v>24</v>
      </c>
      <c r="P1445" s="6">
        <v>2990000</v>
      </c>
      <c r="Q1445" s="9">
        <v>44197</v>
      </c>
      <c r="R1445" s="9">
        <v>43971</v>
      </c>
      <c r="S1445" s="6" t="s">
        <v>141</v>
      </c>
      <c r="T1445" s="6" t="s">
        <v>63</v>
      </c>
      <c r="U1445" s="10">
        <v>312921173</v>
      </c>
      <c r="V1445" s="6">
        <v>10</v>
      </c>
      <c r="W1445" s="29">
        <v>8</v>
      </c>
      <c r="X1445" s="6" t="s">
        <v>52</v>
      </c>
      <c r="Y1445" s="6" t="s">
        <v>52</v>
      </c>
      <c r="Z1445" s="6" t="s">
        <v>28</v>
      </c>
      <c r="AA1445" s="6" t="s">
        <v>1658</v>
      </c>
    </row>
    <row r="1446" spans="1:27" x14ac:dyDescent="0.3">
      <c r="A1446" s="6" t="s">
        <v>1807</v>
      </c>
      <c r="B1446" s="6" t="s">
        <v>2467</v>
      </c>
      <c r="C1446" s="6" t="s">
        <v>2468</v>
      </c>
      <c r="D1446" s="7">
        <v>1.4513888888888889E-2</v>
      </c>
      <c r="E1446" s="8">
        <f t="shared" si="132"/>
        <v>0</v>
      </c>
      <c r="F1446" s="8">
        <f t="shared" si="133"/>
        <v>20</v>
      </c>
      <c r="G1446" s="8">
        <f t="shared" si="134"/>
        <v>54</v>
      </c>
      <c r="H1446" s="10">
        <f t="shared" si="135"/>
        <v>1254</v>
      </c>
      <c r="I1446" s="6" t="s">
        <v>579</v>
      </c>
      <c r="J1446" s="6" t="s">
        <v>141</v>
      </c>
      <c r="K1446" s="10">
        <v>5925813</v>
      </c>
      <c r="L1446" s="6">
        <v>77000</v>
      </c>
      <c r="M1446" s="10">
        <f t="shared" si="136"/>
        <v>129.93997616867085</v>
      </c>
      <c r="N1446" s="6">
        <v>3657</v>
      </c>
      <c r="O1446" s="6">
        <f t="shared" si="137"/>
        <v>6</v>
      </c>
      <c r="P1446" s="10">
        <v>299000000</v>
      </c>
      <c r="Q1446" s="9">
        <v>44204</v>
      </c>
      <c r="R1446" s="9">
        <v>43971</v>
      </c>
      <c r="S1446" s="6" t="s">
        <v>141</v>
      </c>
      <c r="T1446" s="6" t="s">
        <v>231</v>
      </c>
      <c r="U1446" s="10">
        <v>313377810</v>
      </c>
      <c r="V1446" s="6">
        <v>10</v>
      </c>
      <c r="W1446" s="29">
        <v>10</v>
      </c>
      <c r="X1446" s="6" t="s">
        <v>26</v>
      </c>
      <c r="Y1446" s="6" t="s">
        <v>27</v>
      </c>
      <c r="Z1446" s="6" t="s">
        <v>28</v>
      </c>
      <c r="AA1446" s="6" t="s">
        <v>2424</v>
      </c>
    </row>
    <row r="1447" spans="1:27" ht="14.4" x14ac:dyDescent="0.3">
      <c r="A1447" s="6" t="s">
        <v>1807</v>
      </c>
      <c r="B1447" s="6" t="s">
        <v>1826</v>
      </c>
      <c r="C1447" s="6" t="s">
        <v>1827</v>
      </c>
      <c r="D1447" s="7">
        <v>1.0300925925925927E-2</v>
      </c>
      <c r="E1447" s="8">
        <f t="shared" si="132"/>
        <v>0</v>
      </c>
      <c r="F1447" s="8">
        <f t="shared" si="133"/>
        <v>14</v>
      </c>
      <c r="G1447" s="8">
        <f t="shared" si="134"/>
        <v>50</v>
      </c>
      <c r="H1447" s="10">
        <f t="shared" si="135"/>
        <v>890</v>
      </c>
      <c r="I1447" s="6" t="s">
        <v>579</v>
      </c>
      <c r="J1447" s="6" t="s">
        <v>95</v>
      </c>
      <c r="K1447" s="5">
        <v>265864</v>
      </c>
      <c r="L1447" s="6">
        <v>57000</v>
      </c>
      <c r="M1447" s="10">
        <f t="shared" si="136"/>
        <v>2143.9532994312881</v>
      </c>
      <c r="N1447" s="6">
        <v>3200</v>
      </c>
      <c r="O1447" s="6">
        <f t="shared" si="137"/>
        <v>120</v>
      </c>
      <c r="P1447" s="6">
        <v>2990000</v>
      </c>
      <c r="Q1447" s="9">
        <v>44208</v>
      </c>
      <c r="R1447" s="9">
        <v>43971</v>
      </c>
      <c r="S1447" s="6" t="s">
        <v>141</v>
      </c>
      <c r="T1447" s="6" t="s">
        <v>63</v>
      </c>
      <c r="U1447" s="10">
        <v>312921173</v>
      </c>
      <c r="V1447" s="6">
        <v>10</v>
      </c>
      <c r="W1447" s="29">
        <v>8</v>
      </c>
      <c r="X1447" s="6" t="s">
        <v>52</v>
      </c>
      <c r="Y1447" s="6" t="s">
        <v>52</v>
      </c>
      <c r="Z1447" s="6" t="s">
        <v>28</v>
      </c>
      <c r="AA1447" s="6" t="s">
        <v>1658</v>
      </c>
    </row>
    <row r="1448" spans="1:27" ht="14.4" x14ac:dyDescent="0.3">
      <c r="A1448" s="6" t="s">
        <v>1807</v>
      </c>
      <c r="B1448" s="6" t="s">
        <v>1838</v>
      </c>
      <c r="C1448" s="6" t="s">
        <v>1839</v>
      </c>
      <c r="D1448" s="7">
        <v>9.2824074074074076E-3</v>
      </c>
      <c r="E1448" s="8">
        <f t="shared" si="132"/>
        <v>0</v>
      </c>
      <c r="F1448" s="8">
        <f t="shared" si="133"/>
        <v>13</v>
      </c>
      <c r="G1448" s="8">
        <f t="shared" si="134"/>
        <v>22</v>
      </c>
      <c r="H1448" s="10">
        <f t="shared" si="135"/>
        <v>802</v>
      </c>
      <c r="I1448" s="6" t="s">
        <v>579</v>
      </c>
      <c r="J1448" s="6" t="s">
        <v>95</v>
      </c>
      <c r="K1448" s="5">
        <v>1270545</v>
      </c>
      <c r="L1448" s="6">
        <v>25000</v>
      </c>
      <c r="M1448" s="10">
        <f t="shared" si="136"/>
        <v>196.76595476744231</v>
      </c>
      <c r="N1448" s="6">
        <v>1300</v>
      </c>
      <c r="O1448" s="6">
        <f t="shared" si="137"/>
        <v>10</v>
      </c>
      <c r="P1448" s="6">
        <v>2990000</v>
      </c>
      <c r="Q1448" s="9">
        <v>44215</v>
      </c>
      <c r="R1448" s="9">
        <v>43971</v>
      </c>
      <c r="S1448" s="6" t="s">
        <v>141</v>
      </c>
      <c r="T1448" s="6" t="s">
        <v>63</v>
      </c>
      <c r="U1448" s="10">
        <v>312921173</v>
      </c>
      <c r="V1448" s="6">
        <v>10</v>
      </c>
      <c r="W1448" s="29">
        <v>8</v>
      </c>
      <c r="X1448" s="6" t="s">
        <v>52</v>
      </c>
      <c r="Y1448" s="6" t="s">
        <v>52</v>
      </c>
      <c r="Z1448" s="6" t="s">
        <v>28</v>
      </c>
      <c r="AA1448" s="6" t="s">
        <v>1658</v>
      </c>
    </row>
    <row r="1449" spans="1:27" ht="14.4" x14ac:dyDescent="0.3">
      <c r="A1449" s="6" t="s">
        <v>1807</v>
      </c>
      <c r="B1449" s="6" t="s">
        <v>1828</v>
      </c>
      <c r="C1449" s="6" t="s">
        <v>1829</v>
      </c>
      <c r="D1449" s="7">
        <v>8.1712962962962963E-3</v>
      </c>
      <c r="E1449" s="8">
        <f t="shared" si="132"/>
        <v>0</v>
      </c>
      <c r="F1449" s="8">
        <f t="shared" si="133"/>
        <v>11</v>
      </c>
      <c r="G1449" s="8">
        <f t="shared" si="134"/>
        <v>46</v>
      </c>
      <c r="H1449" s="10">
        <f t="shared" si="135"/>
        <v>706</v>
      </c>
      <c r="I1449" s="6" t="s">
        <v>579</v>
      </c>
      <c r="J1449" s="6" t="s">
        <v>95</v>
      </c>
      <c r="K1449" s="5">
        <v>1183427</v>
      </c>
      <c r="L1449" s="6">
        <v>55000</v>
      </c>
      <c r="M1449" s="10">
        <f t="shared" si="136"/>
        <v>464.75194498688978</v>
      </c>
      <c r="N1449" s="6">
        <v>2500</v>
      </c>
      <c r="O1449" s="6">
        <f t="shared" si="137"/>
        <v>21</v>
      </c>
      <c r="P1449" s="6">
        <v>2990000</v>
      </c>
      <c r="Q1449" s="9">
        <v>44250</v>
      </c>
      <c r="R1449" s="9">
        <v>43971</v>
      </c>
      <c r="S1449" s="6" t="s">
        <v>141</v>
      </c>
      <c r="T1449" s="6" t="s">
        <v>63</v>
      </c>
      <c r="U1449" s="10">
        <v>312921173</v>
      </c>
      <c r="V1449" s="6">
        <v>10</v>
      </c>
      <c r="W1449" s="29">
        <v>8</v>
      </c>
      <c r="X1449" s="6" t="s">
        <v>52</v>
      </c>
      <c r="Y1449" s="6" t="s">
        <v>52</v>
      </c>
      <c r="Z1449" s="6" t="s">
        <v>28</v>
      </c>
      <c r="AA1449" s="6" t="s">
        <v>1658</v>
      </c>
    </row>
    <row r="1450" spans="1:27" ht="14.4" x14ac:dyDescent="0.3">
      <c r="A1450" s="6" t="s">
        <v>1807</v>
      </c>
      <c r="B1450" s="6" t="s">
        <v>1846</v>
      </c>
      <c r="C1450" s="6" t="s">
        <v>1847</v>
      </c>
      <c r="D1450" s="7">
        <v>1.3738425925925926E-2</v>
      </c>
      <c r="E1450" s="8">
        <f t="shared" si="132"/>
        <v>0</v>
      </c>
      <c r="F1450" s="8">
        <f t="shared" si="133"/>
        <v>19</v>
      </c>
      <c r="G1450" s="8">
        <f t="shared" si="134"/>
        <v>47</v>
      </c>
      <c r="H1450" s="10">
        <f t="shared" si="135"/>
        <v>1187</v>
      </c>
      <c r="I1450" s="6" t="s">
        <v>579</v>
      </c>
      <c r="J1450" s="6" t="s">
        <v>95</v>
      </c>
      <c r="K1450" s="5">
        <v>599590</v>
      </c>
      <c r="L1450" s="6">
        <v>36000</v>
      </c>
      <c r="M1450" s="10">
        <f t="shared" si="136"/>
        <v>600.41028035824479</v>
      </c>
      <c r="N1450" s="6">
        <v>2100</v>
      </c>
      <c r="O1450" s="6">
        <f t="shared" si="137"/>
        <v>35</v>
      </c>
      <c r="P1450" s="6">
        <v>2990000</v>
      </c>
      <c r="Q1450" s="9">
        <v>44271</v>
      </c>
      <c r="R1450" s="9">
        <v>43971</v>
      </c>
      <c r="S1450" s="6" t="s">
        <v>141</v>
      </c>
      <c r="T1450" s="6" t="s">
        <v>63</v>
      </c>
      <c r="U1450" s="10">
        <v>312921173</v>
      </c>
      <c r="V1450" s="6">
        <v>10</v>
      </c>
      <c r="W1450" s="29">
        <v>8</v>
      </c>
      <c r="X1450" s="6" t="s">
        <v>52</v>
      </c>
      <c r="Y1450" s="6" t="s">
        <v>52</v>
      </c>
      <c r="Z1450" s="6" t="s">
        <v>28</v>
      </c>
      <c r="AA1450" s="6" t="s">
        <v>1658</v>
      </c>
    </row>
    <row r="1451" spans="1:27" ht="14.4" x14ac:dyDescent="0.3">
      <c r="A1451" s="6" t="s">
        <v>1807</v>
      </c>
      <c r="B1451" s="6" t="s">
        <v>1854</v>
      </c>
      <c r="C1451" s="6" t="s">
        <v>1855</v>
      </c>
      <c r="D1451" s="7">
        <v>9.4097222222222238E-3</v>
      </c>
      <c r="E1451" s="8">
        <f t="shared" si="132"/>
        <v>0</v>
      </c>
      <c r="F1451" s="8">
        <f t="shared" si="133"/>
        <v>13</v>
      </c>
      <c r="G1451" s="8">
        <f t="shared" si="134"/>
        <v>33</v>
      </c>
      <c r="H1451" s="10">
        <f t="shared" si="135"/>
        <v>813</v>
      </c>
      <c r="I1451" s="6" t="s">
        <v>579</v>
      </c>
      <c r="J1451" s="6" t="s">
        <v>95</v>
      </c>
      <c r="K1451" s="11">
        <v>1982998</v>
      </c>
      <c r="L1451" s="6">
        <v>19000</v>
      </c>
      <c r="M1451" s="10">
        <f t="shared" si="136"/>
        <v>95.814519227956865</v>
      </c>
      <c r="N1451" s="6">
        <v>784</v>
      </c>
      <c r="O1451" s="6">
        <f t="shared" si="137"/>
        <v>4</v>
      </c>
      <c r="P1451" s="6">
        <v>2990000</v>
      </c>
      <c r="Q1451" s="9">
        <v>44295</v>
      </c>
      <c r="R1451" s="9">
        <v>43971</v>
      </c>
      <c r="S1451" s="6" t="s">
        <v>141</v>
      </c>
      <c r="T1451" s="6" t="s">
        <v>63</v>
      </c>
      <c r="U1451" s="10">
        <v>312921173</v>
      </c>
      <c r="V1451" s="6">
        <v>10</v>
      </c>
      <c r="W1451" s="29">
        <v>8</v>
      </c>
      <c r="X1451" s="6" t="s">
        <v>52</v>
      </c>
      <c r="Y1451" s="6" t="s">
        <v>52</v>
      </c>
      <c r="Z1451" s="6" t="s">
        <v>28</v>
      </c>
      <c r="AA1451" s="6" t="s">
        <v>1658</v>
      </c>
    </row>
    <row r="1452" spans="1:27" ht="14.4" x14ac:dyDescent="0.3">
      <c r="A1452" s="6" t="s">
        <v>1807</v>
      </c>
      <c r="B1452" s="6" t="s">
        <v>1848</v>
      </c>
      <c r="C1452" s="6" t="s">
        <v>1849</v>
      </c>
      <c r="D1452" s="7">
        <v>1.3506944444444445E-2</v>
      </c>
      <c r="E1452" s="8">
        <f t="shared" si="132"/>
        <v>0</v>
      </c>
      <c r="F1452" s="8">
        <f t="shared" si="133"/>
        <v>19</v>
      </c>
      <c r="G1452" s="8">
        <f t="shared" si="134"/>
        <v>27</v>
      </c>
      <c r="H1452" s="10">
        <f t="shared" si="135"/>
        <v>1167</v>
      </c>
      <c r="I1452" s="6" t="s">
        <v>579</v>
      </c>
      <c r="J1452" s="6" t="s">
        <v>95</v>
      </c>
      <c r="K1452" s="5">
        <v>2049618</v>
      </c>
      <c r="L1452" s="6">
        <v>42000</v>
      </c>
      <c r="M1452" s="10">
        <f t="shared" si="136"/>
        <v>204.91623317125436</v>
      </c>
      <c r="N1452" s="6">
        <v>2300</v>
      </c>
      <c r="O1452" s="6">
        <f t="shared" si="137"/>
        <v>11</v>
      </c>
      <c r="P1452" s="6">
        <v>2990000</v>
      </c>
      <c r="Q1452" s="9">
        <v>44352</v>
      </c>
      <c r="R1452" s="9">
        <v>43971</v>
      </c>
      <c r="S1452" s="6" t="s">
        <v>141</v>
      </c>
      <c r="T1452" s="6" t="s">
        <v>63</v>
      </c>
      <c r="U1452" s="10">
        <v>312921173</v>
      </c>
      <c r="V1452" s="6">
        <v>10</v>
      </c>
      <c r="W1452" s="29">
        <v>8</v>
      </c>
      <c r="X1452" s="6" t="s">
        <v>52</v>
      </c>
      <c r="Y1452" s="6" t="s">
        <v>52</v>
      </c>
      <c r="Z1452" s="6" t="s">
        <v>28</v>
      </c>
      <c r="AA1452" s="6" t="s">
        <v>1658</v>
      </c>
    </row>
    <row r="1453" spans="1:27" ht="14.4" x14ac:dyDescent="0.3">
      <c r="A1453" s="6" t="s">
        <v>1807</v>
      </c>
      <c r="B1453" s="6" t="s">
        <v>1822</v>
      </c>
      <c r="C1453" s="6" t="s">
        <v>1823</v>
      </c>
      <c r="D1453" s="7">
        <v>8.6574074074074071E-3</v>
      </c>
      <c r="E1453" s="8">
        <f t="shared" si="132"/>
        <v>0</v>
      </c>
      <c r="F1453" s="8">
        <f t="shared" si="133"/>
        <v>12</v>
      </c>
      <c r="G1453" s="8">
        <f t="shared" si="134"/>
        <v>28</v>
      </c>
      <c r="H1453" s="10">
        <f t="shared" si="135"/>
        <v>748</v>
      </c>
      <c r="I1453" s="6" t="s">
        <v>579</v>
      </c>
      <c r="J1453" s="6" t="s">
        <v>95</v>
      </c>
      <c r="K1453" s="5">
        <v>428700</v>
      </c>
      <c r="L1453" s="6">
        <v>28000</v>
      </c>
      <c r="M1453" s="10">
        <f t="shared" si="136"/>
        <v>653.13739211569862</v>
      </c>
      <c r="N1453" s="6">
        <v>1800</v>
      </c>
      <c r="O1453" s="6">
        <f t="shared" si="137"/>
        <v>42</v>
      </c>
      <c r="P1453" s="6">
        <v>2990000</v>
      </c>
      <c r="Q1453" s="9">
        <v>44365</v>
      </c>
      <c r="R1453" s="9">
        <v>43971</v>
      </c>
      <c r="S1453" s="6" t="s">
        <v>141</v>
      </c>
      <c r="T1453" s="6" t="s">
        <v>63</v>
      </c>
      <c r="U1453" s="10">
        <v>312921173</v>
      </c>
      <c r="V1453" s="6">
        <v>10</v>
      </c>
      <c r="W1453" s="29">
        <v>8</v>
      </c>
      <c r="X1453" s="6" t="s">
        <v>52</v>
      </c>
      <c r="Y1453" s="6" t="s">
        <v>52</v>
      </c>
      <c r="Z1453" s="6" t="s">
        <v>28</v>
      </c>
      <c r="AA1453" s="6" t="s">
        <v>1658</v>
      </c>
    </row>
    <row r="1454" spans="1:27" ht="14.4" x14ac:dyDescent="0.3">
      <c r="A1454" s="6" t="s">
        <v>1807</v>
      </c>
      <c r="B1454" s="6" t="s">
        <v>1820</v>
      </c>
      <c r="C1454" s="6" t="s">
        <v>1821</v>
      </c>
      <c r="D1454" s="7">
        <v>9.0162037037037034E-3</v>
      </c>
      <c r="E1454" s="8">
        <f t="shared" si="132"/>
        <v>0</v>
      </c>
      <c r="F1454" s="8">
        <f t="shared" si="133"/>
        <v>12</v>
      </c>
      <c r="G1454" s="8">
        <f t="shared" si="134"/>
        <v>59</v>
      </c>
      <c r="H1454" s="10">
        <f t="shared" si="135"/>
        <v>779</v>
      </c>
      <c r="I1454" s="6" t="s">
        <v>579</v>
      </c>
      <c r="J1454" s="6" t="s">
        <v>95</v>
      </c>
      <c r="K1454" s="5">
        <v>425877</v>
      </c>
      <c r="L1454" s="6">
        <v>5500</v>
      </c>
      <c r="M1454" s="10">
        <f t="shared" si="136"/>
        <v>129.14526964358254</v>
      </c>
      <c r="N1454" s="6">
        <v>310</v>
      </c>
      <c r="O1454" s="6">
        <f t="shared" si="137"/>
        <v>7</v>
      </c>
      <c r="P1454" s="6">
        <v>2990000</v>
      </c>
      <c r="Q1454" s="9">
        <v>44470</v>
      </c>
      <c r="R1454" s="9">
        <v>43971</v>
      </c>
      <c r="S1454" s="6" t="s">
        <v>141</v>
      </c>
      <c r="T1454" s="6" t="s">
        <v>63</v>
      </c>
      <c r="U1454" s="10">
        <v>312921173</v>
      </c>
      <c r="V1454" s="6">
        <v>10</v>
      </c>
      <c r="W1454" s="29">
        <v>8</v>
      </c>
      <c r="X1454" s="6" t="s">
        <v>52</v>
      </c>
      <c r="Y1454" s="6" t="s">
        <v>52</v>
      </c>
      <c r="Z1454" s="6" t="s">
        <v>28</v>
      </c>
      <c r="AA1454" s="6" t="s">
        <v>1658</v>
      </c>
    </row>
    <row r="1455" spans="1:27" ht="14.4" x14ac:dyDescent="0.3">
      <c r="A1455" s="6" t="s">
        <v>1807</v>
      </c>
      <c r="B1455" s="6" t="s">
        <v>1866</v>
      </c>
      <c r="C1455" s="6" t="s">
        <v>1867</v>
      </c>
      <c r="D1455" s="7">
        <v>8.8310185185185176E-3</v>
      </c>
      <c r="E1455" s="8">
        <f t="shared" si="132"/>
        <v>0</v>
      </c>
      <c r="F1455" s="8">
        <f t="shared" si="133"/>
        <v>12</v>
      </c>
      <c r="G1455" s="8">
        <f t="shared" si="134"/>
        <v>43</v>
      </c>
      <c r="H1455" s="10">
        <f t="shared" si="135"/>
        <v>763</v>
      </c>
      <c r="I1455" s="6" t="s">
        <v>579</v>
      </c>
      <c r="J1455" s="6" t="s">
        <v>95</v>
      </c>
      <c r="K1455" s="5">
        <v>280109</v>
      </c>
      <c r="L1455" s="6">
        <v>3300</v>
      </c>
      <c r="M1455" s="10">
        <f t="shared" si="136"/>
        <v>117.81128060862022</v>
      </c>
      <c r="N1455" s="6">
        <v>227</v>
      </c>
      <c r="O1455" s="6">
        <f t="shared" si="137"/>
        <v>8</v>
      </c>
      <c r="P1455" s="6">
        <v>2990000</v>
      </c>
      <c r="Q1455" s="9">
        <v>44498</v>
      </c>
      <c r="R1455" s="9">
        <v>43972</v>
      </c>
      <c r="S1455" s="6" t="s">
        <v>141</v>
      </c>
      <c r="T1455" s="6" t="s">
        <v>63</v>
      </c>
      <c r="U1455" s="10">
        <v>312921173</v>
      </c>
      <c r="V1455" s="6">
        <v>10</v>
      </c>
      <c r="W1455" s="29">
        <v>8</v>
      </c>
      <c r="X1455" s="6" t="s">
        <v>52</v>
      </c>
      <c r="Y1455" s="6" t="s">
        <v>52</v>
      </c>
      <c r="Z1455" s="6" t="s">
        <v>28</v>
      </c>
      <c r="AA1455" s="6" t="s">
        <v>1658</v>
      </c>
    </row>
    <row r="1456" spans="1:27" ht="14.4" x14ac:dyDescent="0.3">
      <c r="A1456" s="6" t="s">
        <v>1807</v>
      </c>
      <c r="B1456" s="6" t="s">
        <v>1842</v>
      </c>
      <c r="C1456" s="6" t="s">
        <v>1843</v>
      </c>
      <c r="D1456" s="7">
        <v>8.4722222222222213E-3</v>
      </c>
      <c r="E1456" s="8">
        <f t="shared" si="132"/>
        <v>0</v>
      </c>
      <c r="F1456" s="8">
        <f t="shared" si="133"/>
        <v>12</v>
      </c>
      <c r="G1456" s="8">
        <f t="shared" si="134"/>
        <v>12</v>
      </c>
      <c r="H1456" s="10">
        <f t="shared" si="135"/>
        <v>732</v>
      </c>
      <c r="I1456" s="6" t="s">
        <v>579</v>
      </c>
      <c r="J1456" s="6" t="s">
        <v>95</v>
      </c>
      <c r="K1456" s="5">
        <v>171298</v>
      </c>
      <c r="L1456" s="6">
        <v>59000</v>
      </c>
      <c r="M1456" s="10">
        <f t="shared" si="136"/>
        <v>3444.2900676014897</v>
      </c>
      <c r="N1456" s="6">
        <v>1500</v>
      </c>
      <c r="O1456" s="6">
        <f t="shared" si="137"/>
        <v>88</v>
      </c>
      <c r="P1456" s="6">
        <v>2990000</v>
      </c>
      <c r="Q1456" s="9">
        <v>44519</v>
      </c>
      <c r="R1456" s="9">
        <v>43971</v>
      </c>
      <c r="S1456" s="6" t="s">
        <v>141</v>
      </c>
      <c r="T1456" s="6" t="s">
        <v>63</v>
      </c>
      <c r="U1456" s="10">
        <v>312921173</v>
      </c>
      <c r="V1456" s="6">
        <v>10</v>
      </c>
      <c r="W1456" s="29">
        <v>8</v>
      </c>
      <c r="X1456" s="6" t="s">
        <v>52</v>
      </c>
      <c r="Y1456" s="6" t="s">
        <v>52</v>
      </c>
      <c r="Z1456" s="6" t="s">
        <v>28</v>
      </c>
      <c r="AA1456" s="6" t="s">
        <v>1658</v>
      </c>
    </row>
    <row r="1457" spans="1:27" ht="14.4" x14ac:dyDescent="0.3">
      <c r="A1457" s="6" t="s">
        <v>1807</v>
      </c>
      <c r="B1457" s="6" t="s">
        <v>1862</v>
      </c>
      <c r="C1457" s="6" t="s">
        <v>1863</v>
      </c>
      <c r="D1457" s="7">
        <v>7.3611111111111108E-3</v>
      </c>
      <c r="E1457" s="8">
        <f t="shared" si="132"/>
        <v>0</v>
      </c>
      <c r="F1457" s="8">
        <f t="shared" si="133"/>
        <v>10</v>
      </c>
      <c r="G1457" s="8">
        <f t="shared" si="134"/>
        <v>36</v>
      </c>
      <c r="H1457" s="10">
        <f t="shared" si="135"/>
        <v>636</v>
      </c>
      <c r="I1457" s="6" t="s">
        <v>579</v>
      </c>
      <c r="J1457" s="6" t="s">
        <v>95</v>
      </c>
      <c r="K1457" s="5">
        <v>318515</v>
      </c>
      <c r="L1457" s="6">
        <v>6800</v>
      </c>
      <c r="M1457" s="10">
        <f t="shared" si="136"/>
        <v>213.49073042085931</v>
      </c>
      <c r="N1457" s="6">
        <v>332</v>
      </c>
      <c r="O1457" s="6">
        <f t="shared" si="137"/>
        <v>10</v>
      </c>
      <c r="P1457" s="6">
        <v>2990000</v>
      </c>
      <c r="Q1457" s="9">
        <v>44547</v>
      </c>
      <c r="R1457" s="9">
        <v>43971</v>
      </c>
      <c r="S1457" s="6" t="s">
        <v>141</v>
      </c>
      <c r="T1457" s="6" t="s">
        <v>63</v>
      </c>
      <c r="U1457" s="10">
        <v>312921173</v>
      </c>
      <c r="V1457" s="6">
        <v>10</v>
      </c>
      <c r="W1457" s="29">
        <v>8</v>
      </c>
      <c r="X1457" s="6" t="s">
        <v>52</v>
      </c>
      <c r="Y1457" s="6" t="s">
        <v>52</v>
      </c>
      <c r="Z1457" s="6" t="s">
        <v>28</v>
      </c>
      <c r="AA1457" s="6" t="s">
        <v>1658</v>
      </c>
    </row>
    <row r="1458" spans="1:27" ht="14.4" x14ac:dyDescent="0.3">
      <c r="A1458" s="6" t="s">
        <v>1807</v>
      </c>
      <c r="B1458" s="6" t="s">
        <v>1856</v>
      </c>
      <c r="C1458" s="6" t="s">
        <v>1857</v>
      </c>
      <c r="D1458" s="7">
        <v>1.480324074074074E-2</v>
      </c>
      <c r="E1458" s="8">
        <f t="shared" si="132"/>
        <v>0</v>
      </c>
      <c r="F1458" s="8">
        <f t="shared" si="133"/>
        <v>21</v>
      </c>
      <c r="G1458" s="8">
        <f t="shared" si="134"/>
        <v>19</v>
      </c>
      <c r="H1458" s="10">
        <f t="shared" si="135"/>
        <v>1279</v>
      </c>
      <c r="I1458" s="6" t="s">
        <v>579</v>
      </c>
      <c r="J1458" s="6" t="s">
        <v>95</v>
      </c>
      <c r="K1458" s="11">
        <v>496379</v>
      </c>
      <c r="L1458" s="6">
        <v>6200</v>
      </c>
      <c r="M1458" s="10">
        <f t="shared" si="136"/>
        <v>124.90455881493779</v>
      </c>
      <c r="N1458" s="6">
        <v>280</v>
      </c>
      <c r="O1458" s="6">
        <f t="shared" si="137"/>
        <v>6</v>
      </c>
      <c r="P1458" s="6">
        <v>2990000</v>
      </c>
      <c r="Q1458" s="9">
        <v>44554</v>
      </c>
      <c r="R1458" s="9">
        <v>43971</v>
      </c>
      <c r="S1458" s="6" t="s">
        <v>141</v>
      </c>
      <c r="T1458" s="6" t="s">
        <v>63</v>
      </c>
      <c r="U1458" s="10">
        <v>312921173</v>
      </c>
      <c r="V1458" s="6">
        <v>10</v>
      </c>
      <c r="W1458" s="29">
        <v>8</v>
      </c>
      <c r="X1458" s="6" t="s">
        <v>52</v>
      </c>
      <c r="Y1458" s="6" t="s">
        <v>52</v>
      </c>
      <c r="Z1458" s="6" t="s">
        <v>28</v>
      </c>
      <c r="AA1458" s="6" t="s">
        <v>1658</v>
      </c>
    </row>
    <row r="1459" spans="1:27" ht="14.4" x14ac:dyDescent="0.3">
      <c r="A1459" s="6" t="s">
        <v>1807</v>
      </c>
      <c r="B1459" s="6" t="s">
        <v>1824</v>
      </c>
      <c r="C1459" s="6" t="s">
        <v>1825</v>
      </c>
      <c r="D1459" s="7">
        <v>8.9583333333333338E-3</v>
      </c>
      <c r="E1459" s="8">
        <f t="shared" si="132"/>
        <v>0</v>
      </c>
      <c r="F1459" s="8">
        <f t="shared" si="133"/>
        <v>12</v>
      </c>
      <c r="G1459" s="8">
        <f t="shared" si="134"/>
        <v>54</v>
      </c>
      <c r="H1459" s="10">
        <f t="shared" si="135"/>
        <v>774</v>
      </c>
      <c r="I1459" s="6" t="s">
        <v>579</v>
      </c>
      <c r="J1459" s="6" t="s">
        <v>95</v>
      </c>
      <c r="K1459" s="5">
        <v>55819</v>
      </c>
      <c r="L1459" s="6">
        <v>13000</v>
      </c>
      <c r="M1459" s="10">
        <f t="shared" si="136"/>
        <v>2328.9560902201761</v>
      </c>
      <c r="N1459" s="6">
        <v>432</v>
      </c>
      <c r="O1459" s="6">
        <f t="shared" si="137"/>
        <v>77</v>
      </c>
      <c r="P1459" s="6">
        <v>2990000</v>
      </c>
      <c r="Q1459" s="9">
        <v>44558</v>
      </c>
      <c r="R1459" s="9">
        <v>43971</v>
      </c>
      <c r="S1459" s="6" t="s">
        <v>141</v>
      </c>
      <c r="T1459" s="6" t="s">
        <v>63</v>
      </c>
      <c r="U1459" s="10">
        <v>312921173</v>
      </c>
      <c r="V1459" s="6">
        <v>10</v>
      </c>
      <c r="W1459" s="29">
        <v>8</v>
      </c>
      <c r="X1459" s="6" t="s">
        <v>52</v>
      </c>
      <c r="Y1459" s="6" t="s">
        <v>52</v>
      </c>
      <c r="Z1459" s="6" t="s">
        <v>28</v>
      </c>
      <c r="AA1459" s="6" t="s">
        <v>1658</v>
      </c>
    </row>
    <row r="1460" spans="1:27" ht="14.4" x14ac:dyDescent="0.3">
      <c r="A1460" s="6" t="s">
        <v>1807</v>
      </c>
      <c r="B1460" s="6" t="s">
        <v>1860</v>
      </c>
      <c r="C1460" s="6" t="s">
        <v>1861</v>
      </c>
      <c r="D1460" s="7">
        <v>7.083333333333333E-3</v>
      </c>
      <c r="E1460" s="8">
        <f t="shared" si="132"/>
        <v>0</v>
      </c>
      <c r="F1460" s="8">
        <f t="shared" si="133"/>
        <v>10</v>
      </c>
      <c r="G1460" s="8">
        <f t="shared" si="134"/>
        <v>12</v>
      </c>
      <c r="H1460" s="10">
        <f t="shared" si="135"/>
        <v>612</v>
      </c>
      <c r="I1460" s="6" t="s">
        <v>579</v>
      </c>
      <c r="J1460" s="6" t="s">
        <v>95</v>
      </c>
      <c r="K1460" s="5">
        <v>645325</v>
      </c>
      <c r="L1460" s="6">
        <v>4900</v>
      </c>
      <c r="M1460" s="10">
        <f t="shared" si="136"/>
        <v>75.93073257660869</v>
      </c>
      <c r="N1460" s="6">
        <v>246</v>
      </c>
      <c r="O1460" s="6">
        <f t="shared" si="137"/>
        <v>4</v>
      </c>
      <c r="P1460" s="6">
        <v>2990000</v>
      </c>
      <c r="Q1460" s="9">
        <v>44572</v>
      </c>
      <c r="R1460" s="9">
        <v>43971</v>
      </c>
      <c r="S1460" s="6" t="s">
        <v>141</v>
      </c>
      <c r="T1460" s="6" t="s">
        <v>63</v>
      </c>
      <c r="U1460" s="10">
        <v>312921173</v>
      </c>
      <c r="V1460" s="6">
        <v>10</v>
      </c>
      <c r="W1460" s="29">
        <v>8</v>
      </c>
      <c r="X1460" s="6" t="s">
        <v>52</v>
      </c>
      <c r="Y1460" s="6" t="s">
        <v>52</v>
      </c>
      <c r="Z1460" s="6" t="s">
        <v>28</v>
      </c>
      <c r="AA1460" s="6" t="s">
        <v>1658</v>
      </c>
    </row>
    <row r="1461" spans="1:27" ht="14.4" x14ac:dyDescent="0.3">
      <c r="A1461" s="6" t="s">
        <v>1807</v>
      </c>
      <c r="B1461" s="6" t="s">
        <v>1850</v>
      </c>
      <c r="C1461" s="6" t="s">
        <v>1851</v>
      </c>
      <c r="D1461" s="7">
        <v>9.9652777777777778E-3</v>
      </c>
      <c r="E1461" s="8">
        <f t="shared" si="132"/>
        <v>0</v>
      </c>
      <c r="F1461" s="8">
        <f t="shared" si="133"/>
        <v>14</v>
      </c>
      <c r="G1461" s="8">
        <f t="shared" si="134"/>
        <v>21</v>
      </c>
      <c r="H1461" s="10">
        <f t="shared" si="135"/>
        <v>861</v>
      </c>
      <c r="I1461" s="6" t="s">
        <v>579</v>
      </c>
      <c r="J1461" s="6" t="s">
        <v>95</v>
      </c>
      <c r="K1461" s="5">
        <v>2550488</v>
      </c>
      <c r="L1461" s="6">
        <v>10000</v>
      </c>
      <c r="M1461" s="10">
        <f t="shared" si="136"/>
        <v>39.208182904604925</v>
      </c>
      <c r="N1461" s="6">
        <v>360</v>
      </c>
      <c r="O1461" s="6">
        <f t="shared" si="137"/>
        <v>1</v>
      </c>
      <c r="P1461" s="6">
        <v>2990000</v>
      </c>
      <c r="Q1461" s="9">
        <v>44575</v>
      </c>
      <c r="R1461" s="9">
        <v>43971</v>
      </c>
      <c r="S1461" s="6" t="s">
        <v>141</v>
      </c>
      <c r="T1461" s="6" t="s">
        <v>63</v>
      </c>
      <c r="U1461" s="10">
        <v>312921173</v>
      </c>
      <c r="V1461" s="6">
        <v>10</v>
      </c>
      <c r="W1461" s="29">
        <v>8</v>
      </c>
      <c r="X1461" s="6" t="s">
        <v>52</v>
      </c>
      <c r="Y1461" s="6" t="s">
        <v>52</v>
      </c>
      <c r="Z1461" s="6" t="s">
        <v>28</v>
      </c>
      <c r="AA1461" s="6" t="s">
        <v>1658</v>
      </c>
    </row>
    <row r="1462" spans="1:27" ht="14.4" x14ac:dyDescent="0.3">
      <c r="A1462" s="6" t="s">
        <v>1807</v>
      </c>
      <c r="B1462" s="6" t="s">
        <v>1832</v>
      </c>
      <c r="C1462" s="6" t="s">
        <v>1833</v>
      </c>
      <c r="D1462" s="7">
        <v>1.0891203703703703E-2</v>
      </c>
      <c r="E1462" s="8">
        <f t="shared" si="132"/>
        <v>0</v>
      </c>
      <c r="F1462" s="8">
        <f t="shared" si="133"/>
        <v>15</v>
      </c>
      <c r="G1462" s="8">
        <f t="shared" si="134"/>
        <v>41</v>
      </c>
      <c r="H1462" s="10">
        <f t="shared" si="135"/>
        <v>941</v>
      </c>
      <c r="I1462" s="6" t="s">
        <v>579</v>
      </c>
      <c r="J1462" s="6" t="s">
        <v>95</v>
      </c>
      <c r="K1462" s="5">
        <v>3560392</v>
      </c>
      <c r="L1462" s="6">
        <v>16000</v>
      </c>
      <c r="M1462" s="10">
        <f t="shared" si="136"/>
        <v>44.938871899498707</v>
      </c>
      <c r="N1462" s="6">
        <v>667</v>
      </c>
      <c r="O1462" s="6">
        <f t="shared" si="137"/>
        <v>2</v>
      </c>
      <c r="P1462" s="6">
        <v>2990000</v>
      </c>
      <c r="Q1462" s="9">
        <v>44589</v>
      </c>
      <c r="R1462" s="9">
        <v>43971</v>
      </c>
      <c r="S1462" s="6" t="s">
        <v>141</v>
      </c>
      <c r="T1462" s="6" t="s">
        <v>63</v>
      </c>
      <c r="U1462" s="10">
        <v>312921173</v>
      </c>
      <c r="V1462" s="6">
        <v>10</v>
      </c>
      <c r="W1462" s="29">
        <v>8</v>
      </c>
      <c r="X1462" s="6" t="s">
        <v>52</v>
      </c>
      <c r="Y1462" s="6" t="s">
        <v>52</v>
      </c>
      <c r="Z1462" s="6" t="s">
        <v>28</v>
      </c>
      <c r="AA1462" s="6" t="s">
        <v>1658</v>
      </c>
    </row>
    <row r="1463" spans="1:27" ht="14.4" x14ac:dyDescent="0.3">
      <c r="A1463" s="6" t="s">
        <v>1807</v>
      </c>
      <c r="B1463" s="6" t="s">
        <v>1830</v>
      </c>
      <c r="C1463" s="6" t="s">
        <v>1831</v>
      </c>
      <c r="D1463" s="7">
        <v>1.1342592592592592E-2</v>
      </c>
      <c r="E1463" s="8">
        <f t="shared" si="132"/>
        <v>0</v>
      </c>
      <c r="F1463" s="8">
        <f t="shared" si="133"/>
        <v>16</v>
      </c>
      <c r="G1463" s="8">
        <f t="shared" si="134"/>
        <v>20</v>
      </c>
      <c r="H1463" s="10">
        <f t="shared" si="135"/>
        <v>980</v>
      </c>
      <c r="I1463" s="6" t="s">
        <v>579</v>
      </c>
      <c r="J1463" s="6" t="s">
        <v>95</v>
      </c>
      <c r="K1463" s="5">
        <v>960436</v>
      </c>
      <c r="L1463" s="6">
        <v>31000</v>
      </c>
      <c r="M1463" s="10">
        <f t="shared" si="136"/>
        <v>322.77007525748724</v>
      </c>
      <c r="N1463" s="6">
        <v>572</v>
      </c>
      <c r="O1463" s="6">
        <f t="shared" si="137"/>
        <v>6</v>
      </c>
      <c r="P1463" s="6">
        <v>2990000</v>
      </c>
      <c r="Q1463" s="9">
        <v>44596</v>
      </c>
      <c r="R1463" s="9">
        <v>43971</v>
      </c>
      <c r="S1463" s="6" t="s">
        <v>141</v>
      </c>
      <c r="T1463" s="6" t="s">
        <v>63</v>
      </c>
      <c r="U1463" s="10">
        <v>312921173</v>
      </c>
      <c r="V1463" s="6">
        <v>10</v>
      </c>
      <c r="W1463" s="29">
        <v>8</v>
      </c>
      <c r="X1463" s="6" t="s">
        <v>52</v>
      </c>
      <c r="Y1463" s="6" t="s">
        <v>52</v>
      </c>
      <c r="Z1463" s="6" t="s">
        <v>28</v>
      </c>
      <c r="AA1463" s="6" t="s">
        <v>1658</v>
      </c>
    </row>
    <row r="1464" spans="1:27" ht="14.4" x14ac:dyDescent="0.3">
      <c r="A1464" s="6" t="s">
        <v>1807</v>
      </c>
      <c r="B1464" s="6" t="s">
        <v>1834</v>
      </c>
      <c r="C1464" s="6" t="s">
        <v>1835</v>
      </c>
      <c r="D1464" s="7">
        <v>5.7870370370370376E-3</v>
      </c>
      <c r="E1464" s="8">
        <f t="shared" si="132"/>
        <v>0</v>
      </c>
      <c r="F1464" s="8">
        <f t="shared" si="133"/>
        <v>8</v>
      </c>
      <c r="G1464" s="8">
        <f t="shared" si="134"/>
        <v>20</v>
      </c>
      <c r="H1464" s="10">
        <f t="shared" si="135"/>
        <v>500</v>
      </c>
      <c r="I1464" s="6" t="s">
        <v>579</v>
      </c>
      <c r="J1464" s="6" t="s">
        <v>95</v>
      </c>
      <c r="K1464" s="5">
        <v>2454348</v>
      </c>
      <c r="L1464" s="6">
        <v>3500</v>
      </c>
      <c r="M1464" s="10">
        <f t="shared" si="136"/>
        <v>14.260406429732051</v>
      </c>
      <c r="N1464" s="6">
        <v>234</v>
      </c>
      <c r="O1464" s="6">
        <f t="shared" si="137"/>
        <v>1</v>
      </c>
      <c r="P1464" s="6">
        <v>2990000</v>
      </c>
      <c r="Q1464" s="9">
        <v>44603</v>
      </c>
      <c r="R1464" s="9">
        <v>43971</v>
      </c>
      <c r="S1464" s="6" t="s">
        <v>141</v>
      </c>
      <c r="T1464" s="6" t="s">
        <v>63</v>
      </c>
      <c r="U1464" s="10">
        <v>312921173</v>
      </c>
      <c r="V1464" s="6">
        <v>10</v>
      </c>
      <c r="W1464" s="29">
        <v>8</v>
      </c>
      <c r="X1464" s="6" t="s">
        <v>52</v>
      </c>
      <c r="Y1464" s="6" t="s">
        <v>52</v>
      </c>
      <c r="Z1464" s="6" t="s">
        <v>28</v>
      </c>
      <c r="AA1464" s="6" t="s">
        <v>1658</v>
      </c>
    </row>
    <row r="1465" spans="1:27" ht="14.4" x14ac:dyDescent="0.3">
      <c r="A1465" s="6" t="s">
        <v>1807</v>
      </c>
      <c r="B1465" s="6" t="s">
        <v>1836</v>
      </c>
      <c r="C1465" s="6" t="s">
        <v>1837</v>
      </c>
      <c r="D1465" s="7">
        <v>8.5995370370370357E-3</v>
      </c>
      <c r="E1465" s="8">
        <f t="shared" si="132"/>
        <v>0</v>
      </c>
      <c r="F1465" s="8">
        <f t="shared" si="133"/>
        <v>12</v>
      </c>
      <c r="G1465" s="8">
        <f t="shared" si="134"/>
        <v>23</v>
      </c>
      <c r="H1465" s="10">
        <f t="shared" si="135"/>
        <v>743</v>
      </c>
      <c r="I1465" s="6" t="s">
        <v>579</v>
      </c>
      <c r="J1465" s="6" t="s">
        <v>95</v>
      </c>
      <c r="K1465" s="5">
        <v>1252595</v>
      </c>
      <c r="L1465" s="6">
        <v>3800</v>
      </c>
      <c r="M1465" s="10">
        <f t="shared" si="136"/>
        <v>30.337020345762198</v>
      </c>
      <c r="N1465" s="6">
        <v>230</v>
      </c>
      <c r="O1465" s="6">
        <f t="shared" si="137"/>
        <v>2</v>
      </c>
      <c r="P1465" s="6">
        <v>2990000</v>
      </c>
      <c r="Q1465" s="9">
        <v>44607</v>
      </c>
      <c r="R1465" s="9">
        <v>43971</v>
      </c>
      <c r="S1465" s="6" t="s">
        <v>141</v>
      </c>
      <c r="T1465" s="6" t="s">
        <v>63</v>
      </c>
      <c r="U1465" s="10">
        <v>312921173</v>
      </c>
      <c r="V1465" s="6">
        <v>10</v>
      </c>
      <c r="W1465" s="29">
        <v>8</v>
      </c>
      <c r="X1465" s="6" t="s">
        <v>52</v>
      </c>
      <c r="Y1465" s="6" t="s">
        <v>52</v>
      </c>
      <c r="Z1465" s="6" t="s">
        <v>28</v>
      </c>
      <c r="AA1465" s="6" t="s">
        <v>1658</v>
      </c>
    </row>
    <row r="1466" spans="1:27" ht="14.4" x14ac:dyDescent="0.3">
      <c r="A1466" s="6" t="s">
        <v>1807</v>
      </c>
      <c r="B1466" s="6" t="s">
        <v>1870</v>
      </c>
      <c r="C1466" s="6" t="s">
        <v>1871</v>
      </c>
      <c r="D1466" s="7">
        <v>7.3726851851851861E-3</v>
      </c>
      <c r="E1466" s="8">
        <f t="shared" si="132"/>
        <v>0</v>
      </c>
      <c r="F1466" s="8">
        <f t="shared" si="133"/>
        <v>10</v>
      </c>
      <c r="G1466" s="8">
        <f t="shared" si="134"/>
        <v>37</v>
      </c>
      <c r="H1466" s="10">
        <f t="shared" si="135"/>
        <v>637</v>
      </c>
      <c r="I1466" s="6" t="s">
        <v>579</v>
      </c>
      <c r="J1466" s="6" t="s">
        <v>95</v>
      </c>
      <c r="K1466" s="5">
        <v>140685</v>
      </c>
      <c r="L1466" s="6">
        <v>6300</v>
      </c>
      <c r="M1466" s="10">
        <f t="shared" si="136"/>
        <v>447.80893485446211</v>
      </c>
      <c r="N1466" s="6">
        <v>274</v>
      </c>
      <c r="O1466" s="6">
        <f t="shared" si="137"/>
        <v>19</v>
      </c>
      <c r="P1466" s="6">
        <v>2990000</v>
      </c>
      <c r="Q1466" s="9">
        <v>44628</v>
      </c>
      <c r="R1466" s="9">
        <v>43971</v>
      </c>
      <c r="S1466" s="6" t="s">
        <v>141</v>
      </c>
      <c r="T1466" s="6" t="s">
        <v>63</v>
      </c>
      <c r="U1466" s="10">
        <v>312921173</v>
      </c>
      <c r="V1466" s="6">
        <v>10</v>
      </c>
      <c r="W1466" s="29">
        <v>8</v>
      </c>
      <c r="X1466" s="6" t="s">
        <v>52</v>
      </c>
      <c r="Y1466" s="6" t="s">
        <v>52</v>
      </c>
      <c r="Z1466" s="6" t="s">
        <v>28</v>
      </c>
      <c r="AA1466" s="6" t="s">
        <v>1658</v>
      </c>
    </row>
    <row r="1467" spans="1:27" ht="14.4" x14ac:dyDescent="0.3">
      <c r="A1467" s="6" t="s">
        <v>1807</v>
      </c>
      <c r="B1467" s="6" t="s">
        <v>1864</v>
      </c>
      <c r="C1467" s="6" t="s">
        <v>1865</v>
      </c>
      <c r="D1467" s="7">
        <v>7.7546296296296287E-3</v>
      </c>
      <c r="E1467" s="8">
        <f t="shared" si="132"/>
        <v>0</v>
      </c>
      <c r="F1467" s="8">
        <f t="shared" si="133"/>
        <v>11</v>
      </c>
      <c r="G1467" s="8">
        <f t="shared" si="134"/>
        <v>10</v>
      </c>
      <c r="H1467" s="10">
        <f t="shared" si="135"/>
        <v>670</v>
      </c>
      <c r="I1467" s="6" t="s">
        <v>579</v>
      </c>
      <c r="J1467" s="6" t="s">
        <v>95</v>
      </c>
      <c r="K1467" s="5">
        <v>126174</v>
      </c>
      <c r="L1467" s="6">
        <v>3900</v>
      </c>
      <c r="M1467" s="10">
        <f t="shared" si="136"/>
        <v>309.09696133910313</v>
      </c>
      <c r="N1467" s="6">
        <v>346</v>
      </c>
      <c r="O1467" s="6">
        <f t="shared" si="137"/>
        <v>27</v>
      </c>
      <c r="P1467" s="6">
        <v>2990000</v>
      </c>
      <c r="Q1467" s="9">
        <v>44635</v>
      </c>
      <c r="R1467" s="9">
        <v>43971</v>
      </c>
      <c r="S1467" s="6" t="s">
        <v>141</v>
      </c>
      <c r="T1467" s="6" t="s">
        <v>63</v>
      </c>
      <c r="U1467" s="10">
        <v>312921173</v>
      </c>
      <c r="V1467" s="6">
        <v>10</v>
      </c>
      <c r="W1467" s="29">
        <v>8</v>
      </c>
      <c r="X1467" s="6" t="s">
        <v>52</v>
      </c>
      <c r="Y1467" s="6" t="s">
        <v>52</v>
      </c>
      <c r="Z1467" s="6" t="s">
        <v>28</v>
      </c>
      <c r="AA1467" s="6" t="s">
        <v>1658</v>
      </c>
    </row>
    <row r="1468" spans="1:27" ht="14.4" x14ac:dyDescent="0.3">
      <c r="A1468" s="6" t="s">
        <v>1807</v>
      </c>
      <c r="B1468" s="6" t="s">
        <v>1858</v>
      </c>
      <c r="C1468" s="6" t="s">
        <v>1859</v>
      </c>
      <c r="D1468" s="7">
        <v>6.6203703703703702E-3</v>
      </c>
      <c r="E1468" s="8">
        <f t="shared" si="132"/>
        <v>0</v>
      </c>
      <c r="F1468" s="8">
        <f t="shared" si="133"/>
        <v>9</v>
      </c>
      <c r="G1468" s="8">
        <f t="shared" si="134"/>
        <v>32</v>
      </c>
      <c r="H1468" s="10">
        <f t="shared" si="135"/>
        <v>572</v>
      </c>
      <c r="I1468" s="6" t="s">
        <v>579</v>
      </c>
      <c r="J1468" s="6" t="s">
        <v>95</v>
      </c>
      <c r="K1468" s="5">
        <v>290991</v>
      </c>
      <c r="L1468" s="6">
        <v>3400</v>
      </c>
      <c r="M1468" s="10">
        <f t="shared" si="136"/>
        <v>116.84210164575536</v>
      </c>
      <c r="N1468" s="6">
        <v>195</v>
      </c>
      <c r="O1468" s="6">
        <f t="shared" si="137"/>
        <v>7</v>
      </c>
      <c r="P1468" s="6">
        <v>2990000</v>
      </c>
      <c r="Q1468" s="9">
        <v>44638</v>
      </c>
      <c r="R1468" s="9">
        <v>43971</v>
      </c>
      <c r="S1468" s="6" t="s">
        <v>141</v>
      </c>
      <c r="T1468" s="6" t="s">
        <v>63</v>
      </c>
      <c r="U1468" s="10">
        <v>312921173</v>
      </c>
      <c r="V1468" s="6">
        <v>10</v>
      </c>
      <c r="W1468" s="29">
        <v>8</v>
      </c>
      <c r="X1468" s="6" t="s">
        <v>52</v>
      </c>
      <c r="Y1468" s="6" t="s">
        <v>52</v>
      </c>
      <c r="Z1468" s="6" t="s">
        <v>28</v>
      </c>
      <c r="AA1468" s="6" t="s">
        <v>1658</v>
      </c>
    </row>
    <row r="1469" spans="1:27" ht="14.4" x14ac:dyDescent="0.3">
      <c r="A1469" s="6" t="s">
        <v>1807</v>
      </c>
      <c r="B1469" s="6" t="s">
        <v>1852</v>
      </c>
      <c r="C1469" s="6" t="s">
        <v>1853</v>
      </c>
      <c r="D1469" s="7">
        <v>1.0266203703703703E-2</v>
      </c>
      <c r="E1469" s="8">
        <f t="shared" si="132"/>
        <v>0</v>
      </c>
      <c r="F1469" s="8">
        <f t="shared" si="133"/>
        <v>14</v>
      </c>
      <c r="G1469" s="8">
        <f t="shared" si="134"/>
        <v>47</v>
      </c>
      <c r="H1469" s="10">
        <f t="shared" si="135"/>
        <v>887</v>
      </c>
      <c r="I1469" s="6" t="s">
        <v>579</v>
      </c>
      <c r="J1469" s="6" t="s">
        <v>95</v>
      </c>
      <c r="K1469" s="5">
        <v>1365976</v>
      </c>
      <c r="L1469" s="6">
        <v>6500</v>
      </c>
      <c r="M1469" s="10">
        <f t="shared" si="136"/>
        <v>47.585023455756179</v>
      </c>
      <c r="N1469" s="6">
        <v>322</v>
      </c>
      <c r="O1469" s="6">
        <f t="shared" si="137"/>
        <v>2</v>
      </c>
      <c r="P1469" s="6">
        <v>2990000</v>
      </c>
      <c r="Q1469" s="9">
        <v>44656</v>
      </c>
      <c r="R1469" s="9">
        <v>43971</v>
      </c>
      <c r="S1469" s="6" t="s">
        <v>141</v>
      </c>
      <c r="T1469" s="6" t="s">
        <v>63</v>
      </c>
      <c r="U1469" s="10">
        <v>312921173</v>
      </c>
      <c r="V1469" s="6">
        <v>10</v>
      </c>
      <c r="W1469" s="29">
        <v>8</v>
      </c>
      <c r="X1469" s="6" t="s">
        <v>52</v>
      </c>
      <c r="Y1469" s="6" t="s">
        <v>52</v>
      </c>
      <c r="Z1469" s="6" t="s">
        <v>28</v>
      </c>
      <c r="AA1469" s="6" t="s">
        <v>1658</v>
      </c>
    </row>
    <row r="1470" spans="1:27" ht="14.4" x14ac:dyDescent="0.3">
      <c r="A1470" s="6" t="s">
        <v>1807</v>
      </c>
      <c r="B1470" s="6" t="s">
        <v>1808</v>
      </c>
      <c r="C1470" s="6" t="s">
        <v>1809</v>
      </c>
      <c r="D1470" s="7">
        <v>8.6805555555555559E-3</v>
      </c>
      <c r="E1470" s="8">
        <f t="shared" si="132"/>
        <v>0</v>
      </c>
      <c r="F1470" s="8">
        <f t="shared" si="133"/>
        <v>12</v>
      </c>
      <c r="G1470" s="8">
        <f t="shared" si="134"/>
        <v>30</v>
      </c>
      <c r="H1470" s="10">
        <f t="shared" si="135"/>
        <v>750</v>
      </c>
      <c r="I1470" s="6" t="s">
        <v>579</v>
      </c>
      <c r="J1470" s="6" t="s">
        <v>95</v>
      </c>
      <c r="K1470" s="5">
        <v>32414</v>
      </c>
      <c r="L1470" s="6">
        <v>21000</v>
      </c>
      <c r="M1470" s="10">
        <f t="shared" si="136"/>
        <v>6478.6820509656318</v>
      </c>
      <c r="N1470" s="6">
        <v>523</v>
      </c>
      <c r="O1470" s="6">
        <f t="shared" si="137"/>
        <v>161</v>
      </c>
      <c r="P1470" s="6">
        <v>2990000</v>
      </c>
      <c r="Q1470" s="9">
        <v>44691</v>
      </c>
      <c r="R1470" s="9">
        <v>43971</v>
      </c>
      <c r="S1470" s="6" t="s">
        <v>141</v>
      </c>
      <c r="T1470" s="6" t="s">
        <v>63</v>
      </c>
      <c r="U1470" s="10">
        <v>312921173</v>
      </c>
      <c r="V1470" s="6">
        <v>10</v>
      </c>
      <c r="W1470" s="29">
        <v>8</v>
      </c>
      <c r="X1470" s="6" t="s">
        <v>52</v>
      </c>
      <c r="Y1470" s="6" t="s">
        <v>52</v>
      </c>
      <c r="Z1470" s="6" t="s">
        <v>28</v>
      </c>
      <c r="AA1470" s="6" t="s">
        <v>1658</v>
      </c>
    </row>
    <row r="1471" spans="1:27" ht="14.4" x14ac:dyDescent="0.3">
      <c r="A1471" s="6" t="s">
        <v>1807</v>
      </c>
      <c r="B1471" s="6" t="s">
        <v>1840</v>
      </c>
      <c r="C1471" s="6" t="s">
        <v>1841</v>
      </c>
      <c r="D1471" s="7">
        <v>6.0185185185185177E-3</v>
      </c>
      <c r="E1471" s="8">
        <f t="shared" si="132"/>
        <v>0</v>
      </c>
      <c r="F1471" s="8">
        <f t="shared" si="133"/>
        <v>8</v>
      </c>
      <c r="G1471" s="8">
        <f t="shared" si="134"/>
        <v>40</v>
      </c>
      <c r="H1471" s="10">
        <f t="shared" si="135"/>
        <v>520</v>
      </c>
      <c r="I1471" s="6" t="s">
        <v>579</v>
      </c>
      <c r="J1471" s="6" t="s">
        <v>95</v>
      </c>
      <c r="K1471" s="5">
        <v>154405</v>
      </c>
      <c r="L1471" s="6">
        <v>12000</v>
      </c>
      <c r="M1471" s="10">
        <f t="shared" si="136"/>
        <v>777.17690489297627</v>
      </c>
      <c r="N1471" s="6">
        <v>387</v>
      </c>
      <c r="O1471" s="6">
        <f t="shared" si="137"/>
        <v>25</v>
      </c>
      <c r="P1471" s="6">
        <v>2990000</v>
      </c>
      <c r="Q1471" s="9">
        <v>44757</v>
      </c>
      <c r="R1471" s="9">
        <v>43971</v>
      </c>
      <c r="S1471" s="6" t="s">
        <v>141</v>
      </c>
      <c r="T1471" s="6" t="s">
        <v>63</v>
      </c>
      <c r="U1471" s="10">
        <v>312921173</v>
      </c>
      <c r="V1471" s="6">
        <v>10</v>
      </c>
      <c r="W1471" s="29">
        <v>8</v>
      </c>
      <c r="X1471" s="6" t="s">
        <v>52</v>
      </c>
      <c r="Y1471" s="6" t="s">
        <v>52</v>
      </c>
      <c r="Z1471" s="6" t="s">
        <v>28</v>
      </c>
      <c r="AA1471" s="6" t="s">
        <v>1658</v>
      </c>
    </row>
    <row r="1472" spans="1:27" ht="14.4" x14ac:dyDescent="0.3">
      <c r="A1472" s="6" t="s">
        <v>1807</v>
      </c>
      <c r="B1472" s="6" t="s">
        <v>1816</v>
      </c>
      <c r="C1472" s="6" t="s">
        <v>1817</v>
      </c>
      <c r="D1472" s="7">
        <v>4.6874999999999998E-3</v>
      </c>
      <c r="E1472" s="8">
        <f t="shared" si="132"/>
        <v>0</v>
      </c>
      <c r="F1472" s="8">
        <f t="shared" si="133"/>
        <v>6</v>
      </c>
      <c r="G1472" s="8">
        <f t="shared" si="134"/>
        <v>45</v>
      </c>
      <c r="H1472" s="10">
        <f t="shared" si="135"/>
        <v>405</v>
      </c>
      <c r="I1472" s="6" t="s">
        <v>579</v>
      </c>
      <c r="J1472" s="6" t="s">
        <v>95</v>
      </c>
      <c r="K1472" s="5">
        <v>84361</v>
      </c>
      <c r="L1472" s="6">
        <v>10000</v>
      </c>
      <c r="M1472" s="10">
        <f t="shared" si="136"/>
        <v>1185.3818707696685</v>
      </c>
      <c r="N1472" s="6">
        <v>286</v>
      </c>
      <c r="O1472" s="6">
        <f t="shared" si="137"/>
        <v>34</v>
      </c>
      <c r="P1472" s="6">
        <v>2990000</v>
      </c>
      <c r="Q1472" s="9">
        <v>44771</v>
      </c>
      <c r="R1472" s="9">
        <v>43971</v>
      </c>
      <c r="S1472" s="6" t="s">
        <v>141</v>
      </c>
      <c r="T1472" s="6" t="s">
        <v>63</v>
      </c>
      <c r="U1472" s="10">
        <v>312921173</v>
      </c>
      <c r="V1472" s="6">
        <v>10</v>
      </c>
      <c r="W1472" s="29">
        <v>8</v>
      </c>
      <c r="X1472" s="6" t="s">
        <v>52</v>
      </c>
      <c r="Y1472" s="6" t="s">
        <v>52</v>
      </c>
      <c r="Z1472" s="6" t="s">
        <v>28</v>
      </c>
      <c r="AA1472" s="6" t="s">
        <v>1658</v>
      </c>
    </row>
    <row r="1473" spans="1:27" ht="14.4" x14ac:dyDescent="0.3">
      <c r="A1473" s="6" t="s">
        <v>1807</v>
      </c>
      <c r="B1473" s="6" t="s">
        <v>1814</v>
      </c>
      <c r="C1473" s="6" t="s">
        <v>1815</v>
      </c>
      <c r="D1473" s="7">
        <v>1.0474537037037037E-2</v>
      </c>
      <c r="E1473" s="8">
        <f t="shared" si="132"/>
        <v>0</v>
      </c>
      <c r="F1473" s="8">
        <f t="shared" si="133"/>
        <v>15</v>
      </c>
      <c r="G1473" s="8">
        <f t="shared" si="134"/>
        <v>5</v>
      </c>
      <c r="H1473" s="10">
        <f t="shared" si="135"/>
        <v>905</v>
      </c>
      <c r="I1473" s="6" t="s">
        <v>579</v>
      </c>
      <c r="J1473" s="6" t="s">
        <v>95</v>
      </c>
      <c r="K1473" s="5">
        <v>873947</v>
      </c>
      <c r="L1473" s="6">
        <v>12000</v>
      </c>
      <c r="M1473" s="10">
        <f t="shared" si="136"/>
        <v>137.30809763063436</v>
      </c>
      <c r="N1473" s="6">
        <v>437</v>
      </c>
      <c r="O1473" s="6">
        <f t="shared" si="137"/>
        <v>5</v>
      </c>
      <c r="P1473" s="6">
        <v>2990000</v>
      </c>
      <c r="Q1473" s="9">
        <v>44796</v>
      </c>
      <c r="R1473" s="9">
        <v>43971</v>
      </c>
      <c r="S1473" s="6" t="s">
        <v>141</v>
      </c>
      <c r="T1473" s="6" t="s">
        <v>63</v>
      </c>
      <c r="U1473" s="10">
        <v>312921173</v>
      </c>
      <c r="V1473" s="6">
        <v>10</v>
      </c>
      <c r="W1473" s="29">
        <v>9</v>
      </c>
      <c r="X1473" s="6" t="s">
        <v>52</v>
      </c>
      <c r="Y1473" s="6" t="s">
        <v>52</v>
      </c>
      <c r="Z1473" s="6" t="s">
        <v>28</v>
      </c>
      <c r="AA1473" s="6" t="s">
        <v>1658</v>
      </c>
    </row>
    <row r="1474" spans="1:27" ht="14.4" x14ac:dyDescent="0.3">
      <c r="A1474" s="6" t="s">
        <v>1807</v>
      </c>
      <c r="B1474" s="6" t="s">
        <v>1818</v>
      </c>
      <c r="C1474" s="6" t="s">
        <v>1819</v>
      </c>
      <c r="D1474" s="7">
        <v>1.0092592592592592E-2</v>
      </c>
      <c r="E1474" s="8">
        <f t="shared" ref="E1474:E1537" si="138">HOUR(D1474)</f>
        <v>0</v>
      </c>
      <c r="F1474" s="8">
        <f t="shared" ref="F1474:F1537" si="139">MINUTE(D1474)</f>
        <v>14</v>
      </c>
      <c r="G1474" s="8">
        <f t="shared" ref="G1474:G1537" si="140">SECOND(D1474)</f>
        <v>32</v>
      </c>
      <c r="H1474" s="10">
        <f t="shared" ref="H1474:H1537" si="141">G1474+(F1474*60)+(E1474*60*60)</f>
        <v>872</v>
      </c>
      <c r="I1474" s="6" t="s">
        <v>579</v>
      </c>
      <c r="J1474" s="6" t="s">
        <v>95</v>
      </c>
      <c r="K1474" s="5">
        <v>181332</v>
      </c>
      <c r="L1474" s="6">
        <v>1400</v>
      </c>
      <c r="M1474" s="10">
        <f t="shared" ref="M1474:M1537" si="142">10000*L1474/K1474</f>
        <v>77.206450047426813</v>
      </c>
      <c r="N1474" s="6">
        <v>85</v>
      </c>
      <c r="O1474" s="6">
        <f t="shared" ref="O1474:O1537" si="143">ROUND(10000*N1474/K1474,0)</f>
        <v>5</v>
      </c>
      <c r="P1474" s="6">
        <v>2990000</v>
      </c>
      <c r="Q1474" s="9">
        <v>44802</v>
      </c>
      <c r="R1474" s="9">
        <v>43971</v>
      </c>
      <c r="S1474" s="6" t="s">
        <v>141</v>
      </c>
      <c r="T1474" s="6" t="s">
        <v>63</v>
      </c>
      <c r="U1474" s="10">
        <v>312921173</v>
      </c>
      <c r="V1474" s="6">
        <v>10</v>
      </c>
      <c r="W1474" s="29">
        <v>8</v>
      </c>
      <c r="X1474" s="6" t="s">
        <v>52</v>
      </c>
      <c r="Y1474" s="6" t="s">
        <v>52</v>
      </c>
      <c r="Z1474" s="6" t="s">
        <v>28</v>
      </c>
      <c r="AA1474" s="6" t="s">
        <v>1658</v>
      </c>
    </row>
    <row r="1475" spans="1:27" ht="14.4" x14ac:dyDescent="0.3">
      <c r="A1475" s="6" t="s">
        <v>1807</v>
      </c>
      <c r="B1475" s="6" t="s">
        <v>1812</v>
      </c>
      <c r="C1475" s="6" t="s">
        <v>1813</v>
      </c>
      <c r="D1475" s="7">
        <v>9.0740740740740729E-3</v>
      </c>
      <c r="E1475" s="8">
        <f t="shared" si="138"/>
        <v>0</v>
      </c>
      <c r="F1475" s="8">
        <f t="shared" si="139"/>
        <v>13</v>
      </c>
      <c r="G1475" s="8">
        <f t="shared" si="140"/>
        <v>4</v>
      </c>
      <c r="H1475" s="10">
        <f t="shared" si="141"/>
        <v>784</v>
      </c>
      <c r="I1475" s="6" t="s">
        <v>579</v>
      </c>
      <c r="J1475" s="6" t="s">
        <v>95</v>
      </c>
      <c r="K1475" s="5">
        <v>56442</v>
      </c>
      <c r="L1475" s="6">
        <v>4300</v>
      </c>
      <c r="M1475" s="10">
        <f t="shared" si="142"/>
        <v>761.84401686687215</v>
      </c>
      <c r="N1475" s="6">
        <v>144</v>
      </c>
      <c r="O1475" s="6">
        <f t="shared" si="143"/>
        <v>26</v>
      </c>
      <c r="P1475" s="6">
        <v>2990000</v>
      </c>
      <c r="Q1475" s="9">
        <v>44834</v>
      </c>
      <c r="R1475" s="9">
        <v>43971</v>
      </c>
      <c r="S1475" s="6" t="s">
        <v>141</v>
      </c>
      <c r="T1475" s="6" t="s">
        <v>63</v>
      </c>
      <c r="U1475" s="10">
        <v>312921173</v>
      </c>
      <c r="V1475" s="6">
        <v>10</v>
      </c>
      <c r="W1475" s="29">
        <v>8</v>
      </c>
      <c r="X1475" s="6" t="s">
        <v>52</v>
      </c>
      <c r="Y1475" s="6" t="s">
        <v>52</v>
      </c>
      <c r="Z1475" s="6" t="s">
        <v>28</v>
      </c>
      <c r="AA1475" s="6" t="s">
        <v>1658</v>
      </c>
    </row>
    <row r="1476" spans="1:27" ht="14.4" x14ac:dyDescent="0.3">
      <c r="A1476" s="6" t="s">
        <v>1807</v>
      </c>
      <c r="B1476" s="6" t="s">
        <v>1810</v>
      </c>
      <c r="C1476" s="6" t="s">
        <v>1811</v>
      </c>
      <c r="D1476" s="7">
        <v>9.0740740740740729E-3</v>
      </c>
      <c r="E1476" s="8">
        <f t="shared" si="138"/>
        <v>0</v>
      </c>
      <c r="F1476" s="8">
        <f t="shared" si="139"/>
        <v>13</v>
      </c>
      <c r="G1476" s="8">
        <f t="shared" si="140"/>
        <v>4</v>
      </c>
      <c r="H1476" s="10">
        <f t="shared" si="141"/>
        <v>784</v>
      </c>
      <c r="I1476" s="6" t="s">
        <v>579</v>
      </c>
      <c r="J1476" s="6" t="s">
        <v>95</v>
      </c>
      <c r="K1476" s="5">
        <v>57677</v>
      </c>
      <c r="L1476" s="6">
        <v>2400</v>
      </c>
      <c r="M1476" s="10">
        <f t="shared" si="142"/>
        <v>416.11040796157914</v>
      </c>
      <c r="N1476" s="6">
        <v>133</v>
      </c>
      <c r="O1476" s="6">
        <f t="shared" si="143"/>
        <v>23</v>
      </c>
      <c r="P1476" s="6">
        <v>2990000</v>
      </c>
      <c r="Q1476" s="9">
        <v>44845</v>
      </c>
      <c r="R1476" s="9">
        <v>43971</v>
      </c>
      <c r="S1476" s="6" t="s">
        <v>141</v>
      </c>
      <c r="T1476" s="6" t="s">
        <v>63</v>
      </c>
      <c r="U1476" s="10">
        <v>312921173</v>
      </c>
      <c r="V1476" s="6">
        <v>10</v>
      </c>
      <c r="W1476" s="29">
        <v>9</v>
      </c>
      <c r="X1476" s="6" t="s">
        <v>52</v>
      </c>
      <c r="Y1476" s="6" t="s">
        <v>52</v>
      </c>
      <c r="Z1476" s="6" t="s">
        <v>28</v>
      </c>
      <c r="AA1476" s="6" t="s">
        <v>1658</v>
      </c>
    </row>
    <row r="1477" spans="1:27" x14ac:dyDescent="0.3">
      <c r="A1477" s="6" t="s">
        <v>404</v>
      </c>
      <c r="B1477" s="6" t="s">
        <v>405</v>
      </c>
      <c r="C1477" s="6" t="s">
        <v>406</v>
      </c>
      <c r="D1477" s="7">
        <v>1.5046296296296295E-2</v>
      </c>
      <c r="E1477" s="8">
        <f t="shared" si="138"/>
        <v>0</v>
      </c>
      <c r="F1477" s="8">
        <f t="shared" si="139"/>
        <v>21</v>
      </c>
      <c r="G1477" s="8">
        <f t="shared" si="140"/>
        <v>40</v>
      </c>
      <c r="H1477" s="10">
        <f t="shared" si="141"/>
        <v>1300</v>
      </c>
      <c r="I1477" s="6" t="s">
        <v>23</v>
      </c>
      <c r="J1477" s="6" t="s">
        <v>206</v>
      </c>
      <c r="K1477" s="10">
        <v>190612</v>
      </c>
      <c r="L1477" s="10">
        <v>6100</v>
      </c>
      <c r="M1477" s="10">
        <f t="shared" si="142"/>
        <v>320.02182443917485</v>
      </c>
      <c r="N1477" s="6">
        <v>338</v>
      </c>
      <c r="O1477" s="6">
        <f t="shared" si="143"/>
        <v>18</v>
      </c>
      <c r="P1477" s="10">
        <v>787000</v>
      </c>
      <c r="Q1477" s="9">
        <v>44596</v>
      </c>
      <c r="R1477" s="9">
        <v>42677</v>
      </c>
      <c r="S1477" s="6" t="s">
        <v>119</v>
      </c>
      <c r="T1477" s="6" t="s">
        <v>63</v>
      </c>
      <c r="U1477" s="10">
        <v>42678982</v>
      </c>
      <c r="V1477" s="6">
        <v>10</v>
      </c>
      <c r="W1477" s="29">
        <v>9</v>
      </c>
      <c r="X1477" s="6" t="s">
        <v>52</v>
      </c>
      <c r="Y1477" s="6" t="s">
        <v>52</v>
      </c>
      <c r="Z1477" s="6" t="s">
        <v>28</v>
      </c>
      <c r="AA1477" s="6" t="s">
        <v>253</v>
      </c>
    </row>
    <row r="1478" spans="1:27" x14ac:dyDescent="0.3">
      <c r="A1478" s="6" t="s">
        <v>737</v>
      </c>
      <c r="B1478" s="6" t="s">
        <v>738</v>
      </c>
      <c r="C1478" s="6" t="s">
        <v>739</v>
      </c>
      <c r="D1478" s="7">
        <v>6.9444444444444441E-3</v>
      </c>
      <c r="E1478" s="8">
        <f t="shared" si="138"/>
        <v>0</v>
      </c>
      <c r="F1478" s="8">
        <f t="shared" si="139"/>
        <v>10</v>
      </c>
      <c r="G1478" s="8">
        <f t="shared" si="140"/>
        <v>0</v>
      </c>
      <c r="H1478" s="10">
        <f t="shared" si="141"/>
        <v>600</v>
      </c>
      <c r="I1478" s="6" t="s">
        <v>612</v>
      </c>
      <c r="J1478" s="6" t="s">
        <v>141</v>
      </c>
      <c r="K1478" s="10">
        <v>368265</v>
      </c>
      <c r="L1478" s="10">
        <v>64000</v>
      </c>
      <c r="M1478" s="10">
        <f t="shared" si="142"/>
        <v>1737.8789730221445</v>
      </c>
      <c r="N1478" s="6">
        <v>128</v>
      </c>
      <c r="O1478" s="6">
        <f t="shared" si="143"/>
        <v>3</v>
      </c>
      <c r="P1478" s="10">
        <v>130000</v>
      </c>
      <c r="Q1478" s="9">
        <v>44751</v>
      </c>
      <c r="R1478" s="9">
        <v>43271</v>
      </c>
      <c r="S1478" s="6" t="s">
        <v>141</v>
      </c>
      <c r="T1478" s="6" t="s">
        <v>478</v>
      </c>
      <c r="U1478" s="10">
        <v>199906553</v>
      </c>
      <c r="V1478" s="6">
        <v>10</v>
      </c>
      <c r="W1478" s="29">
        <v>10</v>
      </c>
      <c r="X1478" s="6" t="s">
        <v>26</v>
      </c>
      <c r="Y1478" s="6" t="s">
        <v>27</v>
      </c>
      <c r="Z1478" s="6" t="s">
        <v>28</v>
      </c>
      <c r="AA1478" s="6" t="s">
        <v>575</v>
      </c>
    </row>
    <row r="1479" spans="1:27" x14ac:dyDescent="0.3">
      <c r="A1479" s="6" t="s">
        <v>737</v>
      </c>
      <c r="B1479" s="6" t="s">
        <v>3185</v>
      </c>
      <c r="C1479" s="6" t="s">
        <v>3186</v>
      </c>
      <c r="D1479" s="7">
        <v>3.7731481481481483E-3</v>
      </c>
      <c r="E1479" s="8">
        <f t="shared" si="138"/>
        <v>0</v>
      </c>
      <c r="F1479" s="8">
        <f t="shared" si="139"/>
        <v>5</v>
      </c>
      <c r="G1479" s="8">
        <f t="shared" si="140"/>
        <v>26</v>
      </c>
      <c r="H1479" s="10">
        <f t="shared" si="141"/>
        <v>326</v>
      </c>
      <c r="I1479" s="6" t="s">
        <v>612</v>
      </c>
      <c r="J1479" s="6" t="s">
        <v>141</v>
      </c>
      <c r="K1479" s="10">
        <v>18991</v>
      </c>
      <c r="L1479" s="6">
        <v>596</v>
      </c>
      <c r="M1479" s="10">
        <f t="shared" si="142"/>
        <v>313.83286820072664</v>
      </c>
      <c r="N1479" s="6">
        <v>26</v>
      </c>
      <c r="O1479" s="6">
        <f t="shared" si="143"/>
        <v>14</v>
      </c>
      <c r="P1479" s="6">
        <v>1300000</v>
      </c>
      <c r="Q1479" s="9">
        <v>44851</v>
      </c>
      <c r="R1479" s="9">
        <v>43271</v>
      </c>
      <c r="S1479" s="6" t="s">
        <v>141</v>
      </c>
      <c r="T1479" s="6" t="s">
        <v>63</v>
      </c>
      <c r="U1479" s="10">
        <v>200023205</v>
      </c>
      <c r="V1479" s="6">
        <v>9</v>
      </c>
      <c r="W1479" s="29">
        <v>9</v>
      </c>
      <c r="X1479" s="6" t="s">
        <v>26</v>
      </c>
      <c r="Y1479" s="6" t="s">
        <v>27</v>
      </c>
      <c r="Z1479" s="6" t="s">
        <v>28</v>
      </c>
      <c r="AA1479" s="6" t="s">
        <v>3139</v>
      </c>
    </row>
    <row r="1480" spans="1:27" ht="14.4" x14ac:dyDescent="0.3">
      <c r="A1480" t="s">
        <v>3983</v>
      </c>
      <c r="B1480" t="s">
        <v>3984</v>
      </c>
      <c r="C1480" s="19" t="s">
        <v>3985</v>
      </c>
      <c r="D1480" s="1">
        <v>7.6504629629629631E-3</v>
      </c>
      <c r="E1480" s="8">
        <f t="shared" si="138"/>
        <v>0</v>
      </c>
      <c r="F1480" s="8">
        <f t="shared" si="139"/>
        <v>11</v>
      </c>
      <c r="G1480" s="8">
        <f t="shared" si="140"/>
        <v>1</v>
      </c>
      <c r="H1480" s="10">
        <f t="shared" si="141"/>
        <v>661</v>
      </c>
      <c r="I1480" t="s">
        <v>579</v>
      </c>
      <c r="J1480" t="s">
        <v>141</v>
      </c>
      <c r="K1480" s="3">
        <v>45203810</v>
      </c>
      <c r="L1480" s="3">
        <v>576000</v>
      </c>
      <c r="M1480" s="10">
        <f t="shared" si="142"/>
        <v>127.42288758403329</v>
      </c>
      <c r="N1480" s="3">
        <v>13000</v>
      </c>
      <c r="O1480" s="6">
        <f t="shared" si="143"/>
        <v>3</v>
      </c>
      <c r="P1480" s="3">
        <v>18300000</v>
      </c>
      <c r="Q1480" s="2">
        <v>43197</v>
      </c>
      <c r="R1480" s="2">
        <v>43215</v>
      </c>
      <c r="S1480" t="s">
        <v>141</v>
      </c>
      <c r="T1480" t="s">
        <v>63</v>
      </c>
      <c r="U1480" s="3">
        <v>4725525067</v>
      </c>
      <c r="V1480">
        <v>7</v>
      </c>
      <c r="W1480" s="29">
        <v>8</v>
      </c>
      <c r="X1480" s="6" t="s">
        <v>26</v>
      </c>
      <c r="Y1480" s="6" t="s">
        <v>52</v>
      </c>
      <c r="Z1480" t="s">
        <v>28</v>
      </c>
      <c r="AA1480" s="6" t="s">
        <v>4101</v>
      </c>
    </row>
    <row r="1481" spans="1:27" ht="14.4" x14ac:dyDescent="0.3">
      <c r="A1481" t="s">
        <v>3983</v>
      </c>
      <c r="B1481" s="6" t="s">
        <v>2775</v>
      </c>
      <c r="C1481" s="6" t="s">
        <v>2776</v>
      </c>
      <c r="D1481" s="7">
        <v>7.3379629629629628E-3</v>
      </c>
      <c r="E1481" s="8">
        <f t="shared" si="138"/>
        <v>0</v>
      </c>
      <c r="F1481" s="8">
        <f t="shared" si="139"/>
        <v>10</v>
      </c>
      <c r="G1481" s="8">
        <f t="shared" si="140"/>
        <v>34</v>
      </c>
      <c r="H1481" s="10">
        <f t="shared" si="141"/>
        <v>634</v>
      </c>
      <c r="I1481" s="6" t="s">
        <v>2777</v>
      </c>
      <c r="J1481" s="6" t="s">
        <v>141</v>
      </c>
      <c r="K1481" s="10">
        <v>5930161</v>
      </c>
      <c r="L1481" s="6">
        <v>223000</v>
      </c>
      <c r="M1481" s="10">
        <f t="shared" si="142"/>
        <v>376.04375328089742</v>
      </c>
      <c r="N1481" s="6">
        <v>3600</v>
      </c>
      <c r="O1481" s="6">
        <f t="shared" si="143"/>
        <v>6</v>
      </c>
      <c r="P1481" s="10">
        <v>1830000</v>
      </c>
      <c r="Q1481" s="9">
        <v>44841</v>
      </c>
      <c r="R1481" s="9">
        <v>43215</v>
      </c>
      <c r="S1481" s="6" t="s">
        <v>141</v>
      </c>
      <c r="T1481" s="6" t="s">
        <v>231</v>
      </c>
      <c r="U1481" s="10">
        <v>4732929073</v>
      </c>
      <c r="V1481" s="6">
        <v>8</v>
      </c>
      <c r="W1481" s="29">
        <v>10</v>
      </c>
      <c r="X1481" s="6" t="s">
        <v>26</v>
      </c>
      <c r="Y1481" s="6" t="s">
        <v>27</v>
      </c>
      <c r="Z1481" s="6" t="s">
        <v>28</v>
      </c>
      <c r="AA1481" s="6" t="s">
        <v>2778</v>
      </c>
    </row>
    <row r="1482" spans="1:27" x14ac:dyDescent="0.3">
      <c r="A1482" s="6" t="s">
        <v>2845</v>
      </c>
      <c r="B1482" s="6" t="s">
        <v>2846</v>
      </c>
      <c r="C1482" s="6" t="s">
        <v>2847</v>
      </c>
      <c r="D1482" s="7">
        <v>1.1990740740740739E-2</v>
      </c>
      <c r="E1482" s="8">
        <f t="shared" si="138"/>
        <v>0</v>
      </c>
      <c r="F1482" s="8">
        <f t="shared" si="139"/>
        <v>17</v>
      </c>
      <c r="G1482" s="8">
        <f t="shared" si="140"/>
        <v>16</v>
      </c>
      <c r="H1482" s="10">
        <f t="shared" si="141"/>
        <v>1036</v>
      </c>
      <c r="I1482" s="6" t="s">
        <v>2843</v>
      </c>
      <c r="J1482" s="6" t="s">
        <v>141</v>
      </c>
      <c r="K1482" s="10">
        <v>24402744</v>
      </c>
      <c r="L1482" s="6">
        <v>663000</v>
      </c>
      <c r="M1482" s="10">
        <f t="shared" si="142"/>
        <v>271.69075740006946</v>
      </c>
      <c r="N1482" s="6">
        <v>20921</v>
      </c>
      <c r="O1482" s="6">
        <f t="shared" si="143"/>
        <v>9</v>
      </c>
      <c r="P1482" s="10">
        <v>6690000</v>
      </c>
      <c r="Q1482" s="9">
        <v>44653</v>
      </c>
      <c r="R1482" s="9">
        <v>43117</v>
      </c>
      <c r="S1482" s="6" t="s">
        <v>141</v>
      </c>
      <c r="T1482" s="6" t="s">
        <v>2844</v>
      </c>
      <c r="U1482" s="10">
        <v>933773957</v>
      </c>
      <c r="V1482" s="6">
        <v>8</v>
      </c>
      <c r="W1482" s="29">
        <v>8</v>
      </c>
      <c r="X1482" s="6" t="s">
        <v>26</v>
      </c>
      <c r="Y1482" s="6" t="s">
        <v>27</v>
      </c>
      <c r="Z1482" s="6" t="s">
        <v>28</v>
      </c>
      <c r="AA1482" s="6" t="s">
        <v>2778</v>
      </c>
    </row>
    <row r="1483" spans="1:27" x14ac:dyDescent="0.3">
      <c r="A1483" s="6" t="s">
        <v>903</v>
      </c>
      <c r="B1483" s="6" t="s">
        <v>904</v>
      </c>
      <c r="C1483" s="6" t="s">
        <v>905</v>
      </c>
      <c r="D1483" s="7">
        <v>1.1782407407407406E-2</v>
      </c>
      <c r="E1483" s="8">
        <f t="shared" si="138"/>
        <v>0</v>
      </c>
      <c r="F1483" s="8">
        <f t="shared" si="139"/>
        <v>16</v>
      </c>
      <c r="G1483" s="8">
        <f t="shared" si="140"/>
        <v>58</v>
      </c>
      <c r="H1483" s="10">
        <f t="shared" si="141"/>
        <v>1018</v>
      </c>
      <c r="I1483" s="6" t="s">
        <v>477</v>
      </c>
      <c r="J1483" s="6" t="s">
        <v>38</v>
      </c>
      <c r="K1483" s="10">
        <v>3149282</v>
      </c>
      <c r="L1483" s="10">
        <v>102000</v>
      </c>
      <c r="M1483" s="10">
        <f t="shared" si="142"/>
        <v>323.88334864899366</v>
      </c>
      <c r="N1483" s="10">
        <v>2300</v>
      </c>
      <c r="O1483" s="6">
        <f t="shared" si="143"/>
        <v>7</v>
      </c>
      <c r="P1483" s="10">
        <v>1630000</v>
      </c>
      <c r="Q1483" s="9">
        <v>44177</v>
      </c>
      <c r="R1483" s="9">
        <v>42363</v>
      </c>
      <c r="S1483" s="6" t="s">
        <v>38</v>
      </c>
      <c r="T1483" s="6" t="s">
        <v>63</v>
      </c>
      <c r="U1483" s="10">
        <v>489834955</v>
      </c>
      <c r="V1483" s="6">
        <v>8</v>
      </c>
      <c r="W1483" s="29">
        <v>8</v>
      </c>
      <c r="X1483" s="6" t="s">
        <v>52</v>
      </c>
      <c r="Y1483" s="6" t="s">
        <v>52</v>
      </c>
      <c r="Z1483" s="6" t="s">
        <v>28</v>
      </c>
      <c r="AA1483" s="6" t="s">
        <v>781</v>
      </c>
    </row>
    <row r="1484" spans="1:27" x14ac:dyDescent="0.3">
      <c r="A1484" s="6" t="s">
        <v>2689</v>
      </c>
      <c r="B1484" s="6" t="s">
        <v>2690</v>
      </c>
      <c r="C1484" s="6" t="s">
        <v>2691</v>
      </c>
      <c r="D1484" s="7">
        <v>5.6944444444444438E-3</v>
      </c>
      <c r="E1484" s="8">
        <f t="shared" si="138"/>
        <v>0</v>
      </c>
      <c r="F1484" s="8">
        <f t="shared" si="139"/>
        <v>8</v>
      </c>
      <c r="G1484" s="8">
        <f t="shared" si="140"/>
        <v>12</v>
      </c>
      <c r="H1484" s="10">
        <f t="shared" si="141"/>
        <v>492</v>
      </c>
      <c r="I1484" s="6" t="s">
        <v>23</v>
      </c>
      <c r="J1484" s="6" t="s">
        <v>38</v>
      </c>
      <c r="K1484" s="6">
        <v>875</v>
      </c>
      <c r="L1484" s="6">
        <v>858</v>
      </c>
      <c r="M1484" s="10">
        <f t="shared" si="142"/>
        <v>9805.7142857142862</v>
      </c>
      <c r="N1484" s="6">
        <v>0</v>
      </c>
      <c r="O1484" s="6">
        <f t="shared" si="143"/>
        <v>0</v>
      </c>
      <c r="P1484" s="10">
        <v>458</v>
      </c>
      <c r="Q1484" s="9">
        <v>44236</v>
      </c>
      <c r="R1484" s="9">
        <v>42475</v>
      </c>
      <c r="S1484" s="6" t="s">
        <v>38</v>
      </c>
      <c r="T1484" s="6" t="s">
        <v>63</v>
      </c>
      <c r="U1484" s="10">
        <v>72945</v>
      </c>
      <c r="V1484" s="6">
        <v>5</v>
      </c>
      <c r="W1484" s="29">
        <v>5</v>
      </c>
      <c r="X1484" s="6" t="s">
        <v>26</v>
      </c>
      <c r="Y1484" s="6" t="s">
        <v>27</v>
      </c>
      <c r="Z1484" s="6" t="s">
        <v>96</v>
      </c>
      <c r="AA1484" s="6" t="s">
        <v>2539</v>
      </c>
    </row>
    <row r="1485" spans="1:27" x14ac:dyDescent="0.3">
      <c r="A1485" s="6" t="s">
        <v>2224</v>
      </c>
      <c r="B1485" s="6" t="s">
        <v>2225</v>
      </c>
      <c r="C1485" s="6" t="s">
        <v>2226</v>
      </c>
      <c r="D1485" s="7">
        <v>3.4953703703703705E-3</v>
      </c>
      <c r="E1485" s="8">
        <f t="shared" si="138"/>
        <v>0</v>
      </c>
      <c r="F1485" s="8">
        <f t="shared" si="139"/>
        <v>5</v>
      </c>
      <c r="G1485" s="8">
        <f t="shared" si="140"/>
        <v>2</v>
      </c>
      <c r="H1485" s="10">
        <f t="shared" si="141"/>
        <v>302</v>
      </c>
      <c r="I1485" s="6" t="s">
        <v>23</v>
      </c>
      <c r="J1485" s="6" t="s">
        <v>95</v>
      </c>
      <c r="K1485" s="10">
        <v>493747</v>
      </c>
      <c r="L1485" s="10">
        <v>4500</v>
      </c>
      <c r="M1485" s="10">
        <f t="shared" si="142"/>
        <v>91.139794267104406</v>
      </c>
      <c r="N1485" s="6">
        <v>504</v>
      </c>
      <c r="O1485" s="6">
        <f t="shared" si="143"/>
        <v>10</v>
      </c>
      <c r="P1485" s="10">
        <v>1540000</v>
      </c>
      <c r="Q1485" s="9">
        <v>42762</v>
      </c>
      <c r="R1485" s="9">
        <v>42745</v>
      </c>
      <c r="S1485" s="6" t="s">
        <v>141</v>
      </c>
      <c r="T1485" s="6" t="s">
        <v>42</v>
      </c>
      <c r="U1485" s="10">
        <v>356108001</v>
      </c>
      <c r="V1485" s="6">
        <v>8</v>
      </c>
      <c r="W1485" s="29">
        <v>10</v>
      </c>
      <c r="X1485" s="6" t="s">
        <v>52</v>
      </c>
      <c r="Y1485" s="6" t="s">
        <v>52</v>
      </c>
      <c r="Z1485" s="6" t="s">
        <v>28</v>
      </c>
      <c r="AA1485" s="6" t="s">
        <v>2215</v>
      </c>
    </row>
    <row r="1486" spans="1:27" x14ac:dyDescent="0.3">
      <c r="A1486" s="6" t="s">
        <v>2224</v>
      </c>
      <c r="B1486" s="6" t="s">
        <v>2231</v>
      </c>
      <c r="C1486" s="6" t="s">
        <v>2232</v>
      </c>
      <c r="D1486" s="7">
        <v>1.4895833333333332E-2</v>
      </c>
      <c r="E1486" s="8">
        <f t="shared" si="138"/>
        <v>0</v>
      </c>
      <c r="F1486" s="8">
        <f t="shared" si="139"/>
        <v>21</v>
      </c>
      <c r="G1486" s="8">
        <f t="shared" si="140"/>
        <v>27</v>
      </c>
      <c r="H1486" s="10">
        <f t="shared" si="141"/>
        <v>1287</v>
      </c>
      <c r="I1486" s="6" t="s">
        <v>23</v>
      </c>
      <c r="J1486" s="6" t="s">
        <v>95</v>
      </c>
      <c r="K1486" s="10">
        <v>1617664</v>
      </c>
      <c r="L1486" s="10">
        <v>23000</v>
      </c>
      <c r="M1486" s="10">
        <f t="shared" si="142"/>
        <v>142.18032916600728</v>
      </c>
      <c r="N1486" s="10">
        <v>1314</v>
      </c>
      <c r="O1486" s="6">
        <f t="shared" si="143"/>
        <v>8</v>
      </c>
      <c r="P1486" s="10">
        <v>1540000</v>
      </c>
      <c r="Q1486" s="9">
        <v>43737</v>
      </c>
      <c r="R1486" s="9">
        <v>42745</v>
      </c>
      <c r="S1486" s="6" t="s">
        <v>141</v>
      </c>
      <c r="T1486" s="6" t="s">
        <v>42</v>
      </c>
      <c r="U1486" s="10">
        <v>356108001</v>
      </c>
      <c r="V1486" s="6">
        <v>8</v>
      </c>
      <c r="W1486" s="29">
        <v>9</v>
      </c>
      <c r="X1486" s="6" t="s">
        <v>52</v>
      </c>
      <c r="Y1486" s="6" t="s">
        <v>52</v>
      </c>
      <c r="Z1486" s="6" t="s">
        <v>28</v>
      </c>
      <c r="AA1486" s="6" t="s">
        <v>2215</v>
      </c>
    </row>
    <row r="1487" spans="1:27" x14ac:dyDescent="0.3">
      <c r="A1487" s="6" t="s">
        <v>2224</v>
      </c>
      <c r="B1487" s="6" t="s">
        <v>2229</v>
      </c>
      <c r="C1487" s="6" t="s">
        <v>2230</v>
      </c>
      <c r="D1487" s="7">
        <v>1.9074074074074073E-2</v>
      </c>
      <c r="E1487" s="8">
        <f t="shared" si="138"/>
        <v>0</v>
      </c>
      <c r="F1487" s="8">
        <f t="shared" si="139"/>
        <v>27</v>
      </c>
      <c r="G1487" s="8">
        <f t="shared" si="140"/>
        <v>28</v>
      </c>
      <c r="H1487" s="10">
        <f t="shared" si="141"/>
        <v>1648</v>
      </c>
      <c r="I1487" s="6" t="s">
        <v>23</v>
      </c>
      <c r="J1487" s="6" t="s">
        <v>95</v>
      </c>
      <c r="K1487" s="10">
        <v>454043</v>
      </c>
      <c r="L1487" s="10">
        <v>12000</v>
      </c>
      <c r="M1487" s="10">
        <f t="shared" si="142"/>
        <v>264.29214854099723</v>
      </c>
      <c r="N1487" s="6">
        <v>725</v>
      </c>
      <c r="O1487" s="6">
        <f t="shared" si="143"/>
        <v>16</v>
      </c>
      <c r="P1487" s="10">
        <v>1540000</v>
      </c>
      <c r="Q1487" s="9">
        <v>44696</v>
      </c>
      <c r="R1487" s="9">
        <v>42745</v>
      </c>
      <c r="S1487" s="6" t="s">
        <v>141</v>
      </c>
      <c r="T1487" s="6" t="s">
        <v>42</v>
      </c>
      <c r="U1487" s="10">
        <v>356108001</v>
      </c>
      <c r="V1487" s="6">
        <v>8</v>
      </c>
      <c r="W1487" s="29">
        <v>9</v>
      </c>
      <c r="X1487" s="6" t="s">
        <v>52</v>
      </c>
      <c r="Y1487" s="6" t="s">
        <v>52</v>
      </c>
      <c r="Z1487" s="6" t="s">
        <v>28</v>
      </c>
      <c r="AA1487" s="6" t="s">
        <v>2215</v>
      </c>
    </row>
    <row r="1488" spans="1:27" x14ac:dyDescent="0.3">
      <c r="A1488" s="6" t="s">
        <v>2224</v>
      </c>
      <c r="B1488" s="6" t="s">
        <v>2227</v>
      </c>
      <c r="C1488" s="6" t="s">
        <v>2228</v>
      </c>
      <c r="D1488" s="7">
        <v>5.4050925925925924E-3</v>
      </c>
      <c r="E1488" s="8">
        <f t="shared" si="138"/>
        <v>0</v>
      </c>
      <c r="F1488" s="8">
        <f t="shared" si="139"/>
        <v>7</v>
      </c>
      <c r="G1488" s="8">
        <f t="shared" si="140"/>
        <v>47</v>
      </c>
      <c r="H1488" s="10">
        <f t="shared" si="141"/>
        <v>467</v>
      </c>
      <c r="I1488" s="6" t="s">
        <v>23</v>
      </c>
      <c r="J1488" s="6" t="s">
        <v>95</v>
      </c>
      <c r="K1488" s="10">
        <v>1713299</v>
      </c>
      <c r="L1488" s="10">
        <v>13600</v>
      </c>
      <c r="M1488" s="10">
        <f t="shared" si="142"/>
        <v>79.379022575744216</v>
      </c>
      <c r="N1488" s="10">
        <v>7197</v>
      </c>
      <c r="O1488" s="6">
        <f t="shared" si="143"/>
        <v>42</v>
      </c>
      <c r="P1488" s="10">
        <v>1540000</v>
      </c>
      <c r="Q1488" s="9">
        <v>44751</v>
      </c>
      <c r="R1488" s="9">
        <v>42745</v>
      </c>
      <c r="S1488" s="6" t="s">
        <v>141</v>
      </c>
      <c r="T1488" s="6" t="s">
        <v>42</v>
      </c>
      <c r="U1488" s="10">
        <v>356108001</v>
      </c>
      <c r="V1488" s="6">
        <v>8</v>
      </c>
      <c r="W1488" s="29">
        <v>8</v>
      </c>
      <c r="X1488" s="6" t="s">
        <v>52</v>
      </c>
      <c r="Y1488" s="6" t="s">
        <v>52</v>
      </c>
      <c r="Z1488" s="6" t="s">
        <v>28</v>
      </c>
      <c r="AA1488" s="6" t="s">
        <v>2215</v>
      </c>
    </row>
    <row r="1489" spans="1:27" x14ac:dyDescent="0.3">
      <c r="A1489" s="6" t="s">
        <v>2224</v>
      </c>
      <c r="B1489" s="6" t="s">
        <v>2233</v>
      </c>
      <c r="C1489" s="6" t="s">
        <v>2234</v>
      </c>
      <c r="D1489" s="7">
        <v>1.042824074074074E-2</v>
      </c>
      <c r="E1489" s="8">
        <f t="shared" si="138"/>
        <v>0</v>
      </c>
      <c r="F1489" s="8">
        <f t="shared" si="139"/>
        <v>15</v>
      </c>
      <c r="G1489" s="8">
        <f t="shared" si="140"/>
        <v>1</v>
      </c>
      <c r="H1489" s="10">
        <f t="shared" si="141"/>
        <v>901</v>
      </c>
      <c r="I1489" s="6" t="s">
        <v>23</v>
      </c>
      <c r="J1489" s="6" t="s">
        <v>95</v>
      </c>
      <c r="K1489" s="10">
        <v>795412</v>
      </c>
      <c r="L1489" s="10">
        <v>16000</v>
      </c>
      <c r="M1489" s="10">
        <f t="shared" si="142"/>
        <v>201.15361598768939</v>
      </c>
      <c r="N1489" s="6">
        <v>972</v>
      </c>
      <c r="O1489" s="6">
        <f t="shared" si="143"/>
        <v>12</v>
      </c>
      <c r="P1489" s="10">
        <v>1540000</v>
      </c>
      <c r="Q1489" s="9">
        <v>44753</v>
      </c>
      <c r="R1489" s="9">
        <v>42745</v>
      </c>
      <c r="S1489" s="6" t="s">
        <v>141</v>
      </c>
      <c r="T1489" s="6" t="s">
        <v>42</v>
      </c>
      <c r="U1489" s="10">
        <v>356108001</v>
      </c>
      <c r="V1489" s="6">
        <v>8</v>
      </c>
      <c r="W1489" s="29">
        <v>9</v>
      </c>
      <c r="X1489" s="6" t="s">
        <v>52</v>
      </c>
      <c r="Y1489" s="6" t="s">
        <v>52</v>
      </c>
      <c r="Z1489" s="6" t="s">
        <v>28</v>
      </c>
      <c r="AA1489" s="6" t="s">
        <v>2215</v>
      </c>
    </row>
    <row r="1490" spans="1:27" x14ac:dyDescent="0.3">
      <c r="A1490" s="6" t="s">
        <v>3517</v>
      </c>
      <c r="B1490" s="6" t="s">
        <v>3518</v>
      </c>
      <c r="C1490" s="6" t="s">
        <v>3519</v>
      </c>
      <c r="D1490" s="7">
        <v>7.5694444444444439E-2</v>
      </c>
      <c r="E1490" s="8">
        <f t="shared" si="138"/>
        <v>1</v>
      </c>
      <c r="F1490" s="8">
        <f t="shared" si="139"/>
        <v>49</v>
      </c>
      <c r="G1490" s="8">
        <f t="shared" si="140"/>
        <v>0</v>
      </c>
      <c r="H1490" s="10">
        <f t="shared" si="141"/>
        <v>6540</v>
      </c>
      <c r="I1490" s="6" t="s">
        <v>23</v>
      </c>
      <c r="J1490" s="6" t="s">
        <v>38</v>
      </c>
      <c r="K1490" s="6">
        <v>54465</v>
      </c>
      <c r="L1490" s="6">
        <v>1.6</v>
      </c>
      <c r="M1490" s="10">
        <f t="shared" si="142"/>
        <v>0.29376663912604423</v>
      </c>
      <c r="N1490" s="6">
        <v>0</v>
      </c>
      <c r="O1490" s="6">
        <f t="shared" si="143"/>
        <v>0</v>
      </c>
      <c r="P1490" s="6">
        <v>252</v>
      </c>
      <c r="Q1490" s="9">
        <v>44803</v>
      </c>
      <c r="R1490" s="9">
        <v>41670</v>
      </c>
      <c r="S1490" s="6" t="s">
        <v>38</v>
      </c>
      <c r="T1490" s="6" t="s">
        <v>63</v>
      </c>
      <c r="U1490" s="10">
        <v>55264</v>
      </c>
      <c r="V1490" s="6">
        <v>8</v>
      </c>
      <c r="W1490" s="29">
        <v>9</v>
      </c>
      <c r="X1490" s="6" t="s">
        <v>26</v>
      </c>
      <c r="Y1490" s="6" t="s">
        <v>27</v>
      </c>
      <c r="Z1490" s="6" t="s">
        <v>28</v>
      </c>
      <c r="AA1490" s="6" t="s">
        <v>3465</v>
      </c>
    </row>
    <row r="1491" spans="1:27" x14ac:dyDescent="0.3">
      <c r="A1491" s="6" t="s">
        <v>2469</v>
      </c>
      <c r="B1491" s="6" t="s">
        <v>2470</v>
      </c>
      <c r="C1491" s="6" t="s">
        <v>2471</v>
      </c>
      <c r="D1491" s="7">
        <v>6.3773148148148148E-3</v>
      </c>
      <c r="E1491" s="8">
        <f t="shared" si="138"/>
        <v>0</v>
      </c>
      <c r="F1491" s="8">
        <f t="shared" si="139"/>
        <v>9</v>
      </c>
      <c r="G1491" s="8">
        <f t="shared" si="140"/>
        <v>11</v>
      </c>
      <c r="H1491" s="10">
        <f t="shared" si="141"/>
        <v>551</v>
      </c>
      <c r="I1491" s="6" t="s">
        <v>579</v>
      </c>
      <c r="J1491" s="6" t="s">
        <v>95</v>
      </c>
      <c r="K1491" s="10">
        <v>3727</v>
      </c>
      <c r="L1491" s="6">
        <v>101</v>
      </c>
      <c r="M1491" s="10">
        <f t="shared" si="142"/>
        <v>270.99543869063592</v>
      </c>
      <c r="N1491" s="6">
        <v>24</v>
      </c>
      <c r="O1491" s="6">
        <f t="shared" si="143"/>
        <v>64</v>
      </c>
      <c r="P1491" s="10">
        <v>60400</v>
      </c>
      <c r="Q1491" s="9">
        <v>44832</v>
      </c>
      <c r="R1491" s="9">
        <v>43939</v>
      </c>
      <c r="S1491" s="6" t="s">
        <v>95</v>
      </c>
      <c r="T1491" s="6" t="s">
        <v>231</v>
      </c>
      <c r="U1491" s="10">
        <v>5073215</v>
      </c>
      <c r="V1491" s="6">
        <v>4</v>
      </c>
      <c r="W1491" s="29">
        <v>4</v>
      </c>
      <c r="X1491" s="6" t="s">
        <v>52</v>
      </c>
      <c r="Y1491" s="6" t="s">
        <v>27</v>
      </c>
      <c r="Z1491" s="6" t="s">
        <v>96</v>
      </c>
      <c r="AA1491" s="6" t="s">
        <v>2424</v>
      </c>
    </row>
    <row r="1492" spans="1:27" x14ac:dyDescent="0.3">
      <c r="A1492" s="6" t="s">
        <v>3043</v>
      </c>
      <c r="B1492" s="6" t="s">
        <v>3044</v>
      </c>
      <c r="C1492" s="6" t="s">
        <v>3045</v>
      </c>
      <c r="D1492" s="7">
        <v>6.9444444444444441E-3</v>
      </c>
      <c r="E1492" s="8">
        <f t="shared" si="138"/>
        <v>0</v>
      </c>
      <c r="F1492" s="8">
        <f t="shared" si="139"/>
        <v>10</v>
      </c>
      <c r="G1492" s="8">
        <f t="shared" si="140"/>
        <v>0</v>
      </c>
      <c r="H1492" s="10">
        <f t="shared" si="141"/>
        <v>600</v>
      </c>
      <c r="I1492" s="6" t="s">
        <v>3013</v>
      </c>
      <c r="J1492" s="6" t="s">
        <v>75</v>
      </c>
      <c r="K1492" s="10">
        <v>198032</v>
      </c>
      <c r="L1492" s="10">
        <v>5800</v>
      </c>
      <c r="M1492" s="10">
        <f t="shared" si="142"/>
        <v>292.88195847135819</v>
      </c>
      <c r="N1492" s="6">
        <v>199</v>
      </c>
      <c r="O1492" s="6">
        <f t="shared" si="143"/>
        <v>10</v>
      </c>
      <c r="P1492" s="10">
        <v>249000</v>
      </c>
      <c r="Q1492" s="9">
        <v>44839</v>
      </c>
      <c r="R1492" s="9">
        <v>42787</v>
      </c>
      <c r="S1492" s="6" t="s">
        <v>206</v>
      </c>
      <c r="T1492" s="6" t="s">
        <v>63</v>
      </c>
      <c r="U1492" s="10">
        <v>15695446</v>
      </c>
      <c r="V1492" s="6">
        <v>3</v>
      </c>
      <c r="W1492" s="29">
        <v>3</v>
      </c>
      <c r="X1492" s="6" t="s">
        <v>26</v>
      </c>
      <c r="Y1492" s="6" t="s">
        <v>27</v>
      </c>
      <c r="Z1492" s="6" t="s">
        <v>28</v>
      </c>
      <c r="AA1492" s="6" t="s">
        <v>2884</v>
      </c>
    </row>
    <row r="1493" spans="1:27" x14ac:dyDescent="0.3">
      <c r="A1493" s="6" t="s">
        <v>479</v>
      </c>
      <c r="B1493" s="6" t="s">
        <v>480</v>
      </c>
      <c r="C1493" s="6" t="s">
        <v>481</v>
      </c>
      <c r="D1493" s="7">
        <v>5.5555555555555558E-3</v>
      </c>
      <c r="E1493" s="8">
        <f t="shared" si="138"/>
        <v>0</v>
      </c>
      <c r="F1493" s="8">
        <f t="shared" si="139"/>
        <v>8</v>
      </c>
      <c r="G1493" s="8">
        <f t="shared" si="140"/>
        <v>0</v>
      </c>
      <c r="H1493" s="10">
        <f t="shared" si="141"/>
        <v>480</v>
      </c>
      <c r="I1493" s="6" t="s">
        <v>477</v>
      </c>
      <c r="J1493" s="6" t="s">
        <v>38</v>
      </c>
      <c r="K1493" s="10">
        <v>35052424</v>
      </c>
      <c r="L1493" s="10">
        <v>335000</v>
      </c>
      <c r="M1493" s="10">
        <f t="shared" si="142"/>
        <v>95.571136535379125</v>
      </c>
      <c r="N1493" s="10">
        <v>5382</v>
      </c>
      <c r="O1493" s="6">
        <f t="shared" si="143"/>
        <v>2</v>
      </c>
      <c r="P1493" s="10">
        <v>1460000</v>
      </c>
      <c r="Q1493" s="9">
        <v>42845</v>
      </c>
      <c r="R1493" s="9">
        <v>40276</v>
      </c>
      <c r="S1493" s="6" t="s">
        <v>38</v>
      </c>
      <c r="T1493" s="6" t="s">
        <v>482</v>
      </c>
      <c r="U1493" s="10">
        <v>295211240</v>
      </c>
      <c r="V1493" s="6">
        <v>10</v>
      </c>
      <c r="W1493" s="29">
        <v>10</v>
      </c>
      <c r="X1493" s="6" t="s">
        <v>52</v>
      </c>
      <c r="Y1493" s="6" t="s">
        <v>52</v>
      </c>
      <c r="Z1493" s="6" t="s">
        <v>28</v>
      </c>
      <c r="AA1493" s="6" t="s">
        <v>253</v>
      </c>
    </row>
    <row r="1494" spans="1:27" ht="14.4" x14ac:dyDescent="0.3">
      <c r="A1494" s="6" t="s">
        <v>479</v>
      </c>
      <c r="B1494" t="s">
        <v>4046</v>
      </c>
      <c r="C1494" s="20" t="s">
        <v>4047</v>
      </c>
      <c r="D1494" s="1">
        <v>7.0601851851851841E-3</v>
      </c>
      <c r="E1494" s="8">
        <f t="shared" si="138"/>
        <v>0</v>
      </c>
      <c r="F1494" s="8">
        <f t="shared" si="139"/>
        <v>10</v>
      </c>
      <c r="G1494" s="8">
        <f t="shared" si="140"/>
        <v>10</v>
      </c>
      <c r="H1494" s="10">
        <f t="shared" si="141"/>
        <v>610</v>
      </c>
      <c r="I1494" t="s">
        <v>477</v>
      </c>
      <c r="J1494" s="6" t="s">
        <v>38</v>
      </c>
      <c r="K1494" s="3">
        <v>11779658</v>
      </c>
      <c r="L1494" s="3">
        <v>143000</v>
      </c>
      <c r="M1494" s="10">
        <f t="shared" si="142"/>
        <v>121.39571454451394</v>
      </c>
      <c r="N1494" s="3">
        <v>37000</v>
      </c>
      <c r="O1494" s="6">
        <f t="shared" si="143"/>
        <v>31</v>
      </c>
      <c r="P1494" s="3">
        <v>1460000</v>
      </c>
      <c r="Q1494" s="2">
        <v>43140</v>
      </c>
      <c r="R1494" s="2">
        <v>40276</v>
      </c>
      <c r="S1494" t="s">
        <v>38</v>
      </c>
      <c r="T1494" t="s">
        <v>63</v>
      </c>
      <c r="U1494" s="3">
        <v>295438909</v>
      </c>
      <c r="V1494">
        <v>6</v>
      </c>
      <c r="W1494" s="29">
        <v>7</v>
      </c>
      <c r="X1494" s="6" t="s">
        <v>26</v>
      </c>
      <c r="Y1494" s="6" t="s">
        <v>27</v>
      </c>
      <c r="Z1494" t="s">
        <v>28</v>
      </c>
      <c r="AA1494" s="6" t="s">
        <v>4101</v>
      </c>
    </row>
    <row r="1495" spans="1:27" ht="14.4" x14ac:dyDescent="0.3">
      <c r="A1495" s="6" t="s">
        <v>3566</v>
      </c>
      <c r="B1495" s="24" t="s">
        <v>3567</v>
      </c>
      <c r="C1495" s="6" t="s">
        <v>3568</v>
      </c>
      <c r="D1495" s="7">
        <v>1.9282407407407408E-2</v>
      </c>
      <c r="E1495" s="8">
        <f t="shared" si="138"/>
        <v>0</v>
      </c>
      <c r="F1495" s="8">
        <f t="shared" si="139"/>
        <v>27</v>
      </c>
      <c r="G1495" s="8">
        <f t="shared" si="140"/>
        <v>46</v>
      </c>
      <c r="H1495" s="10">
        <f t="shared" si="141"/>
        <v>1666</v>
      </c>
      <c r="I1495" s="6" t="s">
        <v>23</v>
      </c>
      <c r="J1495" s="6" t="s">
        <v>206</v>
      </c>
      <c r="K1495" s="6">
        <v>120253</v>
      </c>
      <c r="L1495" s="6">
        <v>7400</v>
      </c>
      <c r="M1495" s="10">
        <f t="shared" si="142"/>
        <v>615.36926313688639</v>
      </c>
      <c r="N1495" s="6">
        <v>536</v>
      </c>
      <c r="O1495" s="6">
        <f t="shared" si="143"/>
        <v>45</v>
      </c>
      <c r="P1495" s="10">
        <v>686000</v>
      </c>
      <c r="Q1495" s="9">
        <v>44776</v>
      </c>
      <c r="R1495" s="9">
        <v>39427</v>
      </c>
      <c r="S1495" s="6" t="s">
        <v>1981</v>
      </c>
      <c r="T1495" s="6" t="s">
        <v>63</v>
      </c>
      <c r="U1495" s="10">
        <v>38976559</v>
      </c>
      <c r="V1495" s="6">
        <v>5</v>
      </c>
      <c r="W1495" s="29">
        <v>7</v>
      </c>
      <c r="X1495" s="6" t="s">
        <v>52</v>
      </c>
      <c r="Y1495" s="6" t="s">
        <v>52</v>
      </c>
      <c r="Z1495" s="6" t="s">
        <v>28</v>
      </c>
      <c r="AA1495" s="6" t="s">
        <v>3465</v>
      </c>
    </row>
    <row r="1496" spans="1:27" x14ac:dyDescent="0.3">
      <c r="A1496" s="6" t="s">
        <v>3566</v>
      </c>
      <c r="B1496" s="6" t="s">
        <v>3569</v>
      </c>
      <c r="C1496" s="6" t="s">
        <v>3570</v>
      </c>
      <c r="D1496" s="7">
        <v>0.74513888888888891</v>
      </c>
      <c r="E1496" s="8">
        <f t="shared" si="138"/>
        <v>17</v>
      </c>
      <c r="F1496" s="8">
        <f t="shared" si="139"/>
        <v>53</v>
      </c>
      <c r="G1496" s="8">
        <f t="shared" si="140"/>
        <v>0</v>
      </c>
      <c r="H1496" s="10">
        <f t="shared" si="141"/>
        <v>64380</v>
      </c>
      <c r="I1496" s="6" t="s">
        <v>23</v>
      </c>
      <c r="J1496" s="6" t="s">
        <v>206</v>
      </c>
      <c r="K1496" s="6">
        <v>2556</v>
      </c>
      <c r="L1496" s="6">
        <v>1700</v>
      </c>
      <c r="M1496" s="10">
        <f t="shared" si="142"/>
        <v>6651.017214397496</v>
      </c>
      <c r="N1496" s="6">
        <v>157</v>
      </c>
      <c r="O1496" s="6">
        <f t="shared" si="143"/>
        <v>614</v>
      </c>
      <c r="P1496" s="10">
        <v>686000</v>
      </c>
      <c r="Q1496" s="9">
        <v>44832</v>
      </c>
      <c r="R1496" s="9">
        <v>39427</v>
      </c>
      <c r="S1496" s="6" t="s">
        <v>1981</v>
      </c>
      <c r="T1496" s="6" t="s">
        <v>63</v>
      </c>
      <c r="U1496" s="10">
        <v>38976559</v>
      </c>
      <c r="V1496" s="6">
        <v>5</v>
      </c>
      <c r="W1496" s="29">
        <v>7</v>
      </c>
      <c r="X1496" s="6" t="s">
        <v>52</v>
      </c>
      <c r="Y1496" s="6" t="s">
        <v>52</v>
      </c>
      <c r="Z1496" s="6" t="s">
        <v>28</v>
      </c>
      <c r="AA1496" s="6" t="s">
        <v>3465</v>
      </c>
    </row>
    <row r="1497" spans="1:27" x14ac:dyDescent="0.3">
      <c r="A1497" s="6" t="s">
        <v>3190</v>
      </c>
      <c r="B1497" s="6" t="s">
        <v>3191</v>
      </c>
      <c r="C1497" s="6" t="s">
        <v>3192</v>
      </c>
      <c r="D1497" s="7">
        <v>1.7986111111111109E-2</v>
      </c>
      <c r="E1497" s="8">
        <f t="shared" si="138"/>
        <v>0</v>
      </c>
      <c r="F1497" s="8">
        <f t="shared" si="139"/>
        <v>25</v>
      </c>
      <c r="G1497" s="8">
        <f t="shared" si="140"/>
        <v>54</v>
      </c>
      <c r="H1497" s="10">
        <f t="shared" si="141"/>
        <v>1554</v>
      </c>
      <c r="I1497" s="6" t="s">
        <v>23</v>
      </c>
      <c r="J1497" s="6" t="s">
        <v>38</v>
      </c>
      <c r="K1497" s="6">
        <v>1160333</v>
      </c>
      <c r="L1497" s="6">
        <v>82000</v>
      </c>
      <c r="M1497" s="10">
        <f t="shared" si="142"/>
        <v>706.69368189993736</v>
      </c>
      <c r="N1497" s="6">
        <v>2701</v>
      </c>
      <c r="O1497" s="6">
        <f t="shared" si="143"/>
        <v>23</v>
      </c>
      <c r="P1497" s="6">
        <v>119000</v>
      </c>
      <c r="Q1497" s="9">
        <v>44840</v>
      </c>
      <c r="R1497" s="9">
        <v>44691</v>
      </c>
      <c r="S1497" s="6" t="s">
        <v>38</v>
      </c>
      <c r="T1497" s="6" t="s">
        <v>63</v>
      </c>
      <c r="U1497" s="10">
        <v>8433735</v>
      </c>
      <c r="V1497" s="6">
        <v>10</v>
      </c>
      <c r="W1497" s="29">
        <v>10</v>
      </c>
      <c r="X1497" s="6" t="s">
        <v>26</v>
      </c>
      <c r="Y1497" s="6" t="s">
        <v>27</v>
      </c>
      <c r="Z1497" s="6" t="s">
        <v>28</v>
      </c>
      <c r="AA1497" s="6" t="s">
        <v>3139</v>
      </c>
    </row>
    <row r="1498" spans="1:27" x14ac:dyDescent="0.3">
      <c r="A1498" s="6" t="s">
        <v>2498</v>
      </c>
      <c r="B1498" s="6" t="s">
        <v>2499</v>
      </c>
      <c r="C1498" s="6" t="s">
        <v>2500</v>
      </c>
      <c r="D1498" s="7">
        <v>0.14634259259259261</v>
      </c>
      <c r="E1498" s="8">
        <f t="shared" si="138"/>
        <v>3</v>
      </c>
      <c r="F1498" s="8">
        <f t="shared" si="139"/>
        <v>30</v>
      </c>
      <c r="G1498" s="8">
        <f t="shared" si="140"/>
        <v>44</v>
      </c>
      <c r="H1498" s="10">
        <f t="shared" si="141"/>
        <v>12644</v>
      </c>
      <c r="I1498" s="6" t="s">
        <v>579</v>
      </c>
      <c r="J1498" s="6" t="s">
        <v>206</v>
      </c>
      <c r="K1498" s="10">
        <v>168730</v>
      </c>
      <c r="L1498" s="6">
        <v>2700</v>
      </c>
      <c r="M1498" s="10">
        <f t="shared" si="142"/>
        <v>160.01896521069165</v>
      </c>
      <c r="N1498" s="6">
        <v>261</v>
      </c>
      <c r="O1498" s="6">
        <f t="shared" si="143"/>
        <v>15</v>
      </c>
      <c r="P1498" s="10">
        <v>8600</v>
      </c>
      <c r="Q1498" s="9">
        <v>44102</v>
      </c>
      <c r="R1498" s="9">
        <v>43984</v>
      </c>
      <c r="S1498" s="6" t="s">
        <v>119</v>
      </c>
      <c r="T1498" s="6" t="s">
        <v>231</v>
      </c>
      <c r="U1498" s="10">
        <v>669684</v>
      </c>
      <c r="V1498" s="6">
        <v>7</v>
      </c>
      <c r="W1498" s="29">
        <v>7</v>
      </c>
      <c r="X1498" s="6" t="s">
        <v>52</v>
      </c>
      <c r="Y1498" s="6" t="s">
        <v>52</v>
      </c>
      <c r="Z1498" s="6" t="s">
        <v>28</v>
      </c>
      <c r="AA1498" s="6" t="s">
        <v>2424</v>
      </c>
    </row>
    <row r="1499" spans="1:27" x14ac:dyDescent="0.3">
      <c r="A1499" s="6" t="s">
        <v>2733</v>
      </c>
      <c r="B1499" s="6" t="s">
        <v>2734</v>
      </c>
      <c r="C1499" s="6" t="s">
        <v>2735</v>
      </c>
      <c r="D1499" s="7">
        <v>1.8148148148148146E-2</v>
      </c>
      <c r="E1499" s="8">
        <f t="shared" si="138"/>
        <v>0</v>
      </c>
      <c r="F1499" s="8">
        <f t="shared" si="139"/>
        <v>26</v>
      </c>
      <c r="G1499" s="8">
        <f t="shared" si="140"/>
        <v>8</v>
      </c>
      <c r="H1499" s="10">
        <f t="shared" si="141"/>
        <v>1568</v>
      </c>
      <c r="I1499" s="6" t="s">
        <v>23</v>
      </c>
      <c r="J1499" s="6" t="s">
        <v>38</v>
      </c>
      <c r="K1499" s="6">
        <v>21345</v>
      </c>
      <c r="L1499" s="6">
        <v>716</v>
      </c>
      <c r="M1499" s="10">
        <f t="shared" si="142"/>
        <v>335.44155539939095</v>
      </c>
      <c r="N1499" s="6">
        <v>100</v>
      </c>
      <c r="O1499" s="6">
        <f t="shared" si="143"/>
        <v>47</v>
      </c>
      <c r="P1499" s="10">
        <v>133000</v>
      </c>
      <c r="Q1499" s="9">
        <v>44822</v>
      </c>
      <c r="R1499" s="9">
        <v>43224</v>
      </c>
      <c r="S1499" s="6" t="s">
        <v>38</v>
      </c>
      <c r="T1499" s="6" t="s">
        <v>63</v>
      </c>
      <c r="U1499" s="10">
        <v>9718165</v>
      </c>
      <c r="V1499" s="6">
        <v>6</v>
      </c>
      <c r="W1499" s="29">
        <v>6</v>
      </c>
      <c r="X1499" s="6" t="s">
        <v>26</v>
      </c>
      <c r="Y1499" s="6" t="s">
        <v>27</v>
      </c>
      <c r="Z1499" s="6" t="s">
        <v>28</v>
      </c>
      <c r="AA1499" s="6" t="s">
        <v>2539</v>
      </c>
    </row>
    <row r="1500" spans="1:27" x14ac:dyDescent="0.3">
      <c r="A1500" s="6" t="s">
        <v>1089</v>
      </c>
      <c r="B1500" s="6" t="s">
        <v>1092</v>
      </c>
      <c r="C1500" s="6" t="s">
        <v>1093</v>
      </c>
      <c r="D1500" s="7">
        <v>2.1122685185185185E-2</v>
      </c>
      <c r="E1500" s="8">
        <f t="shared" si="138"/>
        <v>0</v>
      </c>
      <c r="F1500" s="8">
        <f t="shared" si="139"/>
        <v>30</v>
      </c>
      <c r="G1500" s="8">
        <f t="shared" si="140"/>
        <v>25</v>
      </c>
      <c r="H1500" s="10">
        <f t="shared" si="141"/>
        <v>1825</v>
      </c>
      <c r="I1500" s="6" t="s">
        <v>23</v>
      </c>
      <c r="J1500" s="6" t="s">
        <v>95</v>
      </c>
      <c r="K1500" s="6">
        <v>121250</v>
      </c>
      <c r="L1500" s="6">
        <v>2400</v>
      </c>
      <c r="M1500" s="10">
        <f t="shared" si="142"/>
        <v>197.93814432989691</v>
      </c>
      <c r="N1500" s="6">
        <v>115</v>
      </c>
      <c r="O1500" s="6">
        <f t="shared" si="143"/>
        <v>9</v>
      </c>
      <c r="P1500" s="10">
        <v>1370000</v>
      </c>
      <c r="Q1500" s="9">
        <v>44775</v>
      </c>
      <c r="R1500" s="9">
        <v>42909</v>
      </c>
      <c r="S1500" s="6" t="s">
        <v>24</v>
      </c>
      <c r="T1500" s="6" t="s">
        <v>154</v>
      </c>
      <c r="U1500" s="10">
        <v>381641255</v>
      </c>
      <c r="V1500" s="6">
        <v>10</v>
      </c>
      <c r="W1500" s="29">
        <v>9</v>
      </c>
      <c r="X1500" s="6" t="s">
        <v>26</v>
      </c>
      <c r="Y1500" s="6" t="s">
        <v>27</v>
      </c>
      <c r="Z1500" s="6" t="s">
        <v>28</v>
      </c>
      <c r="AA1500" s="6" t="s">
        <v>1071</v>
      </c>
    </row>
    <row r="1501" spans="1:27" x14ac:dyDescent="0.3">
      <c r="A1501" s="6" t="s">
        <v>1089</v>
      </c>
      <c r="B1501" s="6" t="s">
        <v>1090</v>
      </c>
      <c r="C1501" s="6" t="s">
        <v>1091</v>
      </c>
      <c r="D1501" s="7">
        <v>9.618055555555555E-3</v>
      </c>
      <c r="E1501" s="8">
        <f t="shared" si="138"/>
        <v>0</v>
      </c>
      <c r="F1501" s="8">
        <f t="shared" si="139"/>
        <v>13</v>
      </c>
      <c r="G1501" s="8">
        <f t="shared" si="140"/>
        <v>51</v>
      </c>
      <c r="H1501" s="10">
        <f t="shared" si="141"/>
        <v>831</v>
      </c>
      <c r="I1501" s="6" t="s">
        <v>23</v>
      </c>
      <c r="J1501" s="6" t="s">
        <v>95</v>
      </c>
      <c r="K1501" s="6">
        <v>756</v>
      </c>
      <c r="L1501" s="6">
        <v>112</v>
      </c>
      <c r="M1501" s="10">
        <f t="shared" si="142"/>
        <v>1481.4814814814815</v>
      </c>
      <c r="N1501" s="6">
        <v>4</v>
      </c>
      <c r="O1501" s="6">
        <f t="shared" si="143"/>
        <v>53</v>
      </c>
      <c r="P1501" s="10">
        <v>1370000</v>
      </c>
      <c r="Q1501" s="9">
        <v>44851</v>
      </c>
      <c r="R1501" s="9">
        <v>42909</v>
      </c>
      <c r="S1501" s="6" t="s">
        <v>24</v>
      </c>
      <c r="T1501" s="6" t="s">
        <v>154</v>
      </c>
      <c r="U1501" s="10">
        <v>381641255</v>
      </c>
      <c r="V1501" s="6">
        <v>10</v>
      </c>
      <c r="W1501" s="29">
        <v>9</v>
      </c>
      <c r="X1501" s="6" t="s">
        <v>26</v>
      </c>
      <c r="Y1501" s="6" t="s">
        <v>27</v>
      </c>
      <c r="Z1501" s="6" t="s">
        <v>28</v>
      </c>
      <c r="AA1501" s="6" t="s">
        <v>1071</v>
      </c>
    </row>
    <row r="1502" spans="1:27" x14ac:dyDescent="0.3">
      <c r="A1502" s="6" t="s">
        <v>609</v>
      </c>
      <c r="B1502" s="6" t="s">
        <v>610</v>
      </c>
      <c r="C1502" s="6" t="s">
        <v>611</v>
      </c>
      <c r="D1502" s="7">
        <v>7.7546296296296287E-3</v>
      </c>
      <c r="E1502" s="8">
        <f t="shared" si="138"/>
        <v>0</v>
      </c>
      <c r="F1502" s="8">
        <f t="shared" si="139"/>
        <v>11</v>
      </c>
      <c r="G1502" s="8">
        <f t="shared" si="140"/>
        <v>10</v>
      </c>
      <c r="H1502" s="10">
        <f t="shared" si="141"/>
        <v>670</v>
      </c>
      <c r="I1502" s="6" t="s">
        <v>612</v>
      </c>
      <c r="J1502" s="6" t="s">
        <v>127</v>
      </c>
      <c r="K1502" s="10">
        <v>49326</v>
      </c>
      <c r="L1502" s="6">
        <v>600</v>
      </c>
      <c r="M1502" s="10">
        <f t="shared" si="142"/>
        <v>121.6397031991242</v>
      </c>
      <c r="N1502" s="6">
        <v>107</v>
      </c>
      <c r="O1502" s="6">
        <f t="shared" si="143"/>
        <v>22</v>
      </c>
      <c r="P1502" s="10">
        <v>146000</v>
      </c>
      <c r="Q1502" s="9">
        <v>44702</v>
      </c>
      <c r="R1502" s="9">
        <v>43945</v>
      </c>
      <c r="S1502" s="6" t="s">
        <v>127</v>
      </c>
      <c r="T1502" s="6" t="s">
        <v>478</v>
      </c>
      <c r="U1502" s="10">
        <v>2914423</v>
      </c>
      <c r="V1502" s="6">
        <v>9</v>
      </c>
      <c r="W1502" s="29">
        <v>10</v>
      </c>
      <c r="X1502" s="6" t="s">
        <v>26</v>
      </c>
      <c r="Y1502" s="6" t="s">
        <v>27</v>
      </c>
      <c r="Z1502" s="6" t="s">
        <v>28</v>
      </c>
      <c r="AA1502" s="6" t="s">
        <v>575</v>
      </c>
    </row>
    <row r="1503" spans="1:27" x14ac:dyDescent="0.3">
      <c r="A1503" s="6" t="s">
        <v>2200</v>
      </c>
      <c r="B1503" s="6" t="s">
        <v>2205</v>
      </c>
      <c r="C1503" s="6" t="s">
        <v>2206</v>
      </c>
      <c r="D1503" s="7">
        <v>1.2743055555555556E-2</v>
      </c>
      <c r="E1503" s="8">
        <f t="shared" si="138"/>
        <v>0</v>
      </c>
      <c r="F1503" s="8">
        <f t="shared" si="139"/>
        <v>18</v>
      </c>
      <c r="G1503" s="8">
        <f t="shared" si="140"/>
        <v>21</v>
      </c>
      <c r="H1503" s="10">
        <f t="shared" si="141"/>
        <v>1101</v>
      </c>
      <c r="I1503" s="6" t="s">
        <v>23</v>
      </c>
      <c r="J1503" s="6" t="s">
        <v>206</v>
      </c>
      <c r="K1503" s="10">
        <v>910421</v>
      </c>
      <c r="L1503" s="10">
        <v>50000</v>
      </c>
      <c r="M1503" s="10">
        <f t="shared" si="142"/>
        <v>549.19647064380104</v>
      </c>
      <c r="N1503" s="10">
        <v>19619</v>
      </c>
      <c r="O1503" s="6">
        <f t="shared" si="143"/>
        <v>215</v>
      </c>
      <c r="P1503" s="10">
        <v>2250000</v>
      </c>
      <c r="Q1503" s="9">
        <v>44334</v>
      </c>
      <c r="R1503" s="9">
        <v>42948</v>
      </c>
      <c r="S1503" s="6" t="s">
        <v>206</v>
      </c>
      <c r="T1503" s="6" t="s">
        <v>42</v>
      </c>
      <c r="U1503" s="10">
        <v>144965406</v>
      </c>
      <c r="V1503" s="6">
        <v>9</v>
      </c>
      <c r="W1503" s="29">
        <v>9</v>
      </c>
      <c r="X1503" s="6" t="s">
        <v>26</v>
      </c>
      <c r="Y1503" s="6" t="s">
        <v>27</v>
      </c>
      <c r="Z1503" s="6" t="s">
        <v>28</v>
      </c>
      <c r="AA1503" s="6" t="s">
        <v>2016</v>
      </c>
    </row>
    <row r="1504" spans="1:27" x14ac:dyDescent="0.3">
      <c r="A1504" s="6" t="s">
        <v>2200</v>
      </c>
      <c r="B1504" s="6" t="s">
        <v>2203</v>
      </c>
      <c r="C1504" s="6" t="s">
        <v>2204</v>
      </c>
      <c r="D1504" s="7">
        <v>1.1770833333333333E-2</v>
      </c>
      <c r="E1504" s="8">
        <f t="shared" si="138"/>
        <v>0</v>
      </c>
      <c r="F1504" s="8">
        <f t="shared" si="139"/>
        <v>16</v>
      </c>
      <c r="G1504" s="8">
        <f t="shared" si="140"/>
        <v>57</v>
      </c>
      <c r="H1504" s="10">
        <f t="shared" si="141"/>
        <v>1017</v>
      </c>
      <c r="I1504" s="6" t="s">
        <v>23</v>
      </c>
      <c r="J1504" s="6" t="s">
        <v>206</v>
      </c>
      <c r="K1504" s="10">
        <v>218524</v>
      </c>
      <c r="L1504" s="10">
        <v>7200</v>
      </c>
      <c r="M1504" s="10">
        <f t="shared" si="142"/>
        <v>329.48326041990811</v>
      </c>
      <c r="N1504" s="6">
        <v>718</v>
      </c>
      <c r="O1504" s="6">
        <f t="shared" si="143"/>
        <v>33</v>
      </c>
      <c r="P1504" s="10">
        <v>2250000</v>
      </c>
      <c r="Q1504" s="9">
        <v>44369</v>
      </c>
      <c r="R1504" s="9">
        <v>42948</v>
      </c>
      <c r="S1504" s="6" t="s">
        <v>206</v>
      </c>
      <c r="T1504" s="6" t="s">
        <v>42</v>
      </c>
      <c r="U1504" s="10">
        <v>144965406</v>
      </c>
      <c r="V1504" s="6">
        <v>9</v>
      </c>
      <c r="W1504" s="29">
        <v>9</v>
      </c>
      <c r="X1504" s="6" t="s">
        <v>26</v>
      </c>
      <c r="Y1504" s="6" t="s">
        <v>27</v>
      </c>
      <c r="Z1504" s="6" t="s">
        <v>28</v>
      </c>
      <c r="AA1504" s="6" t="s">
        <v>2016</v>
      </c>
    </row>
    <row r="1505" spans="1:27" x14ac:dyDescent="0.3">
      <c r="A1505" s="6" t="s">
        <v>2200</v>
      </c>
      <c r="B1505" s="6" t="s">
        <v>2543</v>
      </c>
      <c r="C1505" s="6" t="s">
        <v>2544</v>
      </c>
      <c r="D1505" s="7">
        <v>1.9074074074074073E-2</v>
      </c>
      <c r="E1505" s="8">
        <f t="shared" si="138"/>
        <v>0</v>
      </c>
      <c r="F1505" s="8">
        <f t="shared" si="139"/>
        <v>27</v>
      </c>
      <c r="G1505" s="8">
        <f t="shared" si="140"/>
        <v>28</v>
      </c>
      <c r="H1505" s="10">
        <f t="shared" si="141"/>
        <v>1648</v>
      </c>
      <c r="I1505" s="6" t="s">
        <v>23</v>
      </c>
      <c r="J1505" s="6" t="s">
        <v>206</v>
      </c>
      <c r="K1505" s="6">
        <v>612561</v>
      </c>
      <c r="L1505" s="6">
        <v>26000</v>
      </c>
      <c r="M1505" s="10">
        <f t="shared" si="142"/>
        <v>424.44752440981387</v>
      </c>
      <c r="N1505" s="6">
        <v>1259</v>
      </c>
      <c r="O1505" s="6">
        <f t="shared" si="143"/>
        <v>21</v>
      </c>
      <c r="P1505" s="10">
        <v>2250000</v>
      </c>
      <c r="Q1505" s="9">
        <v>44478</v>
      </c>
      <c r="R1505" s="9">
        <v>42948</v>
      </c>
      <c r="S1505" s="6" t="s">
        <v>206</v>
      </c>
      <c r="T1505" s="6" t="s">
        <v>63</v>
      </c>
      <c r="U1505" s="10">
        <v>144310125</v>
      </c>
      <c r="V1505" s="6">
        <v>9</v>
      </c>
      <c r="W1505" s="29">
        <v>8</v>
      </c>
      <c r="X1505" s="6" t="s">
        <v>52</v>
      </c>
      <c r="Y1505" s="6" t="s">
        <v>52</v>
      </c>
      <c r="Z1505" s="6" t="s">
        <v>28</v>
      </c>
      <c r="AA1505" s="6" t="s">
        <v>2539</v>
      </c>
    </row>
    <row r="1506" spans="1:27" x14ac:dyDescent="0.3">
      <c r="A1506" s="6" t="s">
        <v>2200</v>
      </c>
      <c r="B1506" s="6" t="s">
        <v>2407</v>
      </c>
      <c r="C1506" s="6" t="s">
        <v>2408</v>
      </c>
      <c r="D1506" s="7">
        <v>1.7905092592592594E-2</v>
      </c>
      <c r="E1506" s="8">
        <f t="shared" si="138"/>
        <v>0</v>
      </c>
      <c r="F1506" s="8">
        <f t="shared" si="139"/>
        <v>25</v>
      </c>
      <c r="G1506" s="8">
        <f t="shared" si="140"/>
        <v>47</v>
      </c>
      <c r="H1506" s="10">
        <f t="shared" si="141"/>
        <v>1547</v>
      </c>
      <c r="I1506" s="6" t="s">
        <v>23</v>
      </c>
      <c r="J1506" s="6" t="s">
        <v>95</v>
      </c>
      <c r="K1506" s="10">
        <v>390738</v>
      </c>
      <c r="L1506" s="10">
        <v>19000</v>
      </c>
      <c r="M1506" s="10">
        <f t="shared" si="142"/>
        <v>486.25933489960022</v>
      </c>
      <c r="N1506" s="10">
        <v>1410</v>
      </c>
      <c r="O1506" s="6">
        <f t="shared" si="143"/>
        <v>36</v>
      </c>
      <c r="P1506" s="10">
        <v>2260000</v>
      </c>
      <c r="Q1506" s="9">
        <v>44558</v>
      </c>
      <c r="R1506" s="9">
        <v>42948</v>
      </c>
      <c r="S1506" s="6" t="s">
        <v>51</v>
      </c>
      <c r="T1506" s="6" t="s">
        <v>42</v>
      </c>
      <c r="U1506" s="10">
        <v>146117481</v>
      </c>
      <c r="V1506" s="6">
        <v>9</v>
      </c>
      <c r="W1506" s="29">
        <v>10</v>
      </c>
      <c r="X1506" s="6" t="s">
        <v>52</v>
      </c>
      <c r="Y1506" s="6" t="s">
        <v>52</v>
      </c>
      <c r="Z1506" s="6" t="s">
        <v>28</v>
      </c>
      <c r="AA1506" s="6" t="s">
        <v>2215</v>
      </c>
    </row>
    <row r="1507" spans="1:27" x14ac:dyDescent="0.3">
      <c r="A1507" s="6" t="s">
        <v>2200</v>
      </c>
      <c r="B1507" s="6" t="s">
        <v>2405</v>
      </c>
      <c r="C1507" s="6" t="s">
        <v>2406</v>
      </c>
      <c r="D1507" s="7">
        <v>1.5081018518518516E-2</v>
      </c>
      <c r="E1507" s="8">
        <f t="shared" si="138"/>
        <v>0</v>
      </c>
      <c r="F1507" s="8">
        <f t="shared" si="139"/>
        <v>21</v>
      </c>
      <c r="G1507" s="8">
        <f t="shared" si="140"/>
        <v>43</v>
      </c>
      <c r="H1507" s="10">
        <f t="shared" si="141"/>
        <v>1303</v>
      </c>
      <c r="I1507" s="6" t="s">
        <v>23</v>
      </c>
      <c r="J1507" s="6" t="s">
        <v>95</v>
      </c>
      <c r="K1507" s="10">
        <v>900968</v>
      </c>
      <c r="L1507" s="10">
        <v>54000</v>
      </c>
      <c r="M1507" s="10">
        <f t="shared" si="142"/>
        <v>599.35536001278626</v>
      </c>
      <c r="N1507" s="10">
        <v>2832</v>
      </c>
      <c r="O1507" s="6">
        <f t="shared" si="143"/>
        <v>31</v>
      </c>
      <c r="P1507" s="10">
        <v>2260000</v>
      </c>
      <c r="Q1507" s="9">
        <v>44609</v>
      </c>
      <c r="R1507" s="9">
        <v>42948</v>
      </c>
      <c r="S1507" s="6" t="s">
        <v>51</v>
      </c>
      <c r="T1507" s="6" t="s">
        <v>42</v>
      </c>
      <c r="U1507" s="10">
        <v>146117481</v>
      </c>
      <c r="V1507" s="6">
        <v>9</v>
      </c>
      <c r="W1507" s="29">
        <v>10</v>
      </c>
      <c r="X1507" s="6" t="s">
        <v>52</v>
      </c>
      <c r="Y1507" s="6" t="s">
        <v>52</v>
      </c>
      <c r="Z1507" s="6" t="s">
        <v>28</v>
      </c>
      <c r="AA1507" s="6" t="s">
        <v>2215</v>
      </c>
    </row>
    <row r="1508" spans="1:27" x14ac:dyDescent="0.3">
      <c r="A1508" s="6" t="s">
        <v>2200</v>
      </c>
      <c r="B1508" s="6" t="s">
        <v>2403</v>
      </c>
      <c r="C1508" s="6" t="s">
        <v>2404</v>
      </c>
      <c r="D1508" s="7">
        <v>1.3125E-2</v>
      </c>
      <c r="E1508" s="8">
        <f t="shared" si="138"/>
        <v>0</v>
      </c>
      <c r="F1508" s="8">
        <f t="shared" si="139"/>
        <v>18</v>
      </c>
      <c r="G1508" s="8">
        <f t="shared" si="140"/>
        <v>54</v>
      </c>
      <c r="H1508" s="10">
        <f t="shared" si="141"/>
        <v>1134</v>
      </c>
      <c r="I1508" s="6" t="s">
        <v>23</v>
      </c>
      <c r="J1508" s="6" t="s">
        <v>95</v>
      </c>
      <c r="K1508" s="10">
        <v>414998</v>
      </c>
      <c r="L1508" s="10">
        <v>18000</v>
      </c>
      <c r="M1508" s="10">
        <f t="shared" si="142"/>
        <v>433.7370300579762</v>
      </c>
      <c r="N1508" s="10">
        <v>2223</v>
      </c>
      <c r="O1508" s="6">
        <f t="shared" si="143"/>
        <v>54</v>
      </c>
      <c r="P1508" s="10">
        <v>2260000</v>
      </c>
      <c r="Q1508" s="9">
        <v>44651</v>
      </c>
      <c r="R1508" s="9">
        <v>42948</v>
      </c>
      <c r="S1508" s="6" t="s">
        <v>51</v>
      </c>
      <c r="T1508" s="6" t="s">
        <v>42</v>
      </c>
      <c r="U1508" s="10">
        <v>146117481</v>
      </c>
      <c r="V1508" s="6">
        <v>9</v>
      </c>
      <c r="W1508" s="29">
        <v>10</v>
      </c>
      <c r="X1508" s="6" t="s">
        <v>52</v>
      </c>
      <c r="Y1508" s="6" t="s">
        <v>52</v>
      </c>
      <c r="Z1508" s="6" t="s">
        <v>28</v>
      </c>
      <c r="AA1508" s="6" t="s">
        <v>2215</v>
      </c>
    </row>
    <row r="1509" spans="1:27" x14ac:dyDescent="0.3">
      <c r="A1509" s="6" t="s">
        <v>2200</v>
      </c>
      <c r="B1509" s="6" t="s">
        <v>2201</v>
      </c>
      <c r="C1509" s="6" t="s">
        <v>2202</v>
      </c>
      <c r="D1509" s="7">
        <v>2.2754629629629628E-2</v>
      </c>
      <c r="E1509" s="8">
        <f t="shared" si="138"/>
        <v>0</v>
      </c>
      <c r="F1509" s="8">
        <f t="shared" si="139"/>
        <v>32</v>
      </c>
      <c r="G1509" s="8">
        <f t="shared" si="140"/>
        <v>46</v>
      </c>
      <c r="H1509" s="10">
        <f t="shared" si="141"/>
        <v>1966</v>
      </c>
      <c r="I1509" s="6" t="s">
        <v>23</v>
      </c>
      <c r="J1509" s="6" t="s">
        <v>206</v>
      </c>
      <c r="K1509" s="10">
        <v>326176</v>
      </c>
      <c r="L1509" s="10">
        <v>15000</v>
      </c>
      <c r="M1509" s="10">
        <f t="shared" si="142"/>
        <v>459.87442362405574</v>
      </c>
      <c r="N1509" s="6">
        <v>664</v>
      </c>
      <c r="O1509" s="6">
        <f t="shared" si="143"/>
        <v>20</v>
      </c>
      <c r="P1509" s="10">
        <v>2250000</v>
      </c>
      <c r="Q1509" s="9">
        <v>44688</v>
      </c>
      <c r="R1509" s="9">
        <v>42948</v>
      </c>
      <c r="S1509" s="6" t="s">
        <v>206</v>
      </c>
      <c r="T1509" s="6" t="s">
        <v>42</v>
      </c>
      <c r="U1509" s="10">
        <v>144965406</v>
      </c>
      <c r="V1509" s="6">
        <v>9</v>
      </c>
      <c r="W1509" s="29">
        <v>9</v>
      </c>
      <c r="X1509" s="6" t="s">
        <v>26</v>
      </c>
      <c r="Y1509" s="6" t="s">
        <v>27</v>
      </c>
      <c r="Z1509" s="6" t="s">
        <v>28</v>
      </c>
      <c r="AA1509" s="6" t="s">
        <v>2016</v>
      </c>
    </row>
    <row r="1510" spans="1:27" x14ac:dyDescent="0.3">
      <c r="A1510" s="6" t="s">
        <v>2200</v>
      </c>
      <c r="B1510" s="6" t="s">
        <v>2409</v>
      </c>
      <c r="C1510" s="6" t="s">
        <v>2410</v>
      </c>
      <c r="D1510" s="7">
        <v>2.0868055555555556E-2</v>
      </c>
      <c r="E1510" s="8">
        <f t="shared" si="138"/>
        <v>0</v>
      </c>
      <c r="F1510" s="8">
        <f t="shared" si="139"/>
        <v>30</v>
      </c>
      <c r="G1510" s="8">
        <f t="shared" si="140"/>
        <v>3</v>
      </c>
      <c r="H1510" s="10">
        <f t="shared" si="141"/>
        <v>1803</v>
      </c>
      <c r="I1510" s="6" t="s">
        <v>23</v>
      </c>
      <c r="J1510" s="6" t="s">
        <v>95</v>
      </c>
      <c r="K1510" s="10">
        <v>92797</v>
      </c>
      <c r="L1510" s="10">
        <v>2400</v>
      </c>
      <c r="M1510" s="10">
        <f t="shared" si="142"/>
        <v>258.62905050809832</v>
      </c>
      <c r="N1510" s="6">
        <v>691</v>
      </c>
      <c r="O1510" s="6">
        <f t="shared" si="143"/>
        <v>74</v>
      </c>
      <c r="P1510" s="10">
        <v>2260000</v>
      </c>
      <c r="Q1510" s="9">
        <v>44779</v>
      </c>
      <c r="R1510" s="9">
        <v>42948</v>
      </c>
      <c r="S1510" s="6" t="s">
        <v>51</v>
      </c>
      <c r="T1510" s="6" t="s">
        <v>42</v>
      </c>
      <c r="U1510" s="10">
        <v>146117481</v>
      </c>
      <c r="V1510" s="6">
        <v>9</v>
      </c>
      <c r="W1510" s="29">
        <v>10</v>
      </c>
      <c r="X1510" s="6" t="s">
        <v>52</v>
      </c>
      <c r="Y1510" s="6" t="s">
        <v>52</v>
      </c>
      <c r="Z1510" s="6" t="s">
        <v>28</v>
      </c>
      <c r="AA1510" s="6" t="s">
        <v>2215</v>
      </c>
    </row>
    <row r="1511" spans="1:27" ht="14.4" x14ac:dyDescent="0.3">
      <c r="A1511" s="6" t="s">
        <v>2200</v>
      </c>
      <c r="B1511" s="26" t="s">
        <v>3957</v>
      </c>
      <c r="C1511" s="6" t="s">
        <v>3520</v>
      </c>
      <c r="D1511" s="7">
        <v>0.71180555555555547</v>
      </c>
      <c r="E1511" s="8">
        <f t="shared" si="138"/>
        <v>17</v>
      </c>
      <c r="F1511" s="8">
        <f t="shared" si="139"/>
        <v>5</v>
      </c>
      <c r="G1511" s="8">
        <f t="shared" si="140"/>
        <v>0</v>
      </c>
      <c r="H1511" s="10">
        <f t="shared" si="141"/>
        <v>61500</v>
      </c>
      <c r="I1511" s="6" t="s">
        <v>23</v>
      </c>
      <c r="J1511" s="6" t="s">
        <v>206</v>
      </c>
      <c r="K1511" s="6">
        <v>430297</v>
      </c>
      <c r="L1511" s="6">
        <v>22000</v>
      </c>
      <c r="M1511" s="10">
        <f t="shared" si="142"/>
        <v>511.27477068164546</v>
      </c>
      <c r="N1511" s="6">
        <v>6206</v>
      </c>
      <c r="O1511" s="6">
        <f t="shared" si="143"/>
        <v>144</v>
      </c>
      <c r="P1511" s="10">
        <v>2280000</v>
      </c>
      <c r="Q1511" s="9">
        <v>44817</v>
      </c>
      <c r="R1511" s="9">
        <v>42948</v>
      </c>
      <c r="S1511" s="6" t="s">
        <v>219</v>
      </c>
      <c r="T1511" s="6" t="s">
        <v>63</v>
      </c>
      <c r="U1511" s="10">
        <v>147338105</v>
      </c>
      <c r="V1511" s="6">
        <v>8</v>
      </c>
      <c r="W1511" s="29">
        <v>8</v>
      </c>
      <c r="X1511" s="6" t="s">
        <v>52</v>
      </c>
      <c r="Y1511" s="6" t="s">
        <v>52</v>
      </c>
      <c r="Z1511" s="6" t="s">
        <v>28</v>
      </c>
      <c r="AA1511" s="6" t="s">
        <v>3465</v>
      </c>
    </row>
    <row r="1512" spans="1:27" x14ac:dyDescent="0.3">
      <c r="A1512" s="6" t="s">
        <v>2200</v>
      </c>
      <c r="B1512" s="6" t="s">
        <v>2207</v>
      </c>
      <c r="C1512" s="6" t="s">
        <v>2208</v>
      </c>
      <c r="D1512" s="7">
        <v>8.7962962962962968E-3</v>
      </c>
      <c r="E1512" s="8">
        <f t="shared" si="138"/>
        <v>0</v>
      </c>
      <c r="F1512" s="8">
        <f t="shared" si="139"/>
        <v>12</v>
      </c>
      <c r="G1512" s="8">
        <f t="shared" si="140"/>
        <v>40</v>
      </c>
      <c r="H1512" s="10">
        <f t="shared" si="141"/>
        <v>760</v>
      </c>
      <c r="I1512" s="6" t="s">
        <v>23</v>
      </c>
      <c r="J1512" s="6" t="s">
        <v>206</v>
      </c>
      <c r="K1512" s="10">
        <v>111118</v>
      </c>
      <c r="L1512" s="10">
        <v>5600</v>
      </c>
      <c r="M1512" s="10">
        <f t="shared" si="142"/>
        <v>503.96875393725588</v>
      </c>
      <c r="N1512" s="6">
        <v>493</v>
      </c>
      <c r="O1512" s="6">
        <f t="shared" si="143"/>
        <v>44</v>
      </c>
      <c r="P1512" s="10">
        <v>2250000</v>
      </c>
      <c r="Q1512" s="9">
        <v>44833</v>
      </c>
      <c r="R1512" s="9">
        <v>42948</v>
      </c>
      <c r="S1512" s="6" t="s">
        <v>206</v>
      </c>
      <c r="T1512" s="6" t="s">
        <v>42</v>
      </c>
      <c r="U1512" s="10">
        <v>144965406</v>
      </c>
      <c r="V1512" s="6">
        <v>9</v>
      </c>
      <c r="W1512" s="29">
        <v>9</v>
      </c>
      <c r="X1512" s="6" t="s">
        <v>26</v>
      </c>
      <c r="Y1512" s="6" t="s">
        <v>27</v>
      </c>
      <c r="Z1512" s="6" t="s">
        <v>28</v>
      </c>
      <c r="AA1512" s="6" t="s">
        <v>2016</v>
      </c>
    </row>
    <row r="1513" spans="1:27" x14ac:dyDescent="0.3">
      <c r="A1513" s="6" t="s">
        <v>2200</v>
      </c>
      <c r="B1513" s="6" t="s">
        <v>3014</v>
      </c>
      <c r="C1513" s="6" t="s">
        <v>3335</v>
      </c>
      <c r="D1513" s="7">
        <v>0.81388888888888899</v>
      </c>
      <c r="E1513" s="8">
        <f t="shared" si="138"/>
        <v>19</v>
      </c>
      <c r="F1513" s="8">
        <f t="shared" si="139"/>
        <v>32</v>
      </c>
      <c r="G1513" s="8">
        <f t="shared" si="140"/>
        <v>0</v>
      </c>
      <c r="H1513" s="10">
        <f t="shared" si="141"/>
        <v>70320</v>
      </c>
      <c r="I1513" s="6" t="s">
        <v>23</v>
      </c>
      <c r="J1513" s="6" t="s">
        <v>95</v>
      </c>
      <c r="K1513" s="6">
        <v>128000</v>
      </c>
      <c r="L1513" s="6">
        <v>8633</v>
      </c>
      <c r="M1513" s="10">
        <f t="shared" si="142"/>
        <v>674.453125</v>
      </c>
      <c r="N1513" s="6">
        <v>653</v>
      </c>
      <c r="O1513" s="6">
        <f t="shared" si="143"/>
        <v>51</v>
      </c>
      <c r="P1513" s="10">
        <v>2250000</v>
      </c>
      <c r="Q1513" s="9">
        <v>44847</v>
      </c>
      <c r="R1513" s="9">
        <v>42948</v>
      </c>
      <c r="S1513" s="6" t="s">
        <v>219</v>
      </c>
      <c r="T1513" s="6" t="s">
        <v>42</v>
      </c>
      <c r="U1513" s="10">
        <v>14470000</v>
      </c>
      <c r="V1513" s="6">
        <v>10</v>
      </c>
      <c r="W1513" s="29">
        <v>10</v>
      </c>
      <c r="X1513" s="6" t="s">
        <v>52</v>
      </c>
      <c r="Y1513" s="6" t="s">
        <v>52</v>
      </c>
      <c r="Z1513" s="6" t="s">
        <v>28</v>
      </c>
      <c r="AA1513" s="6" t="s">
        <v>3326</v>
      </c>
    </row>
    <row r="1514" spans="1:27" ht="14.4" x14ac:dyDescent="0.3">
      <c r="A1514" s="6" t="s">
        <v>2200</v>
      </c>
      <c r="B1514" t="s">
        <v>3466</v>
      </c>
      <c r="C1514" s="6" t="s">
        <v>3467</v>
      </c>
      <c r="D1514" s="7">
        <v>0.85486111111111107</v>
      </c>
      <c r="E1514" s="8">
        <f t="shared" si="138"/>
        <v>20</v>
      </c>
      <c r="F1514" s="8">
        <f t="shared" si="139"/>
        <v>31</v>
      </c>
      <c r="G1514" s="8">
        <f t="shared" si="140"/>
        <v>0</v>
      </c>
      <c r="H1514" s="10">
        <f t="shared" si="141"/>
        <v>73860</v>
      </c>
      <c r="I1514" s="6" t="s">
        <v>23</v>
      </c>
      <c r="J1514" s="6" t="s">
        <v>3468</v>
      </c>
      <c r="K1514" s="6">
        <v>113420</v>
      </c>
      <c r="L1514" s="6">
        <v>404</v>
      </c>
      <c r="M1514" s="10">
        <f t="shared" si="142"/>
        <v>35.619820137541879</v>
      </c>
      <c r="N1514" s="6">
        <v>493</v>
      </c>
      <c r="O1514" s="6">
        <f t="shared" si="143"/>
        <v>43</v>
      </c>
      <c r="P1514" s="10">
        <v>2300000</v>
      </c>
      <c r="Q1514" s="9">
        <v>44852</v>
      </c>
      <c r="R1514" s="9">
        <v>42917</v>
      </c>
      <c r="S1514" s="6" t="s">
        <v>1981</v>
      </c>
      <c r="T1514" s="6" t="s">
        <v>63</v>
      </c>
      <c r="U1514" s="10">
        <v>146402353</v>
      </c>
      <c r="V1514" s="6">
        <v>9</v>
      </c>
      <c r="W1514" s="29">
        <v>7</v>
      </c>
      <c r="X1514" s="6" t="s">
        <v>52</v>
      </c>
      <c r="Y1514" s="6" t="s">
        <v>52</v>
      </c>
      <c r="Z1514" s="6" t="s">
        <v>28</v>
      </c>
      <c r="AA1514" s="6" t="s">
        <v>3465</v>
      </c>
    </row>
    <row r="1515" spans="1:27" ht="14.4" x14ac:dyDescent="0.3">
      <c r="A1515" s="6" t="s">
        <v>2200</v>
      </c>
      <c r="B1515" s="24" t="s">
        <v>3521</v>
      </c>
      <c r="C1515" s="6" t="s">
        <v>3522</v>
      </c>
      <c r="D1515" s="7">
        <v>0.80625000000000002</v>
      </c>
      <c r="E1515" s="8">
        <f t="shared" si="138"/>
        <v>19</v>
      </c>
      <c r="F1515" s="8">
        <f t="shared" si="139"/>
        <v>21</v>
      </c>
      <c r="G1515" s="8">
        <f t="shared" si="140"/>
        <v>0</v>
      </c>
      <c r="H1515" s="10">
        <f t="shared" si="141"/>
        <v>69660</v>
      </c>
      <c r="I1515" s="6" t="s">
        <v>23</v>
      </c>
      <c r="J1515" s="6" t="s">
        <v>206</v>
      </c>
      <c r="K1515" s="6">
        <v>114562</v>
      </c>
      <c r="L1515" s="6">
        <v>37000</v>
      </c>
      <c r="M1515" s="10">
        <f t="shared" si="142"/>
        <v>3229.6922190604214</v>
      </c>
      <c r="N1515" s="6">
        <v>263</v>
      </c>
      <c r="O1515" s="6">
        <f t="shared" si="143"/>
        <v>23</v>
      </c>
      <c r="P1515" s="10">
        <v>2280000</v>
      </c>
      <c r="Q1515" s="9">
        <v>44854</v>
      </c>
      <c r="R1515" s="9">
        <v>42948</v>
      </c>
      <c r="S1515" s="6" t="s">
        <v>219</v>
      </c>
      <c r="T1515" s="6" t="s">
        <v>63</v>
      </c>
      <c r="U1515" s="10">
        <v>147338105</v>
      </c>
      <c r="V1515" s="6">
        <v>8</v>
      </c>
      <c r="W1515" s="29">
        <v>9</v>
      </c>
      <c r="X1515" s="6" t="s">
        <v>52</v>
      </c>
      <c r="Y1515" s="6" t="s">
        <v>52</v>
      </c>
      <c r="Z1515" s="6" t="s">
        <v>28</v>
      </c>
      <c r="AA1515" s="6" t="s">
        <v>3465</v>
      </c>
    </row>
    <row r="1516" spans="1:27" x14ac:dyDescent="0.3">
      <c r="A1516" s="6" t="s">
        <v>2200</v>
      </c>
      <c r="B1516" s="6" t="s">
        <v>2401</v>
      </c>
      <c r="C1516" s="6" t="s">
        <v>2402</v>
      </c>
      <c r="D1516" s="7">
        <v>2.2476851851851855E-2</v>
      </c>
      <c r="E1516" s="8">
        <f t="shared" si="138"/>
        <v>0</v>
      </c>
      <c r="F1516" s="8">
        <f t="shared" si="139"/>
        <v>32</v>
      </c>
      <c r="G1516" s="8">
        <f t="shared" si="140"/>
        <v>22</v>
      </c>
      <c r="H1516" s="10">
        <f t="shared" si="141"/>
        <v>1942</v>
      </c>
      <c r="I1516" s="6" t="s">
        <v>23</v>
      </c>
      <c r="J1516" s="6" t="s">
        <v>95</v>
      </c>
      <c r="K1516" s="10">
        <v>890683</v>
      </c>
      <c r="L1516" s="10">
        <v>2800</v>
      </c>
      <c r="M1516" s="10">
        <f t="shared" si="142"/>
        <v>31.436549254897646</v>
      </c>
      <c r="N1516" s="6">
        <v>442</v>
      </c>
      <c r="O1516" s="6">
        <f t="shared" si="143"/>
        <v>5</v>
      </c>
      <c r="P1516" s="10">
        <v>2260000</v>
      </c>
      <c r="Q1516" s="9">
        <v>44873</v>
      </c>
      <c r="R1516" s="9">
        <v>42948</v>
      </c>
      <c r="S1516" s="6" t="s">
        <v>51</v>
      </c>
      <c r="T1516" s="6" t="s">
        <v>42</v>
      </c>
      <c r="U1516" s="10">
        <v>146117481</v>
      </c>
      <c r="V1516" s="6">
        <v>9</v>
      </c>
      <c r="W1516" s="29">
        <v>10</v>
      </c>
      <c r="X1516" s="6" t="s">
        <v>52</v>
      </c>
      <c r="Y1516" s="6" t="s">
        <v>52</v>
      </c>
      <c r="Z1516" s="6" t="s">
        <v>28</v>
      </c>
      <c r="AA1516" s="6" t="s">
        <v>2215</v>
      </c>
    </row>
    <row r="1517" spans="1:27" ht="14.4" x14ac:dyDescent="0.3">
      <c r="A1517" s="6" t="s">
        <v>3509</v>
      </c>
      <c r="B1517" s="24" t="s">
        <v>3510</v>
      </c>
      <c r="C1517" s="6" t="s">
        <v>3511</v>
      </c>
      <c r="D1517" s="7">
        <v>2.4537037037037038E-2</v>
      </c>
      <c r="E1517" s="8">
        <f t="shared" si="138"/>
        <v>0</v>
      </c>
      <c r="F1517" s="8">
        <f t="shared" si="139"/>
        <v>35</v>
      </c>
      <c r="G1517" s="8">
        <f t="shared" si="140"/>
        <v>20</v>
      </c>
      <c r="H1517" s="10">
        <f t="shared" si="141"/>
        <v>2120</v>
      </c>
      <c r="I1517" s="6" t="s">
        <v>23</v>
      </c>
      <c r="J1517" s="6" t="s">
        <v>38</v>
      </c>
      <c r="K1517" s="6">
        <v>48592</v>
      </c>
      <c r="L1517" s="6">
        <v>2600</v>
      </c>
      <c r="M1517" s="10">
        <f t="shared" si="142"/>
        <v>535.06750082318081</v>
      </c>
      <c r="N1517" s="6">
        <v>67</v>
      </c>
      <c r="O1517" s="6">
        <f t="shared" si="143"/>
        <v>14</v>
      </c>
      <c r="P1517" s="6">
        <v>102000</v>
      </c>
      <c r="Q1517" s="9">
        <v>44855</v>
      </c>
      <c r="R1517" s="9">
        <v>44243</v>
      </c>
      <c r="S1517" s="6" t="s">
        <v>38</v>
      </c>
      <c r="T1517" s="6" t="s">
        <v>63</v>
      </c>
      <c r="U1517" s="10">
        <v>13319272</v>
      </c>
      <c r="V1517" s="6">
        <v>5</v>
      </c>
      <c r="W1517" s="29">
        <v>7</v>
      </c>
      <c r="X1517" s="6" t="s">
        <v>26</v>
      </c>
      <c r="Y1517" s="6" t="s">
        <v>27</v>
      </c>
      <c r="Z1517" s="6" t="s">
        <v>96</v>
      </c>
      <c r="AA1517" s="6" t="s">
        <v>3465</v>
      </c>
    </row>
    <row r="1518" spans="1:27" x14ac:dyDescent="0.3">
      <c r="A1518" s="6" t="s">
        <v>2900</v>
      </c>
      <c r="B1518" s="6" t="s">
        <v>2901</v>
      </c>
      <c r="C1518" s="6" t="s">
        <v>2902</v>
      </c>
      <c r="D1518" s="7">
        <v>9.6643518518518511E-3</v>
      </c>
      <c r="E1518" s="8">
        <f t="shared" si="138"/>
        <v>0</v>
      </c>
      <c r="F1518" s="8">
        <f t="shared" si="139"/>
        <v>13</v>
      </c>
      <c r="G1518" s="8">
        <f t="shared" si="140"/>
        <v>55</v>
      </c>
      <c r="H1518" s="10">
        <f t="shared" si="141"/>
        <v>835</v>
      </c>
      <c r="I1518" s="6" t="s">
        <v>23</v>
      </c>
      <c r="J1518" s="6" t="s">
        <v>206</v>
      </c>
      <c r="K1518" s="10">
        <v>1039530</v>
      </c>
      <c r="L1518" s="10">
        <v>36000</v>
      </c>
      <c r="M1518" s="10">
        <f t="shared" si="142"/>
        <v>346.31035179359901</v>
      </c>
      <c r="N1518" s="10">
        <v>1998</v>
      </c>
      <c r="O1518" s="6">
        <f t="shared" si="143"/>
        <v>19</v>
      </c>
      <c r="P1518" s="10">
        <v>54700000</v>
      </c>
      <c r="Q1518" s="9">
        <v>44847</v>
      </c>
      <c r="R1518" s="9">
        <v>42818</v>
      </c>
      <c r="S1518" s="6" t="s">
        <v>206</v>
      </c>
      <c r="T1518" s="6" t="s">
        <v>63</v>
      </c>
      <c r="U1518" s="10">
        <v>1019553747</v>
      </c>
      <c r="V1518" s="6">
        <v>5</v>
      </c>
      <c r="W1518" s="29">
        <v>6</v>
      </c>
      <c r="X1518" s="6" t="s">
        <v>52</v>
      </c>
      <c r="Y1518" s="6" t="s">
        <v>52</v>
      </c>
      <c r="Z1518" s="6" t="s">
        <v>28</v>
      </c>
      <c r="AA1518" s="6" t="s">
        <v>2884</v>
      </c>
    </row>
    <row r="1519" spans="1:27" x14ac:dyDescent="0.3">
      <c r="A1519" s="6" t="s">
        <v>870</v>
      </c>
      <c r="B1519" s="6" t="s">
        <v>871</v>
      </c>
      <c r="C1519" s="6" t="s">
        <v>872</v>
      </c>
      <c r="D1519" s="7">
        <v>9.780092592592592E-3</v>
      </c>
      <c r="E1519" s="8">
        <f t="shared" si="138"/>
        <v>0</v>
      </c>
      <c r="F1519" s="8">
        <f t="shared" si="139"/>
        <v>14</v>
      </c>
      <c r="G1519" s="8">
        <f t="shared" si="140"/>
        <v>5</v>
      </c>
      <c r="H1519" s="10">
        <f t="shared" si="141"/>
        <v>845</v>
      </c>
      <c r="I1519" s="6" t="s">
        <v>477</v>
      </c>
      <c r="J1519" s="6" t="s">
        <v>38</v>
      </c>
      <c r="K1519" s="10">
        <v>1662748</v>
      </c>
      <c r="L1519" s="10">
        <v>43000</v>
      </c>
      <c r="M1519" s="10">
        <f t="shared" si="142"/>
        <v>258.60803922181833</v>
      </c>
      <c r="N1519" s="10">
        <v>1100</v>
      </c>
      <c r="O1519" s="6">
        <f t="shared" si="143"/>
        <v>7</v>
      </c>
      <c r="P1519" s="10">
        <v>1570000</v>
      </c>
      <c r="Q1519" s="9">
        <v>44530</v>
      </c>
      <c r="R1519" s="9">
        <v>42368</v>
      </c>
      <c r="S1519" s="6" t="s">
        <v>38</v>
      </c>
      <c r="T1519" s="6" t="s">
        <v>63</v>
      </c>
      <c r="U1519" s="10">
        <v>550447424</v>
      </c>
      <c r="V1519" s="6">
        <v>7</v>
      </c>
      <c r="W1519" s="29">
        <v>8</v>
      </c>
      <c r="X1519" s="6" t="s">
        <v>52</v>
      </c>
      <c r="Y1519" s="6" t="s">
        <v>52</v>
      </c>
      <c r="Z1519" s="6" t="s">
        <v>28</v>
      </c>
      <c r="AA1519" s="6" t="s">
        <v>781</v>
      </c>
    </row>
    <row r="1520" spans="1:27" ht="14.4" x14ac:dyDescent="0.3">
      <c r="A1520" t="s">
        <v>939</v>
      </c>
      <c r="B1520" t="s">
        <v>4044</v>
      </c>
      <c r="C1520" s="20" t="s">
        <v>4045</v>
      </c>
      <c r="D1520" s="1">
        <v>7.1874999999999994E-3</v>
      </c>
      <c r="E1520" s="8">
        <f t="shared" si="138"/>
        <v>0</v>
      </c>
      <c r="F1520" s="8">
        <f t="shared" si="139"/>
        <v>10</v>
      </c>
      <c r="G1520" s="8">
        <f t="shared" si="140"/>
        <v>21</v>
      </c>
      <c r="H1520" s="10">
        <f t="shared" si="141"/>
        <v>621</v>
      </c>
      <c r="I1520" t="s">
        <v>477</v>
      </c>
      <c r="J1520" t="s">
        <v>141</v>
      </c>
      <c r="K1520" s="3">
        <v>177269</v>
      </c>
      <c r="L1520" s="3">
        <v>4.5999999999999996</v>
      </c>
      <c r="M1520" s="10">
        <f t="shared" si="142"/>
        <v>0.25949263548618201</v>
      </c>
      <c r="N1520" s="3">
        <v>492</v>
      </c>
      <c r="O1520" s="6">
        <f t="shared" si="143"/>
        <v>28</v>
      </c>
      <c r="P1520" s="3">
        <v>113000</v>
      </c>
      <c r="Q1520" s="2">
        <v>44295</v>
      </c>
      <c r="R1520" s="2">
        <v>42994</v>
      </c>
      <c r="S1520" t="s">
        <v>141</v>
      </c>
      <c r="T1520" s="6" t="s">
        <v>63</v>
      </c>
      <c r="U1520" s="3">
        <v>22018364</v>
      </c>
      <c r="V1520">
        <v>5</v>
      </c>
      <c r="W1520" s="29">
        <v>6</v>
      </c>
      <c r="X1520" s="6" t="s">
        <v>52</v>
      </c>
      <c r="Y1520" s="6" t="s">
        <v>52</v>
      </c>
      <c r="Z1520" t="s">
        <v>28</v>
      </c>
      <c r="AA1520" s="6" t="s">
        <v>4101</v>
      </c>
    </row>
    <row r="1521" spans="1:27" ht="14.4" x14ac:dyDescent="0.3">
      <c r="A1521" t="s">
        <v>939</v>
      </c>
      <c r="B1521" s="6" t="s">
        <v>940</v>
      </c>
      <c r="C1521" s="6" t="s">
        <v>941</v>
      </c>
      <c r="D1521" s="7">
        <v>1.1689814814814814E-2</v>
      </c>
      <c r="E1521" s="8">
        <f t="shared" si="138"/>
        <v>0</v>
      </c>
      <c r="F1521" s="8">
        <f t="shared" si="139"/>
        <v>16</v>
      </c>
      <c r="G1521" s="8">
        <f t="shared" si="140"/>
        <v>50</v>
      </c>
      <c r="H1521" s="10">
        <f t="shared" si="141"/>
        <v>1010</v>
      </c>
      <c r="I1521" s="6" t="s">
        <v>477</v>
      </c>
      <c r="J1521" s="6" t="s">
        <v>141</v>
      </c>
      <c r="K1521" s="10">
        <v>541440</v>
      </c>
      <c r="L1521" s="10">
        <v>8300</v>
      </c>
      <c r="M1521" s="10">
        <f t="shared" si="142"/>
        <v>153.29491725768321</v>
      </c>
      <c r="N1521" s="6">
        <v>413</v>
      </c>
      <c r="O1521" s="6">
        <f t="shared" si="143"/>
        <v>8</v>
      </c>
      <c r="P1521" s="10">
        <v>112000</v>
      </c>
      <c r="Q1521" s="9">
        <v>44819</v>
      </c>
      <c r="R1521" s="9">
        <v>42963</v>
      </c>
      <c r="S1521" s="6" t="s">
        <v>75</v>
      </c>
      <c r="T1521" s="6" t="s">
        <v>63</v>
      </c>
      <c r="U1521" s="10">
        <v>21717851</v>
      </c>
      <c r="V1521" s="6">
        <v>6</v>
      </c>
      <c r="W1521" s="29">
        <v>6</v>
      </c>
      <c r="X1521" s="6" t="s">
        <v>52</v>
      </c>
      <c r="Y1521" s="6" t="s">
        <v>52</v>
      </c>
      <c r="Z1521" s="6" t="s">
        <v>28</v>
      </c>
      <c r="AA1521" s="6" t="s">
        <v>781</v>
      </c>
    </row>
    <row r="1522" spans="1:27" x14ac:dyDescent="0.3">
      <c r="A1522" s="6" t="s">
        <v>3122</v>
      </c>
      <c r="B1522" s="6" t="s">
        <v>3123</v>
      </c>
      <c r="C1522" s="6" t="s">
        <v>3124</v>
      </c>
      <c r="D1522" s="7">
        <v>2.9745370370370373E-3</v>
      </c>
      <c r="E1522" s="8">
        <f t="shared" si="138"/>
        <v>0</v>
      </c>
      <c r="F1522" s="8">
        <f t="shared" si="139"/>
        <v>4</v>
      </c>
      <c r="G1522" s="8">
        <f t="shared" si="140"/>
        <v>17</v>
      </c>
      <c r="H1522" s="10">
        <f t="shared" si="141"/>
        <v>257</v>
      </c>
      <c r="I1522" s="6" t="s">
        <v>187</v>
      </c>
      <c r="J1522" s="6" t="s">
        <v>95</v>
      </c>
      <c r="K1522" s="10">
        <v>1069341</v>
      </c>
      <c r="L1522" s="10">
        <v>21000</v>
      </c>
      <c r="M1522" s="10">
        <f t="shared" si="142"/>
        <v>196.38263192003299</v>
      </c>
      <c r="N1522" s="6">
        <v>1551</v>
      </c>
      <c r="O1522" s="6">
        <f t="shared" si="143"/>
        <v>15</v>
      </c>
      <c r="P1522" s="10">
        <v>404000</v>
      </c>
      <c r="Q1522" s="9">
        <v>44688</v>
      </c>
      <c r="R1522" s="9">
        <v>44427</v>
      </c>
      <c r="S1522" s="6" t="s">
        <v>95</v>
      </c>
      <c r="T1522" s="6" t="s">
        <v>63</v>
      </c>
      <c r="U1522" s="10">
        <v>60096441</v>
      </c>
      <c r="V1522" s="6">
        <v>7</v>
      </c>
      <c r="W1522" s="29">
        <v>6</v>
      </c>
      <c r="X1522" s="6" t="s">
        <v>26</v>
      </c>
      <c r="Y1522" s="6" t="s">
        <v>27</v>
      </c>
      <c r="Z1522" s="6" t="s">
        <v>96</v>
      </c>
      <c r="AA1522" s="6" t="s">
        <v>2884</v>
      </c>
    </row>
    <row r="1523" spans="1:27" x14ac:dyDescent="0.3">
      <c r="A1523" s="6" t="s">
        <v>3040</v>
      </c>
      <c r="B1523" s="6" t="s">
        <v>3041</v>
      </c>
      <c r="C1523" s="6" t="s">
        <v>3042</v>
      </c>
      <c r="D1523" s="7">
        <v>7.1643518518518514E-3</v>
      </c>
      <c r="E1523" s="8">
        <f t="shared" si="138"/>
        <v>0</v>
      </c>
      <c r="F1523" s="8">
        <f t="shared" si="139"/>
        <v>10</v>
      </c>
      <c r="G1523" s="8">
        <f t="shared" si="140"/>
        <v>19</v>
      </c>
      <c r="H1523" s="10">
        <f t="shared" si="141"/>
        <v>619</v>
      </c>
      <c r="I1523" s="6" t="s">
        <v>23</v>
      </c>
      <c r="J1523" s="6" t="s">
        <v>75</v>
      </c>
      <c r="K1523" s="10">
        <v>218862</v>
      </c>
      <c r="L1523" s="10">
        <v>5700</v>
      </c>
      <c r="M1523" s="10">
        <f t="shared" si="142"/>
        <v>260.43808427228117</v>
      </c>
      <c r="N1523" s="6">
        <v>90</v>
      </c>
      <c r="O1523" s="6">
        <f t="shared" si="143"/>
        <v>4</v>
      </c>
      <c r="P1523" s="10">
        <v>1910000</v>
      </c>
      <c r="Q1523" s="9">
        <v>44788</v>
      </c>
      <c r="R1523" s="9">
        <v>44480</v>
      </c>
      <c r="S1523" s="6" t="s">
        <v>75</v>
      </c>
      <c r="T1523" s="6" t="s">
        <v>63</v>
      </c>
      <c r="U1523" s="10">
        <v>58893136</v>
      </c>
      <c r="V1523" s="6">
        <v>4</v>
      </c>
      <c r="W1523" s="29">
        <v>5</v>
      </c>
      <c r="X1523" s="6" t="s">
        <v>26</v>
      </c>
      <c r="Y1523" s="6" t="s">
        <v>27</v>
      </c>
      <c r="Z1523" s="6" t="s">
        <v>28</v>
      </c>
      <c r="AA1523" s="6" t="s">
        <v>2884</v>
      </c>
    </row>
    <row r="1524" spans="1:27" x14ac:dyDescent="0.3">
      <c r="A1524" s="6" t="s">
        <v>3040</v>
      </c>
      <c r="B1524" s="6" t="s">
        <v>2960</v>
      </c>
      <c r="C1524" s="6" t="s">
        <v>2961</v>
      </c>
      <c r="D1524" s="7">
        <v>4.108796296296297E-3</v>
      </c>
      <c r="E1524" s="8">
        <f t="shared" si="138"/>
        <v>0</v>
      </c>
      <c r="F1524" s="8">
        <f t="shared" si="139"/>
        <v>5</v>
      </c>
      <c r="G1524" s="8">
        <f t="shared" si="140"/>
        <v>55</v>
      </c>
      <c r="H1524" s="10">
        <f t="shared" si="141"/>
        <v>355</v>
      </c>
      <c r="I1524" s="6" t="s">
        <v>23</v>
      </c>
      <c r="J1524" s="6" t="s">
        <v>95</v>
      </c>
      <c r="K1524" s="10">
        <v>17265</v>
      </c>
      <c r="L1524" s="10">
        <v>1300</v>
      </c>
      <c r="M1524" s="10">
        <f t="shared" si="142"/>
        <v>752.96843324645238</v>
      </c>
      <c r="N1524" s="6">
        <v>114</v>
      </c>
      <c r="O1524" s="6">
        <f t="shared" si="143"/>
        <v>66</v>
      </c>
      <c r="P1524" s="10">
        <v>185000</v>
      </c>
      <c r="Q1524" s="9">
        <v>44799</v>
      </c>
      <c r="R1524" s="9">
        <v>44115</v>
      </c>
      <c r="S1524" s="6" t="s">
        <v>75</v>
      </c>
      <c r="T1524" s="6" t="s">
        <v>63</v>
      </c>
      <c r="U1524" s="10">
        <v>56037917</v>
      </c>
      <c r="V1524" s="6">
        <v>5</v>
      </c>
      <c r="W1524" s="29">
        <v>4</v>
      </c>
      <c r="X1524" s="6" t="s">
        <v>52</v>
      </c>
      <c r="Y1524" s="6" t="s">
        <v>27</v>
      </c>
      <c r="Z1524" s="6" t="s">
        <v>96</v>
      </c>
      <c r="AA1524" s="6" t="s">
        <v>2884</v>
      </c>
    </row>
    <row r="1525" spans="1:27" x14ac:dyDescent="0.3">
      <c r="A1525" s="6" t="s">
        <v>3236</v>
      </c>
      <c r="B1525" s="6" t="s">
        <v>3237</v>
      </c>
      <c r="C1525" s="6" t="s">
        <v>3238</v>
      </c>
      <c r="D1525" s="7">
        <v>6.4236111111111117E-3</v>
      </c>
      <c r="E1525" s="8">
        <f t="shared" si="138"/>
        <v>0</v>
      </c>
      <c r="F1525" s="8">
        <f t="shared" si="139"/>
        <v>9</v>
      </c>
      <c r="G1525" s="8">
        <f t="shared" si="140"/>
        <v>15</v>
      </c>
      <c r="H1525" s="10">
        <f t="shared" si="141"/>
        <v>555</v>
      </c>
      <c r="I1525" s="6" t="s">
        <v>3232</v>
      </c>
      <c r="J1525" s="6" t="s">
        <v>38</v>
      </c>
      <c r="K1525" s="6">
        <v>2769228</v>
      </c>
      <c r="L1525" s="6">
        <v>48000</v>
      </c>
      <c r="M1525" s="10">
        <f t="shared" si="142"/>
        <v>173.33350666684001</v>
      </c>
      <c r="N1525" s="6">
        <v>841</v>
      </c>
      <c r="O1525" s="6">
        <f t="shared" si="143"/>
        <v>3</v>
      </c>
      <c r="P1525" s="6">
        <v>1780000</v>
      </c>
      <c r="Q1525" s="9">
        <v>44771</v>
      </c>
      <c r="R1525" s="9">
        <v>42875</v>
      </c>
      <c r="S1525" s="6" t="s">
        <v>95</v>
      </c>
      <c r="T1525" s="6" t="s">
        <v>63</v>
      </c>
      <c r="U1525" s="10">
        <v>316595495</v>
      </c>
      <c r="V1525" s="6">
        <v>7</v>
      </c>
      <c r="W1525" s="29">
        <v>8</v>
      </c>
      <c r="X1525" s="6" t="s">
        <v>26</v>
      </c>
      <c r="Y1525" s="6" t="s">
        <v>27</v>
      </c>
      <c r="Z1525" s="6" t="s">
        <v>28</v>
      </c>
      <c r="AA1525" s="6" t="s">
        <v>3213</v>
      </c>
    </row>
    <row r="1526" spans="1:27" ht="14.4" x14ac:dyDescent="0.3">
      <c r="A1526" s="6" t="s">
        <v>3031</v>
      </c>
      <c r="B1526" t="s">
        <v>3856</v>
      </c>
      <c r="C1526" t="s">
        <v>3857</v>
      </c>
      <c r="D1526" s="1">
        <v>1.9733796296296301E-2</v>
      </c>
      <c r="E1526" s="8">
        <f t="shared" si="138"/>
        <v>0</v>
      </c>
      <c r="F1526" s="8">
        <f t="shared" si="139"/>
        <v>28</v>
      </c>
      <c r="G1526" s="8">
        <f t="shared" si="140"/>
        <v>25</v>
      </c>
      <c r="H1526" s="10">
        <f t="shared" si="141"/>
        <v>1705</v>
      </c>
      <c r="I1526" s="6" t="s">
        <v>23</v>
      </c>
      <c r="J1526" t="s">
        <v>219</v>
      </c>
      <c r="K1526" s="12">
        <v>1604721</v>
      </c>
      <c r="L1526" s="12">
        <v>77000</v>
      </c>
      <c r="M1526" s="10">
        <f t="shared" si="142"/>
        <v>479.83418924535789</v>
      </c>
      <c r="N1526" s="13">
        <v>4278</v>
      </c>
      <c r="O1526" s="6">
        <f t="shared" si="143"/>
        <v>27</v>
      </c>
      <c r="P1526" s="13">
        <v>2620005</v>
      </c>
      <c r="Q1526" s="2">
        <v>44556</v>
      </c>
      <c r="R1526" s="2">
        <v>44135</v>
      </c>
      <c r="S1526" t="s">
        <v>219</v>
      </c>
      <c r="T1526" s="6" t="s">
        <v>42</v>
      </c>
      <c r="U1526" s="27">
        <v>1326201804</v>
      </c>
      <c r="V1526">
        <v>7</v>
      </c>
      <c r="W1526" s="29">
        <v>7</v>
      </c>
      <c r="X1526" s="6" t="s">
        <v>52</v>
      </c>
      <c r="Y1526" s="6" t="s">
        <v>52</v>
      </c>
      <c r="Z1526" t="s">
        <v>28</v>
      </c>
      <c r="AA1526" s="6" t="s">
        <v>3889</v>
      </c>
    </row>
    <row r="1527" spans="1:27" ht="14.4" x14ac:dyDescent="0.3">
      <c r="A1527" s="6" t="s">
        <v>3031</v>
      </c>
      <c r="B1527" t="s">
        <v>3854</v>
      </c>
      <c r="C1527" t="s">
        <v>3855</v>
      </c>
      <c r="D1527" s="1">
        <v>6.4814814814814804E-3</v>
      </c>
      <c r="E1527" s="8">
        <f t="shared" si="138"/>
        <v>0</v>
      </c>
      <c r="F1527" s="8">
        <f t="shared" si="139"/>
        <v>9</v>
      </c>
      <c r="G1527" s="8">
        <f t="shared" si="140"/>
        <v>20</v>
      </c>
      <c r="H1527" s="10">
        <f t="shared" si="141"/>
        <v>560</v>
      </c>
      <c r="I1527" s="6" t="s">
        <v>23</v>
      </c>
      <c r="J1527" t="s">
        <v>219</v>
      </c>
      <c r="K1527" s="12">
        <v>1005431</v>
      </c>
      <c r="L1527" s="12">
        <v>62000</v>
      </c>
      <c r="M1527" s="10">
        <f t="shared" si="142"/>
        <v>616.65096858958998</v>
      </c>
      <c r="N1527" s="13">
        <v>14025</v>
      </c>
      <c r="O1527" s="6">
        <f t="shared" si="143"/>
        <v>139</v>
      </c>
      <c r="P1527" s="13">
        <v>2620004</v>
      </c>
      <c r="Q1527" s="2">
        <v>44840</v>
      </c>
      <c r="R1527" s="2">
        <v>44134</v>
      </c>
      <c r="S1527" t="s">
        <v>219</v>
      </c>
      <c r="T1527" s="6" t="s">
        <v>42</v>
      </c>
      <c r="U1527" s="27">
        <v>1326201803</v>
      </c>
      <c r="V1527">
        <v>7</v>
      </c>
      <c r="W1527" s="29">
        <v>7</v>
      </c>
      <c r="X1527" s="6" t="s">
        <v>52</v>
      </c>
      <c r="Y1527" s="6" t="s">
        <v>52</v>
      </c>
      <c r="Z1527" t="s">
        <v>28</v>
      </c>
      <c r="AA1527" s="6" t="s">
        <v>3889</v>
      </c>
    </row>
    <row r="1528" spans="1:27" x14ac:dyDescent="0.3">
      <c r="A1528" s="6" t="s">
        <v>3031</v>
      </c>
      <c r="B1528" s="6" t="s">
        <v>2958</v>
      </c>
      <c r="C1528" s="6" t="s">
        <v>2959</v>
      </c>
      <c r="D1528" s="7">
        <v>6.145833333333333E-3</v>
      </c>
      <c r="E1528" s="8">
        <f t="shared" si="138"/>
        <v>0</v>
      </c>
      <c r="F1528" s="8">
        <f t="shared" si="139"/>
        <v>8</v>
      </c>
      <c r="G1528" s="8">
        <f t="shared" si="140"/>
        <v>51</v>
      </c>
      <c r="H1528" s="10">
        <f t="shared" si="141"/>
        <v>531</v>
      </c>
      <c r="I1528" s="6" t="s">
        <v>23</v>
      </c>
      <c r="J1528" s="6" t="s">
        <v>206</v>
      </c>
      <c r="K1528" s="10">
        <v>846962</v>
      </c>
      <c r="L1528" s="10">
        <v>55000</v>
      </c>
      <c r="M1528" s="10">
        <f t="shared" si="142"/>
        <v>649.379783272449</v>
      </c>
      <c r="N1528" s="10">
        <v>4517</v>
      </c>
      <c r="O1528" s="6">
        <f t="shared" si="143"/>
        <v>53</v>
      </c>
      <c r="P1528" s="10">
        <v>2620000</v>
      </c>
      <c r="Q1528" s="9">
        <v>44842</v>
      </c>
      <c r="R1528" s="9">
        <v>44130</v>
      </c>
      <c r="S1528" s="6" t="s">
        <v>206</v>
      </c>
      <c r="T1528" s="6" t="s">
        <v>63</v>
      </c>
      <c r="U1528" s="10">
        <v>1323567300</v>
      </c>
      <c r="V1528" s="6">
        <v>6</v>
      </c>
      <c r="W1528" s="29">
        <v>4</v>
      </c>
      <c r="X1528" s="6" t="s">
        <v>52</v>
      </c>
      <c r="Y1528" s="6" t="s">
        <v>52</v>
      </c>
      <c r="Z1528" s="6" t="s">
        <v>28</v>
      </c>
      <c r="AA1528" s="6" t="s">
        <v>2884</v>
      </c>
    </row>
    <row r="1529" spans="1:27" x14ac:dyDescent="0.3">
      <c r="A1529" s="6" t="s">
        <v>3031</v>
      </c>
      <c r="B1529" s="6" t="s">
        <v>3032</v>
      </c>
      <c r="C1529" s="6" t="s">
        <v>3033</v>
      </c>
      <c r="D1529" s="7">
        <v>7.3148148148148148E-3</v>
      </c>
      <c r="E1529" s="8">
        <f t="shared" si="138"/>
        <v>0</v>
      </c>
      <c r="F1529" s="8">
        <f t="shared" si="139"/>
        <v>10</v>
      </c>
      <c r="G1529" s="8">
        <f t="shared" si="140"/>
        <v>32</v>
      </c>
      <c r="H1529" s="10">
        <f t="shared" si="141"/>
        <v>632</v>
      </c>
      <c r="I1529" s="6" t="s">
        <v>23</v>
      </c>
      <c r="J1529" s="6" t="s">
        <v>75</v>
      </c>
      <c r="K1529" s="10">
        <v>850378</v>
      </c>
      <c r="L1529" s="10">
        <v>68000</v>
      </c>
      <c r="M1529" s="10">
        <f t="shared" si="142"/>
        <v>799.64439343444917</v>
      </c>
      <c r="N1529" s="6">
        <v>8719</v>
      </c>
      <c r="O1529" s="6">
        <f t="shared" si="143"/>
        <v>103</v>
      </c>
      <c r="P1529" s="10">
        <v>2620000</v>
      </c>
      <c r="Q1529" s="9">
        <v>44844</v>
      </c>
      <c r="R1529" s="9">
        <v>44130</v>
      </c>
      <c r="S1529" s="6" t="s">
        <v>206</v>
      </c>
      <c r="T1529" s="6" t="s">
        <v>63</v>
      </c>
      <c r="U1529" s="10">
        <v>1326201799</v>
      </c>
      <c r="V1529" s="6">
        <v>7</v>
      </c>
      <c r="W1529" s="29">
        <v>6</v>
      </c>
      <c r="X1529" s="6" t="s">
        <v>52</v>
      </c>
      <c r="Y1529" s="6" t="s">
        <v>52</v>
      </c>
      <c r="Z1529" s="6" t="s">
        <v>28</v>
      </c>
      <c r="AA1529" s="6" t="s">
        <v>2884</v>
      </c>
    </row>
    <row r="1530" spans="1:27" x14ac:dyDescent="0.3">
      <c r="A1530" s="6" t="s">
        <v>3031</v>
      </c>
      <c r="B1530" s="6" t="s">
        <v>3003</v>
      </c>
      <c r="C1530" s="6" t="s">
        <v>3004</v>
      </c>
      <c r="D1530" s="7">
        <v>7.4421296296296293E-3</v>
      </c>
      <c r="E1530" s="8">
        <f t="shared" si="138"/>
        <v>0</v>
      </c>
      <c r="F1530" s="8">
        <f t="shared" si="139"/>
        <v>10</v>
      </c>
      <c r="G1530" s="8">
        <f t="shared" si="140"/>
        <v>43</v>
      </c>
      <c r="H1530" s="10">
        <f t="shared" si="141"/>
        <v>643</v>
      </c>
      <c r="I1530" s="6" t="s">
        <v>23</v>
      </c>
      <c r="J1530" s="6" t="s">
        <v>75</v>
      </c>
      <c r="K1530" s="10">
        <v>1141363</v>
      </c>
      <c r="L1530" s="10">
        <v>58000</v>
      </c>
      <c r="M1530" s="10">
        <f t="shared" si="142"/>
        <v>508.16436138196173</v>
      </c>
      <c r="N1530" s="10">
        <v>2738</v>
      </c>
      <c r="O1530" s="6">
        <f t="shared" si="143"/>
        <v>24</v>
      </c>
      <c r="P1530" s="10">
        <v>2620000</v>
      </c>
      <c r="Q1530" s="9">
        <v>44844</v>
      </c>
      <c r="R1530" s="9">
        <v>44130</v>
      </c>
      <c r="S1530" s="6" t="s">
        <v>206</v>
      </c>
      <c r="T1530" s="6" t="s">
        <v>63</v>
      </c>
      <c r="U1530" s="10">
        <v>1141363</v>
      </c>
      <c r="V1530" s="6">
        <v>5</v>
      </c>
      <c r="W1530" s="29">
        <v>6</v>
      </c>
      <c r="X1530" s="6" t="s">
        <v>52</v>
      </c>
      <c r="Y1530" s="6" t="s">
        <v>52</v>
      </c>
      <c r="Z1530" s="6" t="s">
        <v>28</v>
      </c>
      <c r="AA1530" s="6" t="s">
        <v>2884</v>
      </c>
    </row>
    <row r="1531" spans="1:27" ht="14.4" x14ac:dyDescent="0.3">
      <c r="A1531" s="6" t="s">
        <v>3031</v>
      </c>
      <c r="B1531" t="s">
        <v>3852</v>
      </c>
      <c r="C1531" t="s">
        <v>3853</v>
      </c>
      <c r="D1531" s="1">
        <v>7.7546296296296304E-3</v>
      </c>
      <c r="E1531" s="8">
        <f t="shared" si="138"/>
        <v>0</v>
      </c>
      <c r="F1531" s="8">
        <f t="shared" si="139"/>
        <v>11</v>
      </c>
      <c r="G1531" s="8">
        <f t="shared" si="140"/>
        <v>10</v>
      </c>
      <c r="H1531" s="10">
        <f t="shared" si="141"/>
        <v>670</v>
      </c>
      <c r="I1531" s="6" t="s">
        <v>23</v>
      </c>
      <c r="J1531" t="s">
        <v>219</v>
      </c>
      <c r="K1531" s="12">
        <v>821530</v>
      </c>
      <c r="L1531" s="12">
        <v>63000</v>
      </c>
      <c r="M1531" s="10">
        <f t="shared" si="142"/>
        <v>766.86183097391449</v>
      </c>
      <c r="N1531" s="13">
        <v>2792</v>
      </c>
      <c r="O1531" s="6">
        <f t="shared" si="143"/>
        <v>34</v>
      </c>
      <c r="P1531" s="13">
        <v>2620002</v>
      </c>
      <c r="Q1531" s="2">
        <v>44847</v>
      </c>
      <c r="R1531" s="2">
        <v>44132</v>
      </c>
      <c r="S1531" t="s">
        <v>219</v>
      </c>
      <c r="T1531" s="6" t="s">
        <v>42</v>
      </c>
      <c r="U1531" s="27">
        <v>1326201801</v>
      </c>
      <c r="V1531">
        <v>7</v>
      </c>
      <c r="W1531" s="29">
        <v>7</v>
      </c>
      <c r="X1531" s="6" t="s">
        <v>52</v>
      </c>
      <c r="Y1531" s="6" t="s">
        <v>52</v>
      </c>
      <c r="Z1531" t="s">
        <v>28</v>
      </c>
      <c r="AA1531" s="6" t="s">
        <v>3889</v>
      </c>
    </row>
    <row r="1532" spans="1:27" x14ac:dyDescent="0.3">
      <c r="A1532" s="6" t="s">
        <v>3031</v>
      </c>
      <c r="B1532" s="6" t="s">
        <v>2998</v>
      </c>
      <c r="C1532" s="6" t="s">
        <v>2999</v>
      </c>
      <c r="D1532" s="7">
        <v>8.3217592592592596E-3</v>
      </c>
      <c r="E1532" s="8">
        <f t="shared" si="138"/>
        <v>0</v>
      </c>
      <c r="F1532" s="8">
        <f t="shared" si="139"/>
        <v>11</v>
      </c>
      <c r="G1532" s="8">
        <f t="shared" si="140"/>
        <v>59</v>
      </c>
      <c r="H1532" s="10">
        <f t="shared" si="141"/>
        <v>719</v>
      </c>
      <c r="I1532" s="6" t="s">
        <v>23</v>
      </c>
      <c r="J1532" s="6" t="s">
        <v>75</v>
      </c>
      <c r="K1532" s="10">
        <v>982593</v>
      </c>
      <c r="L1532" s="10">
        <v>6900</v>
      </c>
      <c r="M1532" s="10">
        <f t="shared" si="142"/>
        <v>70.222360631512743</v>
      </c>
      <c r="N1532" s="10">
        <v>6007</v>
      </c>
      <c r="O1532" s="6">
        <f t="shared" si="143"/>
        <v>61</v>
      </c>
      <c r="P1532" s="10">
        <v>2620000</v>
      </c>
      <c r="Q1532" s="9">
        <v>44847</v>
      </c>
      <c r="R1532" s="9">
        <v>44130</v>
      </c>
      <c r="S1532" s="6" t="s">
        <v>206</v>
      </c>
      <c r="T1532" s="6" t="s">
        <v>63</v>
      </c>
      <c r="U1532" s="10">
        <v>1323567300</v>
      </c>
      <c r="V1532" s="6">
        <v>6</v>
      </c>
      <c r="W1532" s="29">
        <v>7</v>
      </c>
      <c r="X1532" s="6" t="s">
        <v>52</v>
      </c>
      <c r="Y1532" s="6" t="s">
        <v>52</v>
      </c>
      <c r="Z1532" s="6" t="s">
        <v>28</v>
      </c>
      <c r="AA1532" s="6" t="s">
        <v>2884</v>
      </c>
    </row>
    <row r="1533" spans="1:27" x14ac:dyDescent="0.3">
      <c r="A1533" s="6" t="s">
        <v>3031</v>
      </c>
      <c r="B1533" s="6" t="s">
        <v>2892</v>
      </c>
      <c r="C1533" s="6" t="s">
        <v>2893</v>
      </c>
      <c r="D1533" s="7">
        <v>8.8773148148148153E-3</v>
      </c>
      <c r="E1533" s="8">
        <f t="shared" si="138"/>
        <v>0</v>
      </c>
      <c r="F1533" s="8">
        <f t="shared" si="139"/>
        <v>12</v>
      </c>
      <c r="G1533" s="8">
        <f t="shared" si="140"/>
        <v>47</v>
      </c>
      <c r="H1533" s="10">
        <f t="shared" si="141"/>
        <v>767</v>
      </c>
      <c r="I1533" s="6" t="s">
        <v>23</v>
      </c>
      <c r="J1533" s="6" t="s">
        <v>206</v>
      </c>
      <c r="K1533" s="10">
        <v>924337</v>
      </c>
      <c r="L1533" s="10">
        <v>68000</v>
      </c>
      <c r="M1533" s="10">
        <f t="shared" si="142"/>
        <v>735.66242614977</v>
      </c>
      <c r="N1533" s="10">
        <v>1300</v>
      </c>
      <c r="O1533" s="6">
        <f t="shared" si="143"/>
        <v>14</v>
      </c>
      <c r="P1533" s="10">
        <v>2610000</v>
      </c>
      <c r="Q1533" s="9">
        <v>44848</v>
      </c>
      <c r="R1533" s="9">
        <v>44130</v>
      </c>
      <c r="S1533" s="6" t="s">
        <v>206</v>
      </c>
      <c r="T1533" s="6" t="s">
        <v>63</v>
      </c>
      <c r="U1533" s="10">
        <v>1317947579</v>
      </c>
      <c r="V1533" s="6">
        <v>8</v>
      </c>
      <c r="W1533" s="29">
        <v>8</v>
      </c>
      <c r="X1533" s="6" t="s">
        <v>52</v>
      </c>
      <c r="Y1533" s="6" t="s">
        <v>52</v>
      </c>
      <c r="Z1533" s="6" t="s">
        <v>28</v>
      </c>
      <c r="AA1533" s="6" t="s">
        <v>2884</v>
      </c>
    </row>
    <row r="1534" spans="1:27" x14ac:dyDescent="0.3">
      <c r="A1534" s="6" t="s">
        <v>3031</v>
      </c>
      <c r="B1534" s="6" t="s">
        <v>2994</v>
      </c>
      <c r="C1534" s="6" t="s">
        <v>2995</v>
      </c>
      <c r="D1534" s="7">
        <v>8.6689814814814806E-3</v>
      </c>
      <c r="E1534" s="8">
        <f t="shared" si="138"/>
        <v>0</v>
      </c>
      <c r="F1534" s="8">
        <f t="shared" si="139"/>
        <v>12</v>
      </c>
      <c r="G1534" s="8">
        <f t="shared" si="140"/>
        <v>29</v>
      </c>
      <c r="H1534" s="10">
        <f t="shared" si="141"/>
        <v>749</v>
      </c>
      <c r="I1534" s="6" t="s">
        <v>23</v>
      </c>
      <c r="J1534" s="6" t="s">
        <v>75</v>
      </c>
      <c r="K1534" s="10">
        <v>1028240</v>
      </c>
      <c r="L1534" s="10">
        <v>70000</v>
      </c>
      <c r="M1534" s="10">
        <f t="shared" si="142"/>
        <v>680.77491636193884</v>
      </c>
      <c r="N1534" s="10">
        <v>5009</v>
      </c>
      <c r="O1534" s="6">
        <f t="shared" si="143"/>
        <v>49</v>
      </c>
      <c r="P1534" s="10">
        <v>2620000</v>
      </c>
      <c r="Q1534" s="9">
        <v>44848</v>
      </c>
      <c r="R1534" s="9">
        <v>44130</v>
      </c>
      <c r="S1534" s="6" t="s">
        <v>206</v>
      </c>
      <c r="T1534" s="6" t="s">
        <v>63</v>
      </c>
      <c r="U1534" s="10">
        <v>1323567300</v>
      </c>
      <c r="V1534" s="6">
        <v>6</v>
      </c>
      <c r="W1534" s="29">
        <v>7</v>
      </c>
      <c r="X1534" s="6" t="s">
        <v>52</v>
      </c>
      <c r="Y1534" s="6" t="s">
        <v>52</v>
      </c>
      <c r="Z1534" s="6" t="s">
        <v>28</v>
      </c>
      <c r="AA1534" s="6" t="s">
        <v>2884</v>
      </c>
    </row>
    <row r="1535" spans="1:27" ht="14.4" x14ac:dyDescent="0.3">
      <c r="A1535" s="6" t="s">
        <v>3031</v>
      </c>
      <c r="B1535" t="s">
        <v>3966</v>
      </c>
      <c r="C1535" t="s">
        <v>3851</v>
      </c>
      <c r="D1535" s="1">
        <v>8.4837962962963E-3</v>
      </c>
      <c r="E1535" s="8">
        <f t="shared" si="138"/>
        <v>0</v>
      </c>
      <c r="F1535" s="8">
        <f t="shared" si="139"/>
        <v>12</v>
      </c>
      <c r="G1535" s="8">
        <f t="shared" si="140"/>
        <v>13</v>
      </c>
      <c r="H1535" s="10">
        <f t="shared" si="141"/>
        <v>733</v>
      </c>
      <c r="I1535" s="6" t="s">
        <v>23</v>
      </c>
      <c r="J1535" t="s">
        <v>219</v>
      </c>
      <c r="K1535" s="12">
        <v>610240</v>
      </c>
      <c r="L1535" s="12">
        <v>47000</v>
      </c>
      <c r="M1535" s="10">
        <f t="shared" si="142"/>
        <v>770.18877818563192</v>
      </c>
      <c r="N1535" s="13">
        <v>3600</v>
      </c>
      <c r="O1535" s="6">
        <f t="shared" si="143"/>
        <v>59</v>
      </c>
      <c r="P1535" s="13">
        <v>2620000</v>
      </c>
      <c r="Q1535" s="2">
        <v>44851</v>
      </c>
      <c r="R1535" s="2">
        <v>44130</v>
      </c>
      <c r="S1535" t="s">
        <v>219</v>
      </c>
      <c r="T1535" s="6" t="s">
        <v>42</v>
      </c>
      <c r="U1535" s="27">
        <v>1326201799</v>
      </c>
      <c r="V1535">
        <v>7</v>
      </c>
      <c r="W1535" s="29">
        <v>7</v>
      </c>
      <c r="X1535" s="6" t="s">
        <v>52</v>
      </c>
      <c r="Y1535" s="6" t="s">
        <v>52</v>
      </c>
      <c r="Z1535" t="s">
        <v>28</v>
      </c>
      <c r="AA1535" s="6" t="s">
        <v>3889</v>
      </c>
    </row>
    <row r="1536" spans="1:27" x14ac:dyDescent="0.3">
      <c r="A1536" s="6" t="s">
        <v>2641</v>
      </c>
      <c r="B1536" s="6" t="s">
        <v>2642</v>
      </c>
      <c r="C1536" s="6" t="s">
        <v>2643</v>
      </c>
      <c r="D1536" s="7">
        <v>2.0486111111111113E-3</v>
      </c>
      <c r="E1536" s="8">
        <f t="shared" si="138"/>
        <v>0</v>
      </c>
      <c r="F1536" s="8">
        <f t="shared" si="139"/>
        <v>2</v>
      </c>
      <c r="G1536" s="8">
        <f t="shared" si="140"/>
        <v>57</v>
      </c>
      <c r="H1536" s="10">
        <f t="shared" si="141"/>
        <v>177</v>
      </c>
      <c r="I1536" s="6" t="s">
        <v>23</v>
      </c>
      <c r="J1536" s="6" t="s">
        <v>38</v>
      </c>
      <c r="K1536" s="6">
        <v>714</v>
      </c>
      <c r="L1536" s="6">
        <v>13</v>
      </c>
      <c r="M1536" s="10">
        <f t="shared" si="142"/>
        <v>182.07282913165267</v>
      </c>
      <c r="N1536" s="6">
        <v>15</v>
      </c>
      <c r="O1536" s="6">
        <f t="shared" si="143"/>
        <v>210</v>
      </c>
      <c r="P1536" s="10">
        <v>34</v>
      </c>
      <c r="Q1536" s="9">
        <v>44808</v>
      </c>
      <c r="R1536" s="9">
        <v>44703</v>
      </c>
      <c r="S1536" s="6" t="s">
        <v>38</v>
      </c>
      <c r="T1536" s="6" t="s">
        <v>63</v>
      </c>
      <c r="U1536" s="10">
        <v>19181</v>
      </c>
      <c r="V1536" s="6">
        <v>7</v>
      </c>
      <c r="W1536" s="29">
        <v>7</v>
      </c>
      <c r="X1536" s="6" t="s">
        <v>26</v>
      </c>
      <c r="Y1536" s="6" t="s">
        <v>27</v>
      </c>
      <c r="Z1536" s="6" t="s">
        <v>96</v>
      </c>
      <c r="AA1536" s="6" t="s">
        <v>2539</v>
      </c>
    </row>
    <row r="1537" spans="1:27" x14ac:dyDescent="0.3">
      <c r="A1537" s="6" t="s">
        <v>2319</v>
      </c>
      <c r="B1537" s="6" t="s">
        <v>2322</v>
      </c>
      <c r="C1537" s="6" t="s">
        <v>2323</v>
      </c>
      <c r="D1537" s="7">
        <v>1.1261574074074071E-2</v>
      </c>
      <c r="E1537" s="8">
        <f t="shared" si="138"/>
        <v>0</v>
      </c>
      <c r="F1537" s="8">
        <f t="shared" si="139"/>
        <v>16</v>
      </c>
      <c r="G1537" s="8">
        <f t="shared" si="140"/>
        <v>13</v>
      </c>
      <c r="H1537" s="10">
        <f t="shared" si="141"/>
        <v>973</v>
      </c>
      <c r="I1537" s="6" t="s">
        <v>23</v>
      </c>
      <c r="J1537" s="6" t="s">
        <v>95</v>
      </c>
      <c r="K1537" s="10">
        <v>5528133</v>
      </c>
      <c r="L1537" s="10">
        <v>76000</v>
      </c>
      <c r="M1537" s="10">
        <f t="shared" si="142"/>
        <v>137.47860263130428</v>
      </c>
      <c r="N1537" s="10">
        <v>2806</v>
      </c>
      <c r="O1537" s="6">
        <f t="shared" si="143"/>
        <v>5</v>
      </c>
      <c r="P1537" s="10">
        <v>925000</v>
      </c>
      <c r="Q1537" s="9">
        <v>43487</v>
      </c>
      <c r="R1537" s="9">
        <v>41102</v>
      </c>
      <c r="S1537" s="6" t="s">
        <v>75</v>
      </c>
      <c r="T1537" s="6" t="s">
        <v>241</v>
      </c>
      <c r="U1537" s="10">
        <v>130648139</v>
      </c>
      <c r="V1537" s="6">
        <v>9</v>
      </c>
      <c r="W1537" s="29">
        <v>9</v>
      </c>
      <c r="X1537" s="6" t="s">
        <v>52</v>
      </c>
      <c r="Y1537" s="6" t="s">
        <v>52</v>
      </c>
      <c r="Z1537" s="6" t="s">
        <v>28</v>
      </c>
      <c r="AA1537" s="6" t="s">
        <v>2215</v>
      </c>
    </row>
    <row r="1538" spans="1:27" x14ac:dyDescent="0.3">
      <c r="A1538" s="6" t="s">
        <v>2319</v>
      </c>
      <c r="B1538" s="6" t="s">
        <v>2328</v>
      </c>
      <c r="C1538" s="6" t="s">
        <v>2329</v>
      </c>
      <c r="D1538" s="7">
        <v>1.2615740740740742E-2</v>
      </c>
      <c r="E1538" s="8">
        <f t="shared" ref="E1538:E1579" si="144">HOUR(D1538)</f>
        <v>0</v>
      </c>
      <c r="F1538" s="8">
        <f t="shared" ref="F1538:F1579" si="145">MINUTE(D1538)</f>
        <v>18</v>
      </c>
      <c r="G1538" s="8">
        <f t="shared" ref="G1538:G1579" si="146">SECOND(D1538)</f>
        <v>10</v>
      </c>
      <c r="H1538" s="10">
        <f t="shared" ref="H1538:H1579" si="147">G1538+(F1538*60)+(E1538*60*60)</f>
        <v>1090</v>
      </c>
      <c r="I1538" s="6" t="s">
        <v>23</v>
      </c>
      <c r="J1538" s="6" t="s">
        <v>95</v>
      </c>
      <c r="K1538" s="10">
        <v>82869</v>
      </c>
      <c r="L1538" s="10">
        <v>4000</v>
      </c>
      <c r="M1538" s="10">
        <f t="shared" ref="M1538:M1579" si="148">10000*L1538/K1538</f>
        <v>482.68954615115422</v>
      </c>
      <c r="N1538" s="6">
        <v>238</v>
      </c>
      <c r="O1538" s="6">
        <f t="shared" ref="O1538:O1579" si="149">ROUND(10000*N1538/K1538,0)</f>
        <v>29</v>
      </c>
      <c r="P1538" s="10">
        <v>925000</v>
      </c>
      <c r="Q1538" s="9">
        <v>44591</v>
      </c>
      <c r="R1538" s="9">
        <v>41102</v>
      </c>
      <c r="S1538" s="6" t="s">
        <v>75</v>
      </c>
      <c r="T1538" s="6" t="s">
        <v>241</v>
      </c>
      <c r="U1538" s="10">
        <v>130648139</v>
      </c>
      <c r="V1538" s="6">
        <v>9</v>
      </c>
      <c r="W1538" s="29">
        <v>9</v>
      </c>
      <c r="X1538" s="6" t="s">
        <v>52</v>
      </c>
      <c r="Y1538" s="6" t="s">
        <v>52</v>
      </c>
      <c r="Z1538" s="6" t="s">
        <v>28</v>
      </c>
      <c r="AA1538" s="6" t="s">
        <v>2215</v>
      </c>
    </row>
    <row r="1539" spans="1:27" x14ac:dyDescent="0.3">
      <c r="A1539" s="6" t="s">
        <v>2319</v>
      </c>
      <c r="B1539" s="6" t="s">
        <v>2326</v>
      </c>
      <c r="C1539" s="6" t="s">
        <v>2327</v>
      </c>
      <c r="D1539" s="7">
        <v>1.5902777777777776E-2</v>
      </c>
      <c r="E1539" s="8">
        <f t="shared" si="144"/>
        <v>0</v>
      </c>
      <c r="F1539" s="8">
        <f t="shared" si="145"/>
        <v>22</v>
      </c>
      <c r="G1539" s="8">
        <f t="shared" si="146"/>
        <v>54</v>
      </c>
      <c r="H1539" s="10">
        <f t="shared" si="147"/>
        <v>1374</v>
      </c>
      <c r="I1539" s="6" t="s">
        <v>23</v>
      </c>
      <c r="J1539" s="6" t="s">
        <v>95</v>
      </c>
      <c r="K1539" s="10">
        <v>89761</v>
      </c>
      <c r="L1539" s="10">
        <v>5800</v>
      </c>
      <c r="M1539" s="10">
        <f t="shared" si="148"/>
        <v>646.16035917603415</v>
      </c>
      <c r="N1539" s="6">
        <v>328</v>
      </c>
      <c r="O1539" s="6">
        <f t="shared" si="149"/>
        <v>37</v>
      </c>
      <c r="P1539" s="10">
        <v>925000</v>
      </c>
      <c r="Q1539" s="9">
        <v>44734</v>
      </c>
      <c r="R1539" s="9">
        <v>41102</v>
      </c>
      <c r="S1539" s="6" t="s">
        <v>75</v>
      </c>
      <c r="T1539" s="6" t="s">
        <v>241</v>
      </c>
      <c r="U1539" s="10">
        <v>130648139</v>
      </c>
      <c r="V1539" s="6">
        <v>9</v>
      </c>
      <c r="W1539" s="29">
        <v>9</v>
      </c>
      <c r="X1539" s="6" t="s">
        <v>52</v>
      </c>
      <c r="Y1539" s="6" t="s">
        <v>52</v>
      </c>
      <c r="Z1539" s="6" t="s">
        <v>28</v>
      </c>
      <c r="AA1539" s="6" t="s">
        <v>2215</v>
      </c>
    </row>
    <row r="1540" spans="1:27" x14ac:dyDescent="0.3">
      <c r="A1540" s="6" t="s">
        <v>2319</v>
      </c>
      <c r="B1540" s="6" t="s">
        <v>2324</v>
      </c>
      <c r="C1540" s="6" t="s">
        <v>2325</v>
      </c>
      <c r="D1540" s="7">
        <v>9.1435185185185178E-3</v>
      </c>
      <c r="E1540" s="8">
        <f t="shared" si="144"/>
        <v>0</v>
      </c>
      <c r="F1540" s="8">
        <f t="shared" si="145"/>
        <v>13</v>
      </c>
      <c r="G1540" s="8">
        <f t="shared" si="146"/>
        <v>10</v>
      </c>
      <c r="H1540" s="10">
        <f t="shared" si="147"/>
        <v>790</v>
      </c>
      <c r="I1540" s="6" t="s">
        <v>23</v>
      </c>
      <c r="J1540" s="6" t="s">
        <v>95</v>
      </c>
      <c r="K1540" s="10">
        <v>24302</v>
      </c>
      <c r="L1540" s="10">
        <v>2000</v>
      </c>
      <c r="M1540" s="10">
        <f t="shared" si="148"/>
        <v>822.97753271335694</v>
      </c>
      <c r="N1540" s="6">
        <v>105</v>
      </c>
      <c r="O1540" s="6">
        <f t="shared" si="149"/>
        <v>43</v>
      </c>
      <c r="P1540" s="10">
        <v>925000</v>
      </c>
      <c r="Q1540" s="9">
        <v>44788</v>
      </c>
      <c r="R1540" s="9">
        <v>41102</v>
      </c>
      <c r="S1540" s="6" t="s">
        <v>75</v>
      </c>
      <c r="T1540" s="6" t="s">
        <v>241</v>
      </c>
      <c r="U1540" s="10">
        <v>130648139</v>
      </c>
      <c r="V1540" s="6">
        <v>9</v>
      </c>
      <c r="W1540" s="29">
        <v>9</v>
      </c>
      <c r="X1540" s="6" t="s">
        <v>52</v>
      </c>
      <c r="Y1540" s="6" t="s">
        <v>52</v>
      </c>
      <c r="Z1540" s="6" t="s">
        <v>28</v>
      </c>
      <c r="AA1540" s="6" t="s">
        <v>2215</v>
      </c>
    </row>
    <row r="1541" spans="1:27" x14ac:dyDescent="0.3">
      <c r="A1541" s="6" t="s">
        <v>2319</v>
      </c>
      <c r="B1541" s="6" t="s">
        <v>2320</v>
      </c>
      <c r="C1541" s="6" t="s">
        <v>2321</v>
      </c>
      <c r="D1541" s="7">
        <v>1.2858796296296297E-2</v>
      </c>
      <c r="E1541" s="8">
        <f t="shared" si="144"/>
        <v>0</v>
      </c>
      <c r="F1541" s="8">
        <f t="shared" si="145"/>
        <v>18</v>
      </c>
      <c r="G1541" s="8">
        <f t="shared" si="146"/>
        <v>31</v>
      </c>
      <c r="H1541" s="10">
        <f t="shared" si="147"/>
        <v>1111</v>
      </c>
      <c r="I1541" s="6" t="s">
        <v>23</v>
      </c>
      <c r="J1541" s="6" t="s">
        <v>95</v>
      </c>
      <c r="K1541" s="10">
        <v>229649</v>
      </c>
      <c r="L1541" s="10">
        <v>7500</v>
      </c>
      <c r="M1541" s="10">
        <f t="shared" si="148"/>
        <v>326.58535417093043</v>
      </c>
      <c r="N1541" s="6">
        <v>713</v>
      </c>
      <c r="O1541" s="6">
        <f t="shared" si="149"/>
        <v>31</v>
      </c>
      <c r="P1541" s="10">
        <v>925000</v>
      </c>
      <c r="Q1541" s="9">
        <v>44842</v>
      </c>
      <c r="R1541" s="9">
        <v>41102</v>
      </c>
      <c r="S1541" s="6" t="s">
        <v>75</v>
      </c>
      <c r="T1541" s="6" t="s">
        <v>241</v>
      </c>
      <c r="U1541" s="10">
        <v>130648139</v>
      </c>
      <c r="V1541" s="6">
        <v>9</v>
      </c>
      <c r="W1541" s="29">
        <v>9</v>
      </c>
      <c r="X1541" s="6" t="s">
        <v>52</v>
      </c>
      <c r="Y1541" s="6" t="s">
        <v>52</v>
      </c>
      <c r="Z1541" s="6" t="s">
        <v>28</v>
      </c>
      <c r="AA1541" s="6" t="s">
        <v>2215</v>
      </c>
    </row>
    <row r="1542" spans="1:27" x14ac:dyDescent="0.3">
      <c r="A1542" s="6" t="s">
        <v>1487</v>
      </c>
      <c r="B1542" s="6" t="s">
        <v>1488</v>
      </c>
      <c r="C1542" s="6" t="s">
        <v>1489</v>
      </c>
      <c r="D1542" s="7">
        <v>1.2731481481481483E-3</v>
      </c>
      <c r="E1542" s="8">
        <f t="shared" si="144"/>
        <v>0</v>
      </c>
      <c r="F1542" s="8">
        <f t="shared" si="145"/>
        <v>1</v>
      </c>
      <c r="G1542" s="8">
        <f t="shared" si="146"/>
        <v>50</v>
      </c>
      <c r="H1542" s="10">
        <f t="shared" si="147"/>
        <v>110</v>
      </c>
      <c r="I1542" s="6" t="s">
        <v>23</v>
      </c>
      <c r="J1542" s="6" t="s">
        <v>206</v>
      </c>
      <c r="K1542" s="6">
        <v>87633242</v>
      </c>
      <c r="L1542" s="6">
        <v>857000</v>
      </c>
      <c r="M1542" s="10">
        <f t="shared" si="148"/>
        <v>97.793939884136662</v>
      </c>
      <c r="N1542" s="6">
        <v>11697</v>
      </c>
      <c r="O1542" s="6">
        <f t="shared" si="149"/>
        <v>1</v>
      </c>
      <c r="P1542" s="10">
        <v>5160000</v>
      </c>
      <c r="Q1542" s="9">
        <v>43399</v>
      </c>
      <c r="R1542" s="9">
        <v>42980</v>
      </c>
      <c r="S1542" s="6" t="s">
        <v>206</v>
      </c>
      <c r="T1542" s="6" t="s">
        <v>154</v>
      </c>
      <c r="U1542" s="10">
        <v>1091522492</v>
      </c>
      <c r="V1542" s="6">
        <v>10</v>
      </c>
      <c r="W1542" s="29">
        <v>10</v>
      </c>
      <c r="X1542" s="6" t="s">
        <v>26</v>
      </c>
      <c r="Y1542" s="6" t="s">
        <v>27</v>
      </c>
      <c r="Z1542" s="6" t="s">
        <v>28</v>
      </c>
      <c r="AA1542" s="6" t="s">
        <v>1443</v>
      </c>
    </row>
    <row r="1543" spans="1:27" x14ac:dyDescent="0.3">
      <c r="A1543" s="6" t="s">
        <v>2276</v>
      </c>
      <c r="B1543" s="6" t="s">
        <v>2283</v>
      </c>
      <c r="C1543" s="6" t="s">
        <v>2284</v>
      </c>
      <c r="D1543" s="7">
        <v>8.819444444444444E-3</v>
      </c>
      <c r="E1543" s="8">
        <f t="shared" si="144"/>
        <v>0</v>
      </c>
      <c r="F1543" s="8">
        <f t="shared" si="145"/>
        <v>12</v>
      </c>
      <c r="G1543" s="8">
        <f t="shared" si="146"/>
        <v>42</v>
      </c>
      <c r="H1543" s="10">
        <f t="shared" si="147"/>
        <v>762</v>
      </c>
      <c r="I1543" s="6" t="s">
        <v>187</v>
      </c>
      <c r="J1543" s="6" t="s">
        <v>38</v>
      </c>
      <c r="K1543" s="10">
        <v>84267</v>
      </c>
      <c r="L1543" s="10">
        <v>2300</v>
      </c>
      <c r="M1543" s="10">
        <f t="shared" si="148"/>
        <v>272.94195829921557</v>
      </c>
      <c r="N1543" s="6">
        <v>273</v>
      </c>
      <c r="O1543" s="6">
        <f t="shared" si="149"/>
        <v>32</v>
      </c>
      <c r="P1543" s="10">
        <v>192000</v>
      </c>
      <c r="Q1543" s="9">
        <v>43720</v>
      </c>
      <c r="R1543" s="9">
        <v>41291</v>
      </c>
      <c r="S1543" s="6" t="s">
        <v>95</v>
      </c>
      <c r="T1543" s="6" t="s">
        <v>42</v>
      </c>
      <c r="U1543" s="10">
        <v>16484506</v>
      </c>
      <c r="V1543" s="6">
        <v>9</v>
      </c>
      <c r="W1543" s="29">
        <v>9</v>
      </c>
      <c r="X1543" s="6" t="s">
        <v>52</v>
      </c>
      <c r="Y1543" s="6" t="s">
        <v>52</v>
      </c>
      <c r="Z1543" s="6" t="s">
        <v>28</v>
      </c>
      <c r="AA1543" s="6" t="s">
        <v>2215</v>
      </c>
    </row>
    <row r="1544" spans="1:27" x14ac:dyDescent="0.3">
      <c r="A1544" s="6" t="s">
        <v>2276</v>
      </c>
      <c r="B1544" s="6" t="s">
        <v>2285</v>
      </c>
      <c r="C1544" s="6" t="s">
        <v>2286</v>
      </c>
      <c r="D1544" s="7">
        <v>1.091435185185185E-2</v>
      </c>
      <c r="E1544" s="8">
        <f t="shared" si="144"/>
        <v>0</v>
      </c>
      <c r="F1544" s="8">
        <f t="shared" si="145"/>
        <v>15</v>
      </c>
      <c r="G1544" s="8">
        <f t="shared" si="146"/>
        <v>43</v>
      </c>
      <c r="H1544" s="10">
        <f t="shared" si="147"/>
        <v>943</v>
      </c>
      <c r="I1544" s="6" t="s">
        <v>187</v>
      </c>
      <c r="J1544" s="6" t="s">
        <v>38</v>
      </c>
      <c r="K1544" s="10">
        <v>70036</v>
      </c>
      <c r="L1544" s="10">
        <v>3800</v>
      </c>
      <c r="M1544" s="10">
        <f t="shared" si="148"/>
        <v>542.57810269004517</v>
      </c>
      <c r="N1544" s="6">
        <v>152</v>
      </c>
      <c r="O1544" s="6">
        <f t="shared" si="149"/>
        <v>22</v>
      </c>
      <c r="P1544" s="10">
        <v>192000</v>
      </c>
      <c r="Q1544" s="9">
        <v>44343</v>
      </c>
      <c r="R1544" s="9">
        <v>41291</v>
      </c>
      <c r="S1544" s="6" t="s">
        <v>95</v>
      </c>
      <c r="T1544" s="6" t="s">
        <v>42</v>
      </c>
      <c r="U1544" s="10">
        <v>16484506</v>
      </c>
      <c r="V1544" s="6">
        <v>9</v>
      </c>
      <c r="W1544" s="29">
        <v>9</v>
      </c>
      <c r="X1544" s="6" t="s">
        <v>52</v>
      </c>
      <c r="Y1544" s="6" t="s">
        <v>52</v>
      </c>
      <c r="Z1544" s="6" t="s">
        <v>28</v>
      </c>
      <c r="AA1544" s="6" t="s">
        <v>2215</v>
      </c>
    </row>
    <row r="1545" spans="1:27" x14ac:dyDescent="0.3">
      <c r="A1545" s="6" t="s">
        <v>2276</v>
      </c>
      <c r="B1545" s="6" t="s">
        <v>2279</v>
      </c>
      <c r="C1545" s="6" t="s">
        <v>2280</v>
      </c>
      <c r="D1545" s="7">
        <v>9.6296296296296303E-3</v>
      </c>
      <c r="E1545" s="8">
        <f t="shared" si="144"/>
        <v>0</v>
      </c>
      <c r="F1545" s="8">
        <f t="shared" si="145"/>
        <v>13</v>
      </c>
      <c r="G1545" s="8">
        <f t="shared" si="146"/>
        <v>52</v>
      </c>
      <c r="H1545" s="10">
        <f t="shared" si="147"/>
        <v>832</v>
      </c>
      <c r="I1545" s="6" t="s">
        <v>187</v>
      </c>
      <c r="J1545" s="6" t="s">
        <v>38</v>
      </c>
      <c r="K1545" s="10">
        <v>105491</v>
      </c>
      <c r="L1545" s="10">
        <v>2000</v>
      </c>
      <c r="M1545" s="10">
        <f t="shared" si="148"/>
        <v>189.5896332388545</v>
      </c>
      <c r="N1545" s="6">
        <v>324</v>
      </c>
      <c r="O1545" s="6">
        <f t="shared" si="149"/>
        <v>31</v>
      </c>
      <c r="P1545" s="10">
        <v>192000</v>
      </c>
      <c r="Q1545" s="9">
        <v>44377</v>
      </c>
      <c r="R1545" s="9">
        <v>41291</v>
      </c>
      <c r="S1545" s="6" t="s">
        <v>95</v>
      </c>
      <c r="T1545" s="6" t="s">
        <v>42</v>
      </c>
      <c r="U1545" s="10">
        <v>16484506</v>
      </c>
      <c r="V1545" s="6">
        <v>9</v>
      </c>
      <c r="W1545" s="29">
        <v>9</v>
      </c>
      <c r="X1545" s="6" t="s">
        <v>52</v>
      </c>
      <c r="Y1545" s="6" t="s">
        <v>52</v>
      </c>
      <c r="Z1545" s="6" t="s">
        <v>28</v>
      </c>
      <c r="AA1545" s="6" t="s">
        <v>2215</v>
      </c>
    </row>
    <row r="1546" spans="1:27" x14ac:dyDescent="0.3">
      <c r="A1546" s="6" t="s">
        <v>2276</v>
      </c>
      <c r="B1546" s="6" t="s">
        <v>2281</v>
      </c>
      <c r="C1546" s="6" t="s">
        <v>2282</v>
      </c>
      <c r="D1546" s="7">
        <v>8.1597222222222227E-3</v>
      </c>
      <c r="E1546" s="8">
        <f t="shared" si="144"/>
        <v>0</v>
      </c>
      <c r="F1546" s="8">
        <f t="shared" si="145"/>
        <v>11</v>
      </c>
      <c r="G1546" s="8">
        <f t="shared" si="146"/>
        <v>45</v>
      </c>
      <c r="H1546" s="10">
        <f t="shared" si="147"/>
        <v>705</v>
      </c>
      <c r="I1546" s="6" t="s">
        <v>187</v>
      </c>
      <c r="J1546" s="6" t="s">
        <v>38</v>
      </c>
      <c r="K1546" s="10">
        <v>27210</v>
      </c>
      <c r="L1546" s="6">
        <v>757</v>
      </c>
      <c r="M1546" s="10">
        <f t="shared" si="148"/>
        <v>278.20654171260566</v>
      </c>
      <c r="N1546" s="6">
        <v>116</v>
      </c>
      <c r="O1546" s="6">
        <f t="shared" si="149"/>
        <v>43</v>
      </c>
      <c r="P1546" s="10">
        <v>192000</v>
      </c>
      <c r="Q1546" s="9">
        <v>44592</v>
      </c>
      <c r="R1546" s="9">
        <v>41291</v>
      </c>
      <c r="S1546" s="6" t="s">
        <v>95</v>
      </c>
      <c r="T1546" s="6" t="s">
        <v>42</v>
      </c>
      <c r="U1546" s="10">
        <v>16484506</v>
      </c>
      <c r="V1546" s="6">
        <v>9</v>
      </c>
      <c r="W1546" s="29">
        <v>9</v>
      </c>
      <c r="X1546" s="6" t="s">
        <v>52</v>
      </c>
      <c r="Y1546" s="6" t="s">
        <v>52</v>
      </c>
      <c r="Z1546" s="6" t="s">
        <v>28</v>
      </c>
      <c r="AA1546" s="6" t="s">
        <v>2215</v>
      </c>
    </row>
    <row r="1547" spans="1:27" x14ac:dyDescent="0.3">
      <c r="A1547" s="6" t="s">
        <v>2276</v>
      </c>
      <c r="B1547" s="6" t="s">
        <v>2277</v>
      </c>
      <c r="C1547" s="6" t="s">
        <v>2278</v>
      </c>
      <c r="D1547" s="7">
        <v>5.9259259259259256E-3</v>
      </c>
      <c r="E1547" s="8">
        <f t="shared" si="144"/>
        <v>0</v>
      </c>
      <c r="F1547" s="8">
        <f t="shared" si="145"/>
        <v>8</v>
      </c>
      <c r="G1547" s="8">
        <f t="shared" si="146"/>
        <v>32</v>
      </c>
      <c r="H1547" s="10">
        <f t="shared" si="147"/>
        <v>512</v>
      </c>
      <c r="I1547" s="6" t="s">
        <v>187</v>
      </c>
      <c r="J1547" s="6" t="s">
        <v>38</v>
      </c>
      <c r="K1547" s="10">
        <v>5167</v>
      </c>
      <c r="L1547" s="6">
        <v>162</v>
      </c>
      <c r="M1547" s="10">
        <f t="shared" si="148"/>
        <v>313.52815947358238</v>
      </c>
      <c r="N1547" s="6">
        <v>21</v>
      </c>
      <c r="O1547" s="6">
        <f t="shared" si="149"/>
        <v>41</v>
      </c>
      <c r="P1547" s="10">
        <v>192000</v>
      </c>
      <c r="Q1547" s="9">
        <v>44818</v>
      </c>
      <c r="R1547" s="9">
        <v>41291</v>
      </c>
      <c r="S1547" s="6" t="s">
        <v>95</v>
      </c>
      <c r="T1547" s="6" t="s">
        <v>42</v>
      </c>
      <c r="U1547" s="10">
        <v>16484506</v>
      </c>
      <c r="V1547" s="6">
        <v>9</v>
      </c>
      <c r="W1547" s="29">
        <v>9</v>
      </c>
      <c r="X1547" s="6" t="s">
        <v>52</v>
      </c>
      <c r="Y1547" s="6" t="s">
        <v>52</v>
      </c>
      <c r="Z1547" s="6" t="s">
        <v>28</v>
      </c>
      <c r="AA1547" s="6" t="s">
        <v>2215</v>
      </c>
    </row>
    <row r="1548" spans="1:27" x14ac:dyDescent="0.3">
      <c r="A1548" s="6" t="s">
        <v>441</v>
      </c>
      <c r="B1548" s="6" t="s">
        <v>442</v>
      </c>
      <c r="C1548" s="6" t="s">
        <v>443</v>
      </c>
      <c r="D1548" s="7">
        <v>8.6458333333333335E-3</v>
      </c>
      <c r="E1548" s="8">
        <f t="shared" si="144"/>
        <v>0</v>
      </c>
      <c r="F1548" s="8">
        <f t="shared" si="145"/>
        <v>12</v>
      </c>
      <c r="G1548" s="8">
        <f t="shared" si="146"/>
        <v>27</v>
      </c>
      <c r="H1548" s="10">
        <f t="shared" si="147"/>
        <v>747</v>
      </c>
      <c r="I1548" s="6" t="s">
        <v>23</v>
      </c>
      <c r="J1548" s="6" t="s">
        <v>38</v>
      </c>
      <c r="K1548" s="10">
        <v>6185199</v>
      </c>
      <c r="L1548" s="10">
        <v>411000</v>
      </c>
      <c r="M1548" s="10">
        <f t="shared" si="148"/>
        <v>664.48953380481373</v>
      </c>
      <c r="N1548" s="10">
        <v>5310</v>
      </c>
      <c r="O1548" s="6">
        <f t="shared" si="149"/>
        <v>9</v>
      </c>
      <c r="P1548" s="10">
        <v>472000</v>
      </c>
      <c r="Q1548" s="9">
        <v>44730</v>
      </c>
      <c r="R1548" s="9">
        <v>43636</v>
      </c>
      <c r="S1548" s="6" t="s">
        <v>38</v>
      </c>
      <c r="T1548" s="6" t="s">
        <v>42</v>
      </c>
      <c r="U1548" s="10">
        <v>22232553</v>
      </c>
      <c r="V1548" s="6">
        <v>10</v>
      </c>
      <c r="W1548" s="29">
        <v>10</v>
      </c>
      <c r="X1548" s="6" t="s">
        <v>52</v>
      </c>
      <c r="Y1548" s="6" t="s">
        <v>52</v>
      </c>
      <c r="Z1548" s="6" t="s">
        <v>28</v>
      </c>
      <c r="AA1548" s="6" t="s">
        <v>253</v>
      </c>
    </row>
    <row r="1549" spans="1:27" x14ac:dyDescent="0.3">
      <c r="A1549" s="6" t="s">
        <v>1932</v>
      </c>
      <c r="B1549" s="6" t="s">
        <v>1933</v>
      </c>
      <c r="C1549" s="6" t="s">
        <v>1934</v>
      </c>
      <c r="D1549" s="7">
        <v>8.0902777777777778E-3</v>
      </c>
      <c r="E1549" s="8">
        <f t="shared" si="144"/>
        <v>0</v>
      </c>
      <c r="F1549" s="8">
        <f t="shared" si="145"/>
        <v>11</v>
      </c>
      <c r="G1549" s="8">
        <f t="shared" si="146"/>
        <v>39</v>
      </c>
      <c r="H1549" s="10">
        <f t="shared" si="147"/>
        <v>699</v>
      </c>
      <c r="I1549" s="6" t="s">
        <v>23</v>
      </c>
      <c r="J1549" s="6" t="s">
        <v>95</v>
      </c>
      <c r="K1549" s="10">
        <v>288799</v>
      </c>
      <c r="L1549" s="10">
        <v>22000</v>
      </c>
      <c r="M1549" s="10">
        <f t="shared" si="148"/>
        <v>761.7754909123646</v>
      </c>
      <c r="N1549" s="6">
        <v>688</v>
      </c>
      <c r="O1549" s="6">
        <f t="shared" si="149"/>
        <v>24</v>
      </c>
      <c r="P1549" s="10">
        <v>4140000</v>
      </c>
      <c r="Q1549" s="9">
        <v>44848</v>
      </c>
      <c r="R1549" s="9">
        <v>42670</v>
      </c>
      <c r="S1549" s="6" t="s">
        <v>95</v>
      </c>
      <c r="T1549" s="6" t="s">
        <v>63</v>
      </c>
      <c r="U1549" s="10">
        <v>276455213</v>
      </c>
      <c r="V1549" s="6">
        <v>10</v>
      </c>
      <c r="W1549" s="29">
        <v>10</v>
      </c>
      <c r="X1549" s="6" t="s">
        <v>26</v>
      </c>
      <c r="Y1549" s="6" t="s">
        <v>27</v>
      </c>
      <c r="Z1549" s="6" t="s">
        <v>28</v>
      </c>
      <c r="AA1549" s="6" t="s">
        <v>1875</v>
      </c>
    </row>
    <row r="1550" spans="1:27" x14ac:dyDescent="0.3">
      <c r="A1550" s="6" t="s">
        <v>1932</v>
      </c>
      <c r="B1550" s="6" t="s">
        <v>1399</v>
      </c>
      <c r="C1550" s="6" t="s">
        <v>1400</v>
      </c>
      <c r="D1550" s="7">
        <v>6.145833333333333E-3</v>
      </c>
      <c r="E1550" s="8">
        <f t="shared" si="144"/>
        <v>0</v>
      </c>
      <c r="F1550" s="8">
        <f t="shared" si="145"/>
        <v>8</v>
      </c>
      <c r="G1550" s="8">
        <f t="shared" si="146"/>
        <v>51</v>
      </c>
      <c r="H1550" s="10">
        <f t="shared" si="147"/>
        <v>531</v>
      </c>
      <c r="I1550" s="6" t="s">
        <v>23</v>
      </c>
      <c r="J1550" s="6" t="s">
        <v>95</v>
      </c>
      <c r="K1550" s="10">
        <v>11524829</v>
      </c>
      <c r="L1550" s="6">
        <v>501000</v>
      </c>
      <c r="M1550" s="10">
        <f t="shared" si="148"/>
        <v>434.7136083320629</v>
      </c>
      <c r="N1550" s="10">
        <v>4851</v>
      </c>
      <c r="O1550" s="6">
        <f t="shared" si="149"/>
        <v>4</v>
      </c>
      <c r="P1550" s="6">
        <v>4140000</v>
      </c>
      <c r="Q1550" s="9">
        <v>43770</v>
      </c>
      <c r="R1550" s="9">
        <v>42670</v>
      </c>
      <c r="S1550" s="6" t="s">
        <v>95</v>
      </c>
      <c r="T1550" s="6" t="s">
        <v>42</v>
      </c>
      <c r="U1550" s="10">
        <v>276455213</v>
      </c>
      <c r="V1550" s="6">
        <v>5</v>
      </c>
      <c r="W1550" s="29">
        <v>5</v>
      </c>
      <c r="X1550" s="6" t="s">
        <v>52</v>
      </c>
      <c r="Y1550" s="6" t="s">
        <v>27</v>
      </c>
      <c r="Z1550" s="6" t="s">
        <v>96</v>
      </c>
      <c r="AA1550" s="6" t="s">
        <v>1180</v>
      </c>
    </row>
    <row r="1551" spans="1:27" x14ac:dyDescent="0.3">
      <c r="A1551" s="6" t="s">
        <v>1168</v>
      </c>
      <c r="B1551" s="6" t="s">
        <v>1171</v>
      </c>
      <c r="C1551" s="6" t="s">
        <v>1172</v>
      </c>
      <c r="D1551" s="7">
        <v>1.2395833333333335E-2</v>
      </c>
      <c r="E1551" s="8">
        <f t="shared" si="144"/>
        <v>0</v>
      </c>
      <c r="F1551" s="8">
        <f t="shared" si="145"/>
        <v>17</v>
      </c>
      <c r="G1551" s="8">
        <f t="shared" si="146"/>
        <v>51</v>
      </c>
      <c r="H1551" s="10">
        <f t="shared" si="147"/>
        <v>1071</v>
      </c>
      <c r="I1551" s="6" t="s">
        <v>23</v>
      </c>
      <c r="J1551" s="6" t="s">
        <v>51</v>
      </c>
      <c r="K1551" s="6">
        <v>1726021</v>
      </c>
      <c r="L1551" s="6">
        <v>97000</v>
      </c>
      <c r="M1551" s="10">
        <f t="shared" si="148"/>
        <v>561.98620990127006</v>
      </c>
      <c r="N1551" s="6">
        <v>831</v>
      </c>
      <c r="O1551" s="6">
        <f t="shared" si="149"/>
        <v>5</v>
      </c>
      <c r="P1551" s="10">
        <v>3075000</v>
      </c>
      <c r="Q1551" s="9">
        <v>44445</v>
      </c>
      <c r="R1551" s="9">
        <v>39008</v>
      </c>
      <c r="S1551" s="6" t="s">
        <v>51</v>
      </c>
      <c r="T1551" s="6" t="s">
        <v>63</v>
      </c>
      <c r="U1551" s="10">
        <v>212039998</v>
      </c>
      <c r="V1551" s="6">
        <v>10</v>
      </c>
      <c r="W1551" s="29">
        <v>9</v>
      </c>
      <c r="X1551" s="6" t="s">
        <v>26</v>
      </c>
      <c r="Y1551" s="6" t="s">
        <v>27</v>
      </c>
      <c r="Z1551" s="6" t="s">
        <v>28</v>
      </c>
      <c r="AA1551" s="6" t="s">
        <v>1071</v>
      </c>
    </row>
    <row r="1552" spans="1:27" x14ac:dyDescent="0.3">
      <c r="A1552" s="6" t="s">
        <v>1168</v>
      </c>
      <c r="B1552" s="6" t="s">
        <v>1169</v>
      </c>
      <c r="C1552" s="6" t="s">
        <v>1170</v>
      </c>
      <c r="D1552" s="7">
        <v>6.7708333333333336E-3</v>
      </c>
      <c r="E1552" s="8">
        <f t="shared" si="144"/>
        <v>0</v>
      </c>
      <c r="F1552" s="8">
        <f t="shared" si="145"/>
        <v>9</v>
      </c>
      <c r="G1552" s="8">
        <f t="shared" si="146"/>
        <v>45</v>
      </c>
      <c r="H1552" s="10">
        <f t="shared" si="147"/>
        <v>585</v>
      </c>
      <c r="I1552" s="6" t="s">
        <v>23</v>
      </c>
      <c r="J1552" s="6" t="s">
        <v>51</v>
      </c>
      <c r="K1552" s="6">
        <v>355498</v>
      </c>
      <c r="L1552" s="6">
        <v>18000</v>
      </c>
      <c r="M1552" s="10">
        <f t="shared" si="148"/>
        <v>506.33196248642747</v>
      </c>
      <c r="N1552" s="6">
        <v>1305</v>
      </c>
      <c r="O1552" s="6">
        <f t="shared" si="149"/>
        <v>37</v>
      </c>
      <c r="P1552" s="10">
        <v>3075000</v>
      </c>
      <c r="Q1552" s="9">
        <v>44839</v>
      </c>
      <c r="R1552" s="9">
        <v>39008</v>
      </c>
      <c r="S1552" s="6" t="s">
        <v>51</v>
      </c>
      <c r="T1552" s="6" t="s">
        <v>63</v>
      </c>
      <c r="U1552" s="10">
        <v>212039998</v>
      </c>
      <c r="V1552" s="6">
        <v>9</v>
      </c>
      <c r="W1552" s="29">
        <v>9</v>
      </c>
      <c r="X1552" s="6" t="s">
        <v>26</v>
      </c>
      <c r="Y1552" s="6" t="s">
        <v>27</v>
      </c>
      <c r="Z1552" s="6" t="s">
        <v>28</v>
      </c>
      <c r="AA1552" s="6" t="s">
        <v>1071</v>
      </c>
    </row>
    <row r="1553" spans="1:27" x14ac:dyDescent="0.3">
      <c r="A1553" s="6" t="s">
        <v>811</v>
      </c>
      <c r="B1553" s="6" t="s">
        <v>812</v>
      </c>
      <c r="C1553" s="6" t="s">
        <v>813</v>
      </c>
      <c r="D1553" s="7">
        <v>1.59375E-2</v>
      </c>
      <c r="E1553" s="8">
        <f t="shared" si="144"/>
        <v>0</v>
      </c>
      <c r="F1553" s="8">
        <f t="shared" si="145"/>
        <v>22</v>
      </c>
      <c r="G1553" s="8">
        <f t="shared" si="146"/>
        <v>57</v>
      </c>
      <c r="H1553" s="10">
        <f t="shared" si="147"/>
        <v>1377</v>
      </c>
      <c r="I1553" s="6" t="s">
        <v>23</v>
      </c>
      <c r="J1553" s="6" t="s">
        <v>38</v>
      </c>
      <c r="K1553" s="10">
        <v>2496516</v>
      </c>
      <c r="L1553" s="10">
        <v>150000</v>
      </c>
      <c r="M1553" s="10">
        <f t="shared" si="148"/>
        <v>600.83732689876615</v>
      </c>
      <c r="N1553" s="10">
        <v>3800</v>
      </c>
      <c r="O1553" s="6">
        <f t="shared" si="149"/>
        <v>15</v>
      </c>
      <c r="P1553" s="10">
        <v>4510000</v>
      </c>
      <c r="Q1553" s="9">
        <v>44831</v>
      </c>
      <c r="R1553" s="9">
        <v>43425</v>
      </c>
      <c r="S1553" s="6" t="s">
        <v>38</v>
      </c>
      <c r="T1553" s="6" t="s">
        <v>63</v>
      </c>
      <c r="U1553" s="10">
        <v>1055339337</v>
      </c>
      <c r="V1553" s="6">
        <v>5</v>
      </c>
      <c r="W1553" s="29">
        <v>5</v>
      </c>
      <c r="X1553" s="6" t="s">
        <v>52</v>
      </c>
      <c r="Y1553" s="6" t="s">
        <v>52</v>
      </c>
      <c r="Z1553" s="6" t="s">
        <v>28</v>
      </c>
      <c r="AA1553" s="6" t="s">
        <v>781</v>
      </c>
    </row>
    <row r="1554" spans="1:27" x14ac:dyDescent="0.3">
      <c r="A1554" s="6" t="s">
        <v>3256</v>
      </c>
      <c r="B1554" s="6" t="s">
        <v>3257</v>
      </c>
      <c r="C1554" s="6" t="s">
        <v>3258</v>
      </c>
      <c r="D1554" s="7">
        <v>4.8032407407407407E-3</v>
      </c>
      <c r="E1554" s="8">
        <f t="shared" si="144"/>
        <v>0</v>
      </c>
      <c r="F1554" s="8">
        <f t="shared" si="145"/>
        <v>6</v>
      </c>
      <c r="G1554" s="8">
        <f t="shared" si="146"/>
        <v>55</v>
      </c>
      <c r="H1554" s="10">
        <f t="shared" si="147"/>
        <v>415</v>
      </c>
      <c r="I1554" s="6" t="s">
        <v>187</v>
      </c>
      <c r="J1554" s="6" t="s">
        <v>51</v>
      </c>
      <c r="K1554" s="6">
        <v>650</v>
      </c>
      <c r="L1554" s="6">
        <v>18</v>
      </c>
      <c r="M1554" s="10">
        <f t="shared" si="148"/>
        <v>276.92307692307691</v>
      </c>
      <c r="N1554" s="6">
        <v>180</v>
      </c>
      <c r="O1554" s="6">
        <f t="shared" si="149"/>
        <v>2769</v>
      </c>
      <c r="P1554" s="10">
        <v>462000</v>
      </c>
      <c r="Q1554" s="9">
        <v>44357</v>
      </c>
      <c r="R1554" s="9">
        <v>39605</v>
      </c>
      <c r="S1554" s="6" t="s">
        <v>51</v>
      </c>
      <c r="T1554" s="6" t="s">
        <v>63</v>
      </c>
      <c r="U1554" s="10">
        <v>119735</v>
      </c>
      <c r="V1554" s="6">
        <v>7</v>
      </c>
      <c r="W1554" s="29">
        <v>7</v>
      </c>
      <c r="X1554" s="6" t="s">
        <v>52</v>
      </c>
      <c r="Y1554" s="6" t="s">
        <v>52</v>
      </c>
      <c r="Z1554" s="6" t="s">
        <v>28</v>
      </c>
      <c r="AA1554" s="6" t="s">
        <v>3213</v>
      </c>
    </row>
    <row r="1555" spans="1:27" x14ac:dyDescent="0.3">
      <c r="A1555" s="6" t="s">
        <v>228</v>
      </c>
      <c r="B1555" s="6" t="s">
        <v>2422</v>
      </c>
      <c r="C1555" s="6" t="s">
        <v>2423</v>
      </c>
      <c r="D1555" s="7">
        <v>1.5740740740740741E-3</v>
      </c>
      <c r="E1555" s="8">
        <f t="shared" si="144"/>
        <v>0</v>
      </c>
      <c r="F1555" s="8">
        <f t="shared" si="145"/>
        <v>2</v>
      </c>
      <c r="G1555" s="8">
        <f t="shared" si="146"/>
        <v>16</v>
      </c>
      <c r="H1555" s="10">
        <f t="shared" si="147"/>
        <v>136</v>
      </c>
      <c r="I1555" s="6" t="s">
        <v>187</v>
      </c>
      <c r="J1555" s="6" t="s">
        <v>206</v>
      </c>
      <c r="K1555" s="6">
        <v>114</v>
      </c>
      <c r="L1555" s="6">
        <v>13</v>
      </c>
      <c r="M1555" s="10">
        <f t="shared" si="148"/>
        <v>1140.3508771929824</v>
      </c>
      <c r="N1555" s="6">
        <v>0</v>
      </c>
      <c r="O1555" s="6">
        <f t="shared" si="149"/>
        <v>0</v>
      </c>
      <c r="P1555" s="10">
        <v>327</v>
      </c>
      <c r="Q1555" s="9">
        <v>44577</v>
      </c>
      <c r="R1555" s="9">
        <v>44564</v>
      </c>
      <c r="S1555" s="6" t="s">
        <v>119</v>
      </c>
      <c r="T1555" s="6" t="s">
        <v>231</v>
      </c>
      <c r="U1555" s="10">
        <v>2954</v>
      </c>
      <c r="V1555" s="6">
        <v>10</v>
      </c>
      <c r="W1555" s="29">
        <v>10</v>
      </c>
      <c r="X1555" s="6" t="s">
        <v>52</v>
      </c>
      <c r="Y1555" s="6" t="s">
        <v>52</v>
      </c>
      <c r="Z1555" s="6" t="s">
        <v>28</v>
      </c>
      <c r="AA1555" s="6" t="s">
        <v>2424</v>
      </c>
    </row>
    <row r="1556" spans="1:27" x14ac:dyDescent="0.3">
      <c r="A1556" s="6" t="s">
        <v>228</v>
      </c>
      <c r="B1556" s="6" t="s">
        <v>238</v>
      </c>
      <c r="C1556" s="6" t="s">
        <v>239</v>
      </c>
      <c r="D1556" s="7">
        <v>7.7546296296296304E-4</v>
      </c>
      <c r="E1556" s="8">
        <f t="shared" si="144"/>
        <v>0</v>
      </c>
      <c r="F1556" s="8">
        <f t="shared" si="145"/>
        <v>1</v>
      </c>
      <c r="G1556" s="8">
        <f t="shared" si="146"/>
        <v>7</v>
      </c>
      <c r="H1556" s="10">
        <f t="shared" si="147"/>
        <v>67</v>
      </c>
      <c r="I1556" s="6" t="s">
        <v>187</v>
      </c>
      <c r="J1556" s="6" t="s">
        <v>206</v>
      </c>
      <c r="K1556" s="6">
        <v>18</v>
      </c>
      <c r="L1556" s="6">
        <v>4</v>
      </c>
      <c r="M1556" s="10">
        <f t="shared" si="148"/>
        <v>2222.2222222222222</v>
      </c>
      <c r="N1556" s="6">
        <v>0</v>
      </c>
      <c r="O1556" s="6">
        <f t="shared" si="149"/>
        <v>0</v>
      </c>
      <c r="P1556" s="10">
        <v>327</v>
      </c>
      <c r="Q1556" s="9">
        <v>44655</v>
      </c>
      <c r="R1556" s="9">
        <v>44564</v>
      </c>
      <c r="S1556" s="6" t="s">
        <v>206</v>
      </c>
      <c r="T1556" s="6" t="s">
        <v>231</v>
      </c>
      <c r="U1556" s="10">
        <v>2954</v>
      </c>
      <c r="V1556" s="6">
        <v>9</v>
      </c>
      <c r="W1556" s="29">
        <v>10</v>
      </c>
      <c r="X1556" s="6" t="s">
        <v>52</v>
      </c>
      <c r="Y1556" s="6" t="s">
        <v>52</v>
      </c>
      <c r="Z1556" s="6" t="s">
        <v>28</v>
      </c>
      <c r="AA1556" s="6" t="s">
        <v>29</v>
      </c>
    </row>
    <row r="1557" spans="1:27" x14ac:dyDescent="0.3">
      <c r="A1557" s="6" t="s">
        <v>228</v>
      </c>
      <c r="B1557" s="6" t="s">
        <v>236</v>
      </c>
      <c r="C1557" s="6" t="s">
        <v>237</v>
      </c>
      <c r="D1557" s="7">
        <v>1.8865740740740742E-3</v>
      </c>
      <c r="E1557" s="8">
        <f t="shared" si="144"/>
        <v>0</v>
      </c>
      <c r="F1557" s="8">
        <f t="shared" si="145"/>
        <v>2</v>
      </c>
      <c r="G1557" s="8">
        <f t="shared" si="146"/>
        <v>43</v>
      </c>
      <c r="H1557" s="10">
        <f t="shared" si="147"/>
        <v>163</v>
      </c>
      <c r="I1557" s="6" t="s">
        <v>187</v>
      </c>
      <c r="J1557" s="6" t="s">
        <v>206</v>
      </c>
      <c r="K1557" s="6">
        <v>8</v>
      </c>
      <c r="L1557" s="6">
        <v>1</v>
      </c>
      <c r="M1557" s="10">
        <f t="shared" si="148"/>
        <v>1250</v>
      </c>
      <c r="N1557" s="6">
        <v>0</v>
      </c>
      <c r="O1557" s="6">
        <f t="shared" si="149"/>
        <v>0</v>
      </c>
      <c r="P1557" s="10">
        <v>327</v>
      </c>
      <c r="Q1557" s="9">
        <v>44656</v>
      </c>
      <c r="R1557" s="9">
        <v>44564</v>
      </c>
      <c r="S1557" s="6" t="s">
        <v>206</v>
      </c>
      <c r="T1557" s="6" t="s">
        <v>231</v>
      </c>
      <c r="U1557" s="10">
        <v>2954</v>
      </c>
      <c r="V1557" s="6">
        <v>9</v>
      </c>
      <c r="W1557" s="29">
        <v>10</v>
      </c>
      <c r="X1557" s="6" t="s">
        <v>52</v>
      </c>
      <c r="Y1557" s="6" t="s">
        <v>52</v>
      </c>
      <c r="Z1557" s="6" t="s">
        <v>28</v>
      </c>
      <c r="AA1557" s="6" t="s">
        <v>29</v>
      </c>
    </row>
    <row r="1558" spans="1:27" ht="16.95" customHeight="1" x14ac:dyDescent="0.3">
      <c r="A1558" s="6" t="s">
        <v>228</v>
      </c>
      <c r="B1558" s="6" t="s">
        <v>234</v>
      </c>
      <c r="C1558" s="6" t="s">
        <v>235</v>
      </c>
      <c r="D1558" s="7">
        <v>2.3842592592592591E-3</v>
      </c>
      <c r="E1558" s="8">
        <f t="shared" si="144"/>
        <v>0</v>
      </c>
      <c r="F1558" s="8">
        <f t="shared" si="145"/>
        <v>3</v>
      </c>
      <c r="G1558" s="8">
        <f t="shared" si="146"/>
        <v>26</v>
      </c>
      <c r="H1558" s="10">
        <f t="shared" si="147"/>
        <v>206</v>
      </c>
      <c r="I1558" s="6" t="s">
        <v>187</v>
      </c>
      <c r="J1558" s="6" t="s">
        <v>206</v>
      </c>
      <c r="K1558" s="6">
        <v>9</v>
      </c>
      <c r="L1558" s="6">
        <v>0</v>
      </c>
      <c r="M1558" s="10">
        <f t="shared" si="148"/>
        <v>0</v>
      </c>
      <c r="N1558" s="6">
        <v>0</v>
      </c>
      <c r="O1558" s="6">
        <f t="shared" si="149"/>
        <v>0</v>
      </c>
      <c r="P1558" s="10">
        <v>327</v>
      </c>
      <c r="Q1558" s="9">
        <v>44657</v>
      </c>
      <c r="R1558" s="9">
        <v>44564</v>
      </c>
      <c r="S1558" s="6" t="s">
        <v>206</v>
      </c>
      <c r="T1558" s="6" t="s">
        <v>231</v>
      </c>
      <c r="U1558" s="10">
        <v>2954</v>
      </c>
      <c r="V1558" s="6">
        <v>9</v>
      </c>
      <c r="W1558" s="29">
        <v>10</v>
      </c>
      <c r="X1558" s="6" t="s">
        <v>52</v>
      </c>
      <c r="Y1558" s="6" t="s">
        <v>52</v>
      </c>
      <c r="Z1558" s="6" t="s">
        <v>28</v>
      </c>
      <c r="AA1558" s="6" t="s">
        <v>29</v>
      </c>
    </row>
    <row r="1559" spans="1:27" x14ac:dyDescent="0.3">
      <c r="A1559" s="6" t="s">
        <v>228</v>
      </c>
      <c r="B1559" s="6" t="s">
        <v>232</v>
      </c>
      <c r="C1559" s="6" t="s">
        <v>233</v>
      </c>
      <c r="D1559" s="7">
        <v>1.9097222222222222E-3</v>
      </c>
      <c r="E1559" s="8">
        <f t="shared" si="144"/>
        <v>0</v>
      </c>
      <c r="F1559" s="8">
        <f t="shared" si="145"/>
        <v>2</v>
      </c>
      <c r="G1559" s="8">
        <f t="shared" si="146"/>
        <v>45</v>
      </c>
      <c r="H1559" s="10">
        <f t="shared" si="147"/>
        <v>165</v>
      </c>
      <c r="I1559" s="6" t="s">
        <v>187</v>
      </c>
      <c r="J1559" s="6" t="s">
        <v>206</v>
      </c>
      <c r="K1559" s="6">
        <v>14</v>
      </c>
      <c r="L1559" s="6">
        <v>2</v>
      </c>
      <c r="M1559" s="10">
        <f t="shared" si="148"/>
        <v>1428.5714285714287</v>
      </c>
      <c r="N1559" s="6">
        <v>0</v>
      </c>
      <c r="O1559" s="6">
        <f t="shared" si="149"/>
        <v>0</v>
      </c>
      <c r="P1559" s="10">
        <v>327</v>
      </c>
      <c r="Q1559" s="9">
        <v>44658</v>
      </c>
      <c r="R1559" s="9">
        <v>44564</v>
      </c>
      <c r="S1559" s="6" t="s">
        <v>206</v>
      </c>
      <c r="T1559" s="6" t="s">
        <v>231</v>
      </c>
      <c r="U1559" s="10">
        <v>2954</v>
      </c>
      <c r="V1559" s="6">
        <v>9</v>
      </c>
      <c r="W1559" s="29">
        <v>10</v>
      </c>
      <c r="X1559" s="6" t="s">
        <v>52</v>
      </c>
      <c r="Y1559" s="6" t="s">
        <v>52</v>
      </c>
      <c r="Z1559" s="6" t="s">
        <v>28</v>
      </c>
      <c r="AA1559" s="6" t="s">
        <v>29</v>
      </c>
    </row>
    <row r="1560" spans="1:27" x14ac:dyDescent="0.3">
      <c r="A1560" s="6" t="s">
        <v>228</v>
      </c>
      <c r="B1560" s="6" t="s">
        <v>229</v>
      </c>
      <c r="C1560" s="6" t="s">
        <v>230</v>
      </c>
      <c r="D1560" s="7">
        <v>1.8981481481481482E-3</v>
      </c>
      <c r="E1560" s="8">
        <f t="shared" si="144"/>
        <v>0</v>
      </c>
      <c r="F1560" s="8">
        <f t="shared" si="145"/>
        <v>2</v>
      </c>
      <c r="G1560" s="8">
        <f t="shared" si="146"/>
        <v>44</v>
      </c>
      <c r="H1560" s="10">
        <f t="shared" si="147"/>
        <v>164</v>
      </c>
      <c r="I1560" s="6" t="s">
        <v>187</v>
      </c>
      <c r="J1560" s="6" t="s">
        <v>206</v>
      </c>
      <c r="K1560" s="6">
        <v>37</v>
      </c>
      <c r="L1560" s="6">
        <v>1</v>
      </c>
      <c r="M1560" s="10">
        <f t="shared" si="148"/>
        <v>270.27027027027026</v>
      </c>
      <c r="N1560" s="6">
        <v>0</v>
      </c>
      <c r="O1560" s="6">
        <f t="shared" si="149"/>
        <v>0</v>
      </c>
      <c r="P1560" s="10">
        <v>327</v>
      </c>
      <c r="Q1560" s="9">
        <v>44659</v>
      </c>
      <c r="R1560" s="9">
        <v>44564</v>
      </c>
      <c r="S1560" s="6" t="s">
        <v>206</v>
      </c>
      <c r="T1560" s="6" t="s">
        <v>231</v>
      </c>
      <c r="U1560" s="10">
        <v>2954</v>
      </c>
      <c r="V1560" s="6">
        <v>9</v>
      </c>
      <c r="W1560" s="29">
        <v>10</v>
      </c>
      <c r="X1560" s="6" t="s">
        <v>52</v>
      </c>
      <c r="Y1560" s="6" t="s">
        <v>52</v>
      </c>
      <c r="Z1560" s="6" t="s">
        <v>28</v>
      </c>
      <c r="AA1560" s="6" t="s">
        <v>29</v>
      </c>
    </row>
    <row r="1561" spans="1:27" x14ac:dyDescent="0.3">
      <c r="A1561" s="6" t="s">
        <v>2341</v>
      </c>
      <c r="B1561" s="6" t="s">
        <v>2346</v>
      </c>
      <c r="C1561" s="6" t="s">
        <v>2347</v>
      </c>
      <c r="D1561" s="7">
        <v>2.9629629629629628E-3</v>
      </c>
      <c r="E1561" s="8">
        <f t="shared" si="144"/>
        <v>0</v>
      </c>
      <c r="F1561" s="8">
        <f t="shared" si="145"/>
        <v>4</v>
      </c>
      <c r="G1561" s="8">
        <f t="shared" si="146"/>
        <v>16</v>
      </c>
      <c r="H1561" s="10">
        <f t="shared" si="147"/>
        <v>256</v>
      </c>
      <c r="I1561" s="6" t="s">
        <v>23</v>
      </c>
      <c r="J1561" s="6" t="s">
        <v>95</v>
      </c>
      <c r="K1561" s="10">
        <v>40223</v>
      </c>
      <c r="L1561" s="10">
        <v>1900</v>
      </c>
      <c r="M1561" s="10">
        <f t="shared" si="148"/>
        <v>472.36655644780348</v>
      </c>
      <c r="N1561" s="6">
        <v>221</v>
      </c>
      <c r="O1561" s="6">
        <f t="shared" si="149"/>
        <v>55</v>
      </c>
      <c r="P1561" s="10">
        <v>334000</v>
      </c>
      <c r="Q1561" s="9">
        <v>44434</v>
      </c>
      <c r="R1561" s="9">
        <v>44083</v>
      </c>
      <c r="S1561" s="6" t="s">
        <v>95</v>
      </c>
      <c r="T1561" s="6" t="s">
        <v>25</v>
      </c>
      <c r="U1561" s="10">
        <v>13021114</v>
      </c>
      <c r="V1561" s="6">
        <v>9</v>
      </c>
      <c r="W1561" s="29">
        <v>10</v>
      </c>
      <c r="X1561" s="6" t="s">
        <v>52</v>
      </c>
      <c r="Y1561" s="6" t="s">
        <v>52</v>
      </c>
      <c r="Z1561" s="6" t="s">
        <v>28</v>
      </c>
      <c r="AA1561" s="6" t="s">
        <v>2215</v>
      </c>
    </row>
    <row r="1562" spans="1:27" x14ac:dyDescent="0.3">
      <c r="A1562" s="6" t="s">
        <v>2341</v>
      </c>
      <c r="B1562" s="6" t="s">
        <v>2344</v>
      </c>
      <c r="C1562" s="6" t="s">
        <v>2345</v>
      </c>
      <c r="D1562" s="7">
        <v>2.7430555555555559E-3</v>
      </c>
      <c r="E1562" s="8">
        <f t="shared" si="144"/>
        <v>0</v>
      </c>
      <c r="F1562" s="8">
        <f t="shared" si="145"/>
        <v>3</v>
      </c>
      <c r="G1562" s="8">
        <f t="shared" si="146"/>
        <v>57</v>
      </c>
      <c r="H1562" s="10">
        <f t="shared" si="147"/>
        <v>237</v>
      </c>
      <c r="I1562" s="6" t="s">
        <v>23</v>
      </c>
      <c r="J1562" s="6" t="s">
        <v>95</v>
      </c>
      <c r="K1562" s="10">
        <v>88806</v>
      </c>
      <c r="L1562" s="10">
        <v>1800</v>
      </c>
      <c r="M1562" s="10">
        <f t="shared" si="148"/>
        <v>202.68900749949327</v>
      </c>
      <c r="N1562" s="6">
        <v>176</v>
      </c>
      <c r="O1562" s="6">
        <f t="shared" si="149"/>
        <v>20</v>
      </c>
      <c r="P1562" s="10">
        <v>334000</v>
      </c>
      <c r="Q1562" s="9">
        <v>44505</v>
      </c>
      <c r="R1562" s="9">
        <v>44083</v>
      </c>
      <c r="S1562" s="6" t="s">
        <v>95</v>
      </c>
      <c r="T1562" s="6" t="s">
        <v>25</v>
      </c>
      <c r="U1562" s="10">
        <v>13021114</v>
      </c>
      <c r="V1562" s="6">
        <v>9</v>
      </c>
      <c r="W1562" s="29">
        <v>10</v>
      </c>
      <c r="X1562" s="6" t="s">
        <v>52</v>
      </c>
      <c r="Y1562" s="6" t="s">
        <v>52</v>
      </c>
      <c r="Z1562" s="6" t="s">
        <v>28</v>
      </c>
      <c r="AA1562" s="6" t="s">
        <v>2215</v>
      </c>
    </row>
    <row r="1563" spans="1:27" x14ac:dyDescent="0.3">
      <c r="A1563" s="6" t="s">
        <v>2341</v>
      </c>
      <c r="B1563" s="6" t="s">
        <v>2350</v>
      </c>
      <c r="C1563" s="6" t="s">
        <v>2351</v>
      </c>
      <c r="D1563" s="7">
        <v>2.4768518518518516E-3</v>
      </c>
      <c r="E1563" s="8">
        <f t="shared" si="144"/>
        <v>0</v>
      </c>
      <c r="F1563" s="8">
        <f t="shared" si="145"/>
        <v>3</v>
      </c>
      <c r="G1563" s="8">
        <f t="shared" si="146"/>
        <v>34</v>
      </c>
      <c r="H1563" s="10">
        <f t="shared" si="147"/>
        <v>214</v>
      </c>
      <c r="I1563" s="6" t="s">
        <v>23</v>
      </c>
      <c r="J1563" s="6" t="s">
        <v>95</v>
      </c>
      <c r="K1563" s="10">
        <v>104321</v>
      </c>
      <c r="L1563" s="10">
        <v>6400</v>
      </c>
      <c r="M1563" s="10">
        <f t="shared" si="148"/>
        <v>613.49105165786375</v>
      </c>
      <c r="N1563" s="6">
        <v>825</v>
      </c>
      <c r="O1563" s="6">
        <f t="shared" si="149"/>
        <v>79</v>
      </c>
      <c r="P1563" s="10">
        <v>334000</v>
      </c>
      <c r="Q1563" s="9">
        <v>44607</v>
      </c>
      <c r="R1563" s="9">
        <v>44083</v>
      </c>
      <c r="S1563" s="6" t="s">
        <v>95</v>
      </c>
      <c r="T1563" s="6" t="s">
        <v>25</v>
      </c>
      <c r="U1563" s="10">
        <v>13021114</v>
      </c>
      <c r="V1563" s="6">
        <v>9</v>
      </c>
      <c r="W1563" s="29">
        <v>10</v>
      </c>
      <c r="X1563" s="6" t="s">
        <v>52</v>
      </c>
      <c r="Y1563" s="6" t="s">
        <v>52</v>
      </c>
      <c r="Z1563" s="6" t="s">
        <v>28</v>
      </c>
      <c r="AA1563" s="6" t="s">
        <v>2215</v>
      </c>
    </row>
    <row r="1564" spans="1:27" x14ac:dyDescent="0.3">
      <c r="A1564" s="6" t="s">
        <v>2341</v>
      </c>
      <c r="B1564" s="6" t="s">
        <v>2348</v>
      </c>
      <c r="C1564" s="6" t="s">
        <v>2349</v>
      </c>
      <c r="D1564" s="7">
        <v>2.488425925925926E-3</v>
      </c>
      <c r="E1564" s="8">
        <f t="shared" si="144"/>
        <v>0</v>
      </c>
      <c r="F1564" s="8">
        <f t="shared" si="145"/>
        <v>3</v>
      </c>
      <c r="G1564" s="8">
        <f t="shared" si="146"/>
        <v>35</v>
      </c>
      <c r="H1564" s="10">
        <f t="shared" si="147"/>
        <v>215</v>
      </c>
      <c r="I1564" s="6" t="s">
        <v>23</v>
      </c>
      <c r="J1564" s="6" t="s">
        <v>95</v>
      </c>
      <c r="K1564" s="10">
        <v>66635</v>
      </c>
      <c r="L1564" s="10">
        <v>4700</v>
      </c>
      <c r="M1564" s="10">
        <f t="shared" si="148"/>
        <v>705.33503414121708</v>
      </c>
      <c r="N1564" s="6">
        <v>593</v>
      </c>
      <c r="O1564" s="6">
        <f t="shared" si="149"/>
        <v>89</v>
      </c>
      <c r="P1564" s="10">
        <v>334000</v>
      </c>
      <c r="Q1564" s="9">
        <v>44837</v>
      </c>
      <c r="R1564" s="9">
        <v>44083</v>
      </c>
      <c r="S1564" s="6" t="s">
        <v>95</v>
      </c>
      <c r="T1564" s="6" t="s">
        <v>25</v>
      </c>
      <c r="U1564" s="10">
        <v>13021114</v>
      </c>
      <c r="V1564" s="6">
        <v>9</v>
      </c>
      <c r="W1564" s="29">
        <v>10</v>
      </c>
      <c r="X1564" s="6" t="s">
        <v>52</v>
      </c>
      <c r="Y1564" s="6" t="s">
        <v>52</v>
      </c>
      <c r="Z1564" s="6" t="s">
        <v>28</v>
      </c>
      <c r="AA1564" s="6" t="s">
        <v>2215</v>
      </c>
    </row>
    <row r="1565" spans="1:27" x14ac:dyDescent="0.3">
      <c r="A1565" s="6" t="s">
        <v>2341</v>
      </c>
      <c r="B1565" s="6" t="s">
        <v>2342</v>
      </c>
      <c r="C1565" s="6" t="s">
        <v>2343</v>
      </c>
      <c r="D1565" s="7">
        <v>2.5347222222222221E-3</v>
      </c>
      <c r="E1565" s="8">
        <f t="shared" si="144"/>
        <v>0</v>
      </c>
      <c r="F1565" s="8">
        <f t="shared" si="145"/>
        <v>3</v>
      </c>
      <c r="G1565" s="8">
        <f t="shared" si="146"/>
        <v>39</v>
      </c>
      <c r="H1565" s="10">
        <f t="shared" si="147"/>
        <v>219</v>
      </c>
      <c r="I1565" s="6" t="s">
        <v>23</v>
      </c>
      <c r="J1565" s="6" t="s">
        <v>95</v>
      </c>
      <c r="K1565" s="10">
        <v>160471</v>
      </c>
      <c r="L1565" s="10">
        <v>7600</v>
      </c>
      <c r="M1565" s="10">
        <f t="shared" si="148"/>
        <v>473.60582285895896</v>
      </c>
      <c r="N1565" s="6">
        <v>635</v>
      </c>
      <c r="O1565" s="6">
        <f t="shared" si="149"/>
        <v>40</v>
      </c>
      <c r="P1565" s="10">
        <v>334000</v>
      </c>
      <c r="Q1565" s="9">
        <v>44873</v>
      </c>
      <c r="R1565" s="9">
        <v>44083</v>
      </c>
      <c r="S1565" s="6" t="s">
        <v>95</v>
      </c>
      <c r="T1565" s="6" t="s">
        <v>25</v>
      </c>
      <c r="U1565" s="10">
        <v>13021114</v>
      </c>
      <c r="V1565" s="6">
        <v>9</v>
      </c>
      <c r="W1565" s="29">
        <v>10</v>
      </c>
      <c r="X1565" s="6" t="s">
        <v>52</v>
      </c>
      <c r="Y1565" s="6" t="s">
        <v>52</v>
      </c>
      <c r="Z1565" s="6" t="s">
        <v>28</v>
      </c>
      <c r="AA1565" s="6" t="s">
        <v>2215</v>
      </c>
    </row>
    <row r="1566" spans="1:27" x14ac:dyDescent="0.3">
      <c r="A1566" s="6" t="s">
        <v>3663</v>
      </c>
      <c r="B1566" s="6" t="s">
        <v>2736</v>
      </c>
      <c r="C1566" s="6" t="s">
        <v>2737</v>
      </c>
      <c r="D1566" s="7">
        <v>6.053240740740741E-3</v>
      </c>
      <c r="E1566" s="8">
        <f t="shared" si="144"/>
        <v>0</v>
      </c>
      <c r="F1566" s="8">
        <f t="shared" si="145"/>
        <v>8</v>
      </c>
      <c r="G1566" s="8">
        <f t="shared" si="146"/>
        <v>43</v>
      </c>
      <c r="H1566" s="10">
        <f t="shared" si="147"/>
        <v>523</v>
      </c>
      <c r="I1566" s="6" t="s">
        <v>23</v>
      </c>
      <c r="J1566" s="6" t="s">
        <v>38</v>
      </c>
      <c r="K1566" s="6">
        <v>55683</v>
      </c>
      <c r="L1566" s="6">
        <v>6300</v>
      </c>
      <c r="M1566" s="10">
        <f t="shared" si="148"/>
        <v>1131.4045579440763</v>
      </c>
      <c r="N1566" s="6">
        <v>100</v>
      </c>
      <c r="O1566" s="6">
        <f t="shared" si="149"/>
        <v>18</v>
      </c>
      <c r="P1566" s="10">
        <v>1480000</v>
      </c>
      <c r="Q1566" s="9">
        <v>44819</v>
      </c>
      <c r="R1566" s="9">
        <v>43945</v>
      </c>
      <c r="S1566" s="6" t="s">
        <v>38</v>
      </c>
      <c r="T1566" s="6" t="s">
        <v>63</v>
      </c>
      <c r="U1566" s="10">
        <v>371800594</v>
      </c>
      <c r="V1566" s="6">
        <v>7</v>
      </c>
      <c r="W1566" s="29">
        <v>7</v>
      </c>
      <c r="X1566" s="6" t="s">
        <v>26</v>
      </c>
      <c r="Y1566" s="6" t="s">
        <v>27</v>
      </c>
      <c r="Z1566" s="6" t="s">
        <v>28</v>
      </c>
      <c r="AA1566" s="6" t="s">
        <v>2539</v>
      </c>
    </row>
    <row r="1567" spans="1:27" x14ac:dyDescent="0.3">
      <c r="A1567" s="6" t="s">
        <v>3663</v>
      </c>
      <c r="B1567" s="6" t="s">
        <v>3664</v>
      </c>
      <c r="C1567" s="6" t="s">
        <v>3665</v>
      </c>
      <c r="D1567" s="7">
        <v>5.8449074074074072E-3</v>
      </c>
      <c r="E1567" s="8">
        <f t="shared" si="144"/>
        <v>0</v>
      </c>
      <c r="F1567" s="8">
        <f t="shared" si="145"/>
        <v>8</v>
      </c>
      <c r="G1567" s="8">
        <f t="shared" si="146"/>
        <v>25</v>
      </c>
      <c r="H1567" s="10">
        <f t="shared" si="147"/>
        <v>505</v>
      </c>
      <c r="I1567" s="6" t="s">
        <v>23</v>
      </c>
      <c r="J1567" s="6" t="s">
        <v>95</v>
      </c>
      <c r="K1567" s="6">
        <v>327803</v>
      </c>
      <c r="L1567" s="6">
        <v>13000</v>
      </c>
      <c r="M1567" s="10">
        <f t="shared" si="148"/>
        <v>396.57965302330973</v>
      </c>
      <c r="N1567" s="6">
        <v>341</v>
      </c>
      <c r="O1567" s="6">
        <f t="shared" si="149"/>
        <v>10</v>
      </c>
      <c r="P1567" s="6">
        <v>1500000</v>
      </c>
      <c r="Q1567" s="9">
        <v>44837</v>
      </c>
      <c r="R1567" s="9">
        <v>40620</v>
      </c>
      <c r="S1567" s="6" t="s">
        <v>127</v>
      </c>
      <c r="T1567" s="6" t="s">
        <v>42</v>
      </c>
      <c r="U1567" s="10">
        <v>380333794</v>
      </c>
      <c r="V1567" s="6">
        <v>7</v>
      </c>
      <c r="W1567" s="29">
        <v>7</v>
      </c>
      <c r="X1567" s="6" t="s">
        <v>52</v>
      </c>
      <c r="Y1567" s="6" t="s">
        <v>52</v>
      </c>
      <c r="Z1567" s="6" t="s">
        <v>96</v>
      </c>
      <c r="AA1567" s="6" t="s">
        <v>3621</v>
      </c>
    </row>
    <row r="1568" spans="1:27" x14ac:dyDescent="0.3">
      <c r="A1568" s="6" t="s">
        <v>945</v>
      </c>
      <c r="B1568" s="6" t="s">
        <v>946</v>
      </c>
      <c r="C1568" s="6" t="s">
        <v>947</v>
      </c>
      <c r="D1568" s="7">
        <v>1.2488425925925925E-2</v>
      </c>
      <c r="E1568" s="8">
        <f t="shared" si="144"/>
        <v>0</v>
      </c>
      <c r="F1568" s="8">
        <f t="shared" si="145"/>
        <v>17</v>
      </c>
      <c r="G1568" s="8">
        <f t="shared" si="146"/>
        <v>59</v>
      </c>
      <c r="H1568" s="10">
        <f t="shared" si="147"/>
        <v>1079</v>
      </c>
      <c r="I1568" s="6" t="s">
        <v>477</v>
      </c>
      <c r="J1568" s="6" t="s">
        <v>95</v>
      </c>
      <c r="K1568" s="10">
        <v>919065</v>
      </c>
      <c r="L1568" s="10">
        <v>1400</v>
      </c>
      <c r="M1568" s="10">
        <f t="shared" si="148"/>
        <v>15.232872538939031</v>
      </c>
      <c r="N1568" s="6">
        <v>603</v>
      </c>
      <c r="O1568" s="6">
        <f t="shared" si="149"/>
        <v>7</v>
      </c>
      <c r="P1568" s="10">
        <v>165000</v>
      </c>
      <c r="Q1568" s="9">
        <v>44625</v>
      </c>
      <c r="R1568" s="9">
        <v>43807</v>
      </c>
      <c r="S1568" s="6" t="s">
        <v>75</v>
      </c>
      <c r="T1568" s="6" t="s">
        <v>63</v>
      </c>
      <c r="U1568" s="10">
        <v>40786531</v>
      </c>
      <c r="V1568" s="6">
        <v>6</v>
      </c>
      <c r="W1568" s="29">
        <v>7</v>
      </c>
      <c r="X1568" s="6" t="s">
        <v>52</v>
      </c>
      <c r="Y1568" s="6" t="s">
        <v>52</v>
      </c>
      <c r="Z1568" s="6" t="s">
        <v>28</v>
      </c>
      <c r="AA1568" s="6" t="s">
        <v>781</v>
      </c>
    </row>
    <row r="1569" spans="1:27" x14ac:dyDescent="0.3">
      <c r="A1569" s="6" t="s">
        <v>1566</v>
      </c>
      <c r="B1569" s="6" t="s">
        <v>1567</v>
      </c>
      <c r="C1569" s="6" t="s">
        <v>1568</v>
      </c>
      <c r="D1569" s="7">
        <v>8.2638888888888883E-3</v>
      </c>
      <c r="E1569" s="8">
        <f t="shared" si="144"/>
        <v>0</v>
      </c>
      <c r="F1569" s="8">
        <f t="shared" si="145"/>
        <v>11</v>
      </c>
      <c r="G1569" s="8">
        <f t="shared" si="146"/>
        <v>54</v>
      </c>
      <c r="H1569" s="10">
        <f t="shared" si="147"/>
        <v>714</v>
      </c>
      <c r="I1569" s="6" t="s">
        <v>23</v>
      </c>
      <c r="J1569" s="6" t="s">
        <v>75</v>
      </c>
      <c r="K1569" s="6">
        <v>1504832</v>
      </c>
      <c r="L1569" s="6">
        <v>69000</v>
      </c>
      <c r="M1569" s="10">
        <f t="shared" si="148"/>
        <v>458.52294475396587</v>
      </c>
      <c r="N1569" s="6">
        <v>1177</v>
      </c>
      <c r="O1569" s="6">
        <f t="shared" si="149"/>
        <v>8</v>
      </c>
      <c r="P1569" s="10">
        <v>270000</v>
      </c>
      <c r="Q1569" s="9">
        <v>44505</v>
      </c>
      <c r="R1569" s="9">
        <v>43607</v>
      </c>
      <c r="S1569" s="6" t="s">
        <v>75</v>
      </c>
      <c r="T1569" s="6" t="s">
        <v>154</v>
      </c>
      <c r="U1569" s="10">
        <v>38039568</v>
      </c>
      <c r="V1569" s="6">
        <v>10</v>
      </c>
      <c r="W1569" s="29">
        <v>10</v>
      </c>
      <c r="X1569" s="6" t="s">
        <v>26</v>
      </c>
      <c r="Y1569" s="6" t="s">
        <v>27</v>
      </c>
      <c r="Z1569" s="6" t="s">
        <v>28</v>
      </c>
      <c r="AA1569" s="6" t="s">
        <v>1443</v>
      </c>
    </row>
    <row r="1570" spans="1:27" x14ac:dyDescent="0.3">
      <c r="A1570" s="6" t="s">
        <v>2738</v>
      </c>
      <c r="B1570" s="6" t="s">
        <v>2739</v>
      </c>
      <c r="C1570" s="6" t="s">
        <v>2740</v>
      </c>
      <c r="D1570" s="7">
        <v>1.3865740740740739E-2</v>
      </c>
      <c r="E1570" s="8">
        <f t="shared" si="144"/>
        <v>0</v>
      </c>
      <c r="F1570" s="8">
        <f t="shared" si="145"/>
        <v>19</v>
      </c>
      <c r="G1570" s="8">
        <f t="shared" si="146"/>
        <v>58</v>
      </c>
      <c r="H1570" s="10">
        <f t="shared" si="147"/>
        <v>1198</v>
      </c>
      <c r="I1570" s="6" t="s">
        <v>23</v>
      </c>
      <c r="J1570" s="6" t="s">
        <v>38</v>
      </c>
      <c r="K1570" s="6">
        <v>34598</v>
      </c>
      <c r="L1570" s="6">
        <v>8300</v>
      </c>
      <c r="M1570" s="10">
        <f t="shared" si="148"/>
        <v>2398.9826001502979</v>
      </c>
      <c r="N1570" s="6">
        <v>149</v>
      </c>
      <c r="O1570" s="6">
        <f t="shared" si="149"/>
        <v>43</v>
      </c>
      <c r="P1570" s="10">
        <v>675000</v>
      </c>
      <c r="Q1570" s="9">
        <v>44819</v>
      </c>
      <c r="R1570" s="9">
        <v>44315</v>
      </c>
      <c r="S1570" s="6" t="s">
        <v>38</v>
      </c>
      <c r="T1570" s="6" t="s">
        <v>63</v>
      </c>
      <c r="U1570" s="10">
        <v>117042686</v>
      </c>
      <c r="V1570" s="6">
        <v>7</v>
      </c>
      <c r="W1570" s="29">
        <v>7</v>
      </c>
      <c r="X1570" s="6" t="s">
        <v>26</v>
      </c>
      <c r="Y1570" s="6" t="s">
        <v>27</v>
      </c>
      <c r="Z1570" s="6" t="s">
        <v>28</v>
      </c>
      <c r="AA1570" s="6" t="s">
        <v>2539</v>
      </c>
    </row>
    <row r="1571" spans="1:27" x14ac:dyDescent="0.3">
      <c r="A1571" s="6" t="s">
        <v>1268</v>
      </c>
      <c r="B1571" s="6" t="s">
        <v>1269</v>
      </c>
      <c r="C1571" s="6" t="s">
        <v>1270</v>
      </c>
      <c r="D1571" s="7">
        <v>8.113425925925925E-3</v>
      </c>
      <c r="E1571" s="8">
        <f t="shared" si="144"/>
        <v>0</v>
      </c>
      <c r="F1571" s="8">
        <f t="shared" si="145"/>
        <v>11</v>
      </c>
      <c r="G1571" s="8">
        <f t="shared" si="146"/>
        <v>41</v>
      </c>
      <c r="H1571" s="10">
        <f t="shared" si="147"/>
        <v>701</v>
      </c>
      <c r="I1571" s="6" t="s">
        <v>23</v>
      </c>
      <c r="J1571" s="6" t="s">
        <v>38</v>
      </c>
      <c r="K1571" s="10">
        <v>71872829</v>
      </c>
      <c r="L1571" s="6">
        <v>1900000</v>
      </c>
      <c r="M1571" s="10">
        <f t="shared" si="148"/>
        <v>264.3558110116968</v>
      </c>
      <c r="N1571" s="10">
        <v>24179</v>
      </c>
      <c r="O1571" s="6">
        <f t="shared" si="149"/>
        <v>3</v>
      </c>
      <c r="P1571" s="6">
        <v>7190000</v>
      </c>
      <c r="Q1571" s="9">
        <v>42496</v>
      </c>
      <c r="R1571" s="9">
        <v>40699</v>
      </c>
      <c r="S1571" s="6" t="s">
        <v>38</v>
      </c>
      <c r="T1571" s="6" t="s">
        <v>450</v>
      </c>
      <c r="U1571" s="10">
        <v>626236290</v>
      </c>
      <c r="V1571" s="6">
        <v>5</v>
      </c>
      <c r="W1571" s="29">
        <v>5</v>
      </c>
      <c r="X1571" s="6" t="s">
        <v>52</v>
      </c>
      <c r="Y1571" s="6" t="s">
        <v>27</v>
      </c>
      <c r="Z1571" s="6" t="s">
        <v>96</v>
      </c>
      <c r="AA1571" s="6" t="s">
        <v>1180</v>
      </c>
    </row>
    <row r="1572" spans="1:27" x14ac:dyDescent="0.3">
      <c r="A1572" s="6" t="s">
        <v>1268</v>
      </c>
      <c r="B1572" s="6" t="s">
        <v>2172</v>
      </c>
      <c r="C1572" s="6" t="s">
        <v>2173</v>
      </c>
      <c r="D1572" s="7">
        <v>6.2731481481481484E-3</v>
      </c>
      <c r="E1572" s="8">
        <f t="shared" si="144"/>
        <v>0</v>
      </c>
      <c r="F1572" s="8">
        <f t="shared" si="145"/>
        <v>9</v>
      </c>
      <c r="G1572" s="8">
        <f t="shared" si="146"/>
        <v>2</v>
      </c>
      <c r="H1572" s="10">
        <f t="shared" si="147"/>
        <v>542</v>
      </c>
      <c r="I1572" s="6" t="s">
        <v>23</v>
      </c>
      <c r="J1572" s="6" t="s">
        <v>38</v>
      </c>
      <c r="K1572" s="10">
        <v>28794927</v>
      </c>
      <c r="L1572" s="10">
        <v>952000</v>
      </c>
      <c r="M1572" s="10">
        <f t="shared" si="148"/>
        <v>330.61379179742323</v>
      </c>
      <c r="N1572" s="10">
        <v>12027</v>
      </c>
      <c r="O1572" s="6">
        <f t="shared" si="149"/>
        <v>4</v>
      </c>
      <c r="P1572" s="10">
        <v>7190000</v>
      </c>
      <c r="Q1572" s="9">
        <v>43546</v>
      </c>
      <c r="R1572" s="9">
        <v>40699</v>
      </c>
      <c r="S1572" s="6" t="s">
        <v>38</v>
      </c>
      <c r="T1572" s="6" t="s">
        <v>42</v>
      </c>
      <c r="U1572" s="10">
        <v>625750808</v>
      </c>
      <c r="V1572" s="6">
        <v>9</v>
      </c>
      <c r="W1572" s="29">
        <v>9</v>
      </c>
      <c r="X1572" s="6" t="s">
        <v>26</v>
      </c>
      <c r="Y1572" s="6" t="s">
        <v>27</v>
      </c>
      <c r="Z1572" s="6" t="s">
        <v>28</v>
      </c>
      <c r="AA1572" s="6" t="s">
        <v>2016</v>
      </c>
    </row>
    <row r="1573" spans="1:27" x14ac:dyDescent="0.3">
      <c r="A1573" s="6" t="s">
        <v>1268</v>
      </c>
      <c r="B1573" s="6" t="s">
        <v>2170</v>
      </c>
      <c r="C1573" s="6" t="s">
        <v>2171</v>
      </c>
      <c r="D1573" s="7">
        <v>8.7615740740740744E-3</v>
      </c>
      <c r="E1573" s="8">
        <f t="shared" si="144"/>
        <v>0</v>
      </c>
      <c r="F1573" s="8">
        <f t="shared" si="145"/>
        <v>12</v>
      </c>
      <c r="G1573" s="8">
        <f t="shared" si="146"/>
        <v>37</v>
      </c>
      <c r="H1573" s="10">
        <f t="shared" si="147"/>
        <v>757</v>
      </c>
      <c r="I1573" s="6" t="s">
        <v>23</v>
      </c>
      <c r="J1573" s="6" t="s">
        <v>38</v>
      </c>
      <c r="K1573" s="10">
        <v>17277596</v>
      </c>
      <c r="L1573" s="10">
        <v>678000</v>
      </c>
      <c r="M1573" s="10">
        <f t="shared" si="148"/>
        <v>392.41570412920873</v>
      </c>
      <c r="N1573" s="10">
        <v>9337</v>
      </c>
      <c r="O1573" s="6">
        <f t="shared" si="149"/>
        <v>5</v>
      </c>
      <c r="P1573" s="10">
        <v>7190000</v>
      </c>
      <c r="Q1573" s="9">
        <v>43809</v>
      </c>
      <c r="R1573" s="9">
        <v>40699</v>
      </c>
      <c r="S1573" s="6" t="s">
        <v>38</v>
      </c>
      <c r="T1573" s="6" t="s">
        <v>42</v>
      </c>
      <c r="U1573" s="10">
        <v>625750808</v>
      </c>
      <c r="V1573" s="6">
        <v>9</v>
      </c>
      <c r="W1573" s="29">
        <v>9</v>
      </c>
      <c r="X1573" s="6" t="s">
        <v>26</v>
      </c>
      <c r="Y1573" s="6" t="s">
        <v>27</v>
      </c>
      <c r="Z1573" s="6" t="s">
        <v>28</v>
      </c>
      <c r="AA1573" s="6" t="s">
        <v>2016</v>
      </c>
    </row>
    <row r="1574" spans="1:27" x14ac:dyDescent="0.3">
      <c r="A1574" s="6" t="s">
        <v>1268</v>
      </c>
      <c r="B1574" s="6" t="s">
        <v>2168</v>
      </c>
      <c r="C1574" s="6" t="s">
        <v>2169</v>
      </c>
      <c r="D1574" s="7">
        <v>3.37962962962963E-3</v>
      </c>
      <c r="E1574" s="8">
        <f t="shared" si="144"/>
        <v>0</v>
      </c>
      <c r="F1574" s="8">
        <f t="shared" si="145"/>
        <v>4</v>
      </c>
      <c r="G1574" s="8">
        <f t="shared" si="146"/>
        <v>52</v>
      </c>
      <c r="H1574" s="10">
        <f t="shared" si="147"/>
        <v>292</v>
      </c>
      <c r="I1574" s="6" t="s">
        <v>23</v>
      </c>
      <c r="J1574" s="6" t="s">
        <v>38</v>
      </c>
      <c r="K1574" s="10">
        <v>4004969</v>
      </c>
      <c r="L1574" s="10">
        <v>219000</v>
      </c>
      <c r="M1574" s="10">
        <f t="shared" si="148"/>
        <v>546.82071197055461</v>
      </c>
      <c r="N1574" s="10">
        <v>2607</v>
      </c>
      <c r="O1574" s="6">
        <f t="shared" si="149"/>
        <v>7</v>
      </c>
      <c r="P1574" s="10">
        <v>7190000</v>
      </c>
      <c r="Q1574" s="9">
        <v>43915</v>
      </c>
      <c r="R1574" s="9">
        <v>40699</v>
      </c>
      <c r="S1574" s="6" t="s">
        <v>38</v>
      </c>
      <c r="T1574" s="6" t="s">
        <v>42</v>
      </c>
      <c r="U1574" s="10">
        <v>625750808</v>
      </c>
      <c r="V1574" s="6">
        <v>9</v>
      </c>
      <c r="W1574" s="29">
        <v>9</v>
      </c>
      <c r="X1574" s="6" t="s">
        <v>26</v>
      </c>
      <c r="Y1574" s="6" t="s">
        <v>27</v>
      </c>
      <c r="Z1574" s="6" t="s">
        <v>28</v>
      </c>
      <c r="AA1574" s="6" t="s">
        <v>2016</v>
      </c>
    </row>
    <row r="1575" spans="1:27" x14ac:dyDescent="0.3">
      <c r="A1575" s="6" t="s">
        <v>1268</v>
      </c>
      <c r="B1575" s="6" t="s">
        <v>2166</v>
      </c>
      <c r="C1575" s="6" t="s">
        <v>2167</v>
      </c>
      <c r="D1575" s="7">
        <v>4.2013888888888891E-3</v>
      </c>
      <c r="E1575" s="8">
        <f t="shared" si="144"/>
        <v>0</v>
      </c>
      <c r="F1575" s="8">
        <f t="shared" si="145"/>
        <v>6</v>
      </c>
      <c r="G1575" s="8">
        <f t="shared" si="146"/>
        <v>3</v>
      </c>
      <c r="H1575" s="10">
        <f t="shared" si="147"/>
        <v>363</v>
      </c>
      <c r="I1575" s="6" t="s">
        <v>23</v>
      </c>
      <c r="J1575" s="6" t="s">
        <v>38</v>
      </c>
      <c r="K1575" s="10">
        <v>19064186</v>
      </c>
      <c r="L1575" s="10">
        <v>948000</v>
      </c>
      <c r="M1575" s="10">
        <f t="shared" si="148"/>
        <v>497.26749413796108</v>
      </c>
      <c r="N1575" s="10">
        <v>13817</v>
      </c>
      <c r="O1575" s="6">
        <f t="shared" si="149"/>
        <v>7</v>
      </c>
      <c r="P1575" s="10">
        <v>7190000</v>
      </c>
      <c r="Q1575" s="9">
        <v>43923</v>
      </c>
      <c r="R1575" s="9">
        <v>40699</v>
      </c>
      <c r="S1575" s="6" t="s">
        <v>38</v>
      </c>
      <c r="T1575" s="6" t="s">
        <v>42</v>
      </c>
      <c r="U1575" s="10">
        <v>625750808</v>
      </c>
      <c r="V1575" s="6">
        <v>9</v>
      </c>
      <c r="W1575" s="29">
        <v>9</v>
      </c>
      <c r="X1575" s="6" t="s">
        <v>26</v>
      </c>
      <c r="Y1575" s="6" t="s">
        <v>27</v>
      </c>
      <c r="Z1575" s="6" t="s">
        <v>28</v>
      </c>
      <c r="AA1575" s="6" t="s">
        <v>2016</v>
      </c>
    </row>
    <row r="1576" spans="1:27" x14ac:dyDescent="0.3">
      <c r="A1576" s="6" t="s">
        <v>1268</v>
      </c>
      <c r="B1576" s="6" t="s">
        <v>2164</v>
      </c>
      <c r="C1576" s="6" t="s">
        <v>2165</v>
      </c>
      <c r="D1576" s="7">
        <v>3.9467592592592592E-3</v>
      </c>
      <c r="E1576" s="8">
        <f t="shared" si="144"/>
        <v>0</v>
      </c>
      <c r="F1576" s="8">
        <f t="shared" si="145"/>
        <v>5</v>
      </c>
      <c r="G1576" s="8">
        <f t="shared" si="146"/>
        <v>41</v>
      </c>
      <c r="H1576" s="10">
        <f t="shared" si="147"/>
        <v>341</v>
      </c>
      <c r="I1576" s="6" t="s">
        <v>23</v>
      </c>
      <c r="J1576" s="6" t="s">
        <v>38</v>
      </c>
      <c r="K1576" s="10">
        <v>13393655</v>
      </c>
      <c r="L1576" s="10">
        <v>706000</v>
      </c>
      <c r="M1576" s="10">
        <f t="shared" si="148"/>
        <v>527.11526465330041</v>
      </c>
      <c r="N1576" s="10">
        <v>9706</v>
      </c>
      <c r="O1576" s="6">
        <f t="shared" si="149"/>
        <v>7</v>
      </c>
      <c r="P1576" s="10">
        <v>7190000</v>
      </c>
      <c r="Q1576" s="9">
        <v>43984</v>
      </c>
      <c r="R1576" s="9">
        <v>40699</v>
      </c>
      <c r="S1576" s="6" t="s">
        <v>38</v>
      </c>
      <c r="T1576" s="6" t="s">
        <v>42</v>
      </c>
      <c r="U1576" s="10">
        <v>625750808</v>
      </c>
      <c r="V1576" s="6">
        <v>9</v>
      </c>
      <c r="W1576" s="29">
        <v>9</v>
      </c>
      <c r="X1576" s="6" t="s">
        <v>26</v>
      </c>
      <c r="Y1576" s="6" t="s">
        <v>27</v>
      </c>
      <c r="Z1576" s="6" t="s">
        <v>28</v>
      </c>
      <c r="AA1576" s="6" t="s">
        <v>2016</v>
      </c>
    </row>
    <row r="1577" spans="1:27" ht="14.4" x14ac:dyDescent="0.3">
      <c r="A1577" s="6" t="s">
        <v>1268</v>
      </c>
      <c r="B1577" t="s">
        <v>3480</v>
      </c>
      <c r="C1577" s="6" t="s">
        <v>3481</v>
      </c>
      <c r="D1577" s="7">
        <v>0.4465277777777778</v>
      </c>
      <c r="E1577" s="8">
        <f t="shared" si="144"/>
        <v>10</v>
      </c>
      <c r="F1577" s="8">
        <f t="shared" si="145"/>
        <v>43</v>
      </c>
      <c r="G1577" s="8">
        <f t="shared" si="146"/>
        <v>0</v>
      </c>
      <c r="H1577" s="10">
        <f t="shared" si="147"/>
        <v>38580</v>
      </c>
      <c r="I1577" s="6" t="s">
        <v>23</v>
      </c>
      <c r="J1577" s="6" t="s">
        <v>38</v>
      </c>
      <c r="K1577" s="6">
        <v>1801164</v>
      </c>
      <c r="L1577" s="6">
        <v>112</v>
      </c>
      <c r="M1577" s="10">
        <f t="shared" si="148"/>
        <v>0.62182011188320441</v>
      </c>
      <c r="N1577" s="6">
        <v>2404</v>
      </c>
      <c r="O1577" s="6">
        <f t="shared" si="149"/>
        <v>13</v>
      </c>
      <c r="P1577" s="6">
        <v>7200000</v>
      </c>
      <c r="Q1577" s="9">
        <v>44753</v>
      </c>
      <c r="R1577" s="9">
        <v>40668</v>
      </c>
      <c r="S1577" s="6" t="s">
        <v>38</v>
      </c>
      <c r="T1577" s="6" t="s">
        <v>63</v>
      </c>
      <c r="U1577" s="10">
        <v>627803394</v>
      </c>
      <c r="V1577" s="6">
        <v>9</v>
      </c>
      <c r="W1577" s="29">
        <v>8</v>
      </c>
      <c r="X1577" s="6" t="s">
        <v>26</v>
      </c>
      <c r="Y1577" s="6" t="s">
        <v>27</v>
      </c>
      <c r="Z1577" s="6" t="s">
        <v>96</v>
      </c>
      <c r="AA1577" s="6" t="s">
        <v>3465</v>
      </c>
    </row>
    <row r="1578" spans="1:27" x14ac:dyDescent="0.3">
      <c r="A1578" s="6" t="s">
        <v>1906</v>
      </c>
      <c r="B1578" s="6" t="s">
        <v>2920</v>
      </c>
      <c r="C1578" s="6" t="s">
        <v>2921</v>
      </c>
      <c r="D1578" s="7">
        <v>7.0601851851851847E-4</v>
      </c>
      <c r="E1578" s="8">
        <f t="shared" si="144"/>
        <v>0</v>
      </c>
      <c r="F1578" s="8">
        <f t="shared" si="145"/>
        <v>1</v>
      </c>
      <c r="G1578" s="8">
        <f t="shared" si="146"/>
        <v>1</v>
      </c>
      <c r="H1578" s="10">
        <f t="shared" si="147"/>
        <v>61</v>
      </c>
      <c r="I1578" s="6" t="s">
        <v>23</v>
      </c>
      <c r="J1578" s="6" t="s">
        <v>206</v>
      </c>
      <c r="K1578" s="10">
        <v>1319797</v>
      </c>
      <c r="L1578" s="10">
        <v>65000</v>
      </c>
      <c r="M1578" s="10">
        <f t="shared" si="148"/>
        <v>492.49998295192364</v>
      </c>
      <c r="N1578" s="10">
        <v>2847</v>
      </c>
      <c r="O1578" s="6">
        <f t="shared" si="149"/>
        <v>22</v>
      </c>
      <c r="P1578" s="10">
        <v>2510000</v>
      </c>
      <c r="Q1578" s="9">
        <v>44842</v>
      </c>
      <c r="R1578" s="9">
        <v>42235</v>
      </c>
      <c r="S1578" s="6" t="s">
        <v>38</v>
      </c>
      <c r="T1578" s="6" t="s">
        <v>63</v>
      </c>
      <c r="U1578" s="10">
        <v>1027957096</v>
      </c>
      <c r="V1578" s="6">
        <v>8</v>
      </c>
      <c r="W1578" s="29">
        <v>8</v>
      </c>
      <c r="X1578" s="6" t="s">
        <v>52</v>
      </c>
      <c r="Y1578" s="6" t="s">
        <v>52</v>
      </c>
      <c r="Z1578" s="6" t="s">
        <v>28</v>
      </c>
      <c r="AA1578" s="6" t="s">
        <v>2884</v>
      </c>
    </row>
    <row r="1579" spans="1:27" x14ac:dyDescent="0.3">
      <c r="A1579" s="6" t="s">
        <v>1906</v>
      </c>
      <c r="B1579" s="6" t="s">
        <v>1907</v>
      </c>
      <c r="C1579" s="6" t="s">
        <v>1908</v>
      </c>
      <c r="D1579" s="7">
        <v>1.6087962962962963E-3</v>
      </c>
      <c r="E1579" s="8">
        <f t="shared" si="144"/>
        <v>0</v>
      </c>
      <c r="F1579" s="8">
        <f t="shared" si="145"/>
        <v>2</v>
      </c>
      <c r="G1579" s="8">
        <f t="shared" si="146"/>
        <v>19</v>
      </c>
      <c r="H1579" s="10">
        <f t="shared" si="147"/>
        <v>139</v>
      </c>
      <c r="I1579" s="6" t="s">
        <v>23</v>
      </c>
      <c r="J1579" s="6" t="s">
        <v>38</v>
      </c>
      <c r="K1579" s="10">
        <v>5274270</v>
      </c>
      <c r="L1579" s="10">
        <v>8300</v>
      </c>
      <c r="M1579" s="10">
        <f t="shared" si="148"/>
        <v>15.736774947054284</v>
      </c>
      <c r="N1579" s="6">
        <v>0</v>
      </c>
      <c r="O1579" s="6">
        <f t="shared" si="149"/>
        <v>0</v>
      </c>
      <c r="P1579" s="10">
        <v>2520000</v>
      </c>
      <c r="Q1579" s="9">
        <v>44848</v>
      </c>
      <c r="R1579" s="9">
        <v>42204</v>
      </c>
      <c r="S1579" s="6" t="s">
        <v>38</v>
      </c>
      <c r="T1579" s="6" t="s">
        <v>63</v>
      </c>
      <c r="U1579" s="10">
        <v>1044355306</v>
      </c>
      <c r="V1579" s="6">
        <v>8</v>
      </c>
      <c r="W1579" s="29">
        <v>10</v>
      </c>
      <c r="X1579" s="6" t="s">
        <v>26</v>
      </c>
      <c r="Y1579" s="6" t="s">
        <v>27</v>
      </c>
      <c r="Z1579" s="6" t="s">
        <v>28</v>
      </c>
      <c r="AA1579" s="6" t="s">
        <v>1875</v>
      </c>
    </row>
    <row r="1580" spans="1:27" ht="14.4" x14ac:dyDescent="0.3">
      <c r="A1580"/>
      <c r="B1580"/>
      <c r="C1580"/>
      <c r="D1580"/>
      <c r="E1580"/>
      <c r="F1580"/>
      <c r="G1580"/>
      <c r="H1580"/>
      <c r="I1580"/>
      <c r="J1580"/>
      <c r="K1580"/>
      <c r="L1580"/>
      <c r="M1580"/>
      <c r="N1580"/>
      <c r="O1580"/>
      <c r="P1580"/>
      <c r="Q1580"/>
      <c r="R1580"/>
      <c r="S1580"/>
      <c r="T1580"/>
      <c r="U1580"/>
      <c r="V1580"/>
      <c r="W1580" s="13"/>
      <c r="X1580"/>
      <c r="Y1580"/>
      <c r="Z1580"/>
      <c r="AA1580"/>
    </row>
    <row r="1581" spans="1:27" ht="14.4" x14ac:dyDescent="0.3">
      <c r="A1581"/>
      <c r="B1581"/>
      <c r="C1581"/>
      <c r="D1581"/>
      <c r="E1581"/>
      <c r="F1581"/>
      <c r="G1581"/>
      <c r="H1581"/>
      <c r="I1581"/>
      <c r="J1581"/>
      <c r="K1581"/>
      <c r="L1581"/>
      <c r="M1581"/>
      <c r="N1581"/>
      <c r="O1581"/>
      <c r="P1581"/>
      <c r="Q1581"/>
      <c r="R1581"/>
      <c r="S1581"/>
      <c r="T1581"/>
      <c r="U1581"/>
      <c r="V1581"/>
      <c r="W1581" s="13"/>
      <c r="X1581"/>
      <c r="Y1581"/>
      <c r="Z1581"/>
      <c r="AA1581"/>
    </row>
    <row r="1582" spans="1:27" ht="14.4" x14ac:dyDescent="0.3">
      <c r="A1582"/>
      <c r="B1582"/>
      <c r="C1582"/>
      <c r="D1582"/>
      <c r="E1582"/>
      <c r="F1582"/>
      <c r="G1582"/>
      <c r="H1582"/>
      <c r="I1582"/>
      <c r="J1582"/>
      <c r="K1582"/>
      <c r="L1582"/>
      <c r="M1582"/>
      <c r="N1582"/>
      <c r="O1582"/>
      <c r="P1582"/>
      <c r="Q1582"/>
      <c r="R1582"/>
      <c r="S1582"/>
      <c r="T1582"/>
      <c r="U1582"/>
      <c r="V1582"/>
      <c r="W1582" s="13"/>
      <c r="X1582"/>
      <c r="Y1582"/>
      <c r="Z1582"/>
      <c r="AA1582"/>
    </row>
    <row r="1583" spans="1:27" ht="14.4" x14ac:dyDescent="0.3">
      <c r="A1583"/>
      <c r="B1583"/>
      <c r="C1583"/>
      <c r="D1583"/>
      <c r="E1583"/>
      <c r="F1583"/>
      <c r="G1583"/>
      <c r="H1583"/>
      <c r="I1583"/>
      <c r="J1583"/>
      <c r="K1583"/>
      <c r="L1583"/>
      <c r="M1583"/>
      <c r="N1583"/>
      <c r="O1583"/>
      <c r="P1583"/>
      <c r="Q1583"/>
      <c r="R1583"/>
      <c r="S1583"/>
      <c r="T1583"/>
      <c r="U1583"/>
      <c r="V1583"/>
      <c r="W1583" s="13"/>
      <c r="X1583"/>
      <c r="Y1583"/>
      <c r="Z1583"/>
      <c r="AA1583"/>
    </row>
    <row r="1584" spans="1:27" ht="14.4" x14ac:dyDescent="0.3">
      <c r="A1584"/>
      <c r="B1584"/>
      <c r="C1584"/>
      <c r="D1584"/>
      <c r="E1584"/>
      <c r="F1584"/>
      <c r="G1584"/>
      <c r="H1584"/>
      <c r="I1584"/>
      <c r="J1584"/>
      <c r="K1584"/>
      <c r="L1584"/>
      <c r="M1584"/>
      <c r="N1584"/>
      <c r="O1584"/>
      <c r="P1584"/>
      <c r="Q1584"/>
      <c r="R1584"/>
      <c r="S1584"/>
      <c r="T1584"/>
      <c r="U1584"/>
      <c r="V1584"/>
      <c r="W1584" s="13"/>
      <c r="X1584"/>
      <c r="Y1584"/>
      <c r="Z1584"/>
      <c r="AA1584"/>
    </row>
    <row r="1585" spans="1:27" ht="14.4" x14ac:dyDescent="0.3">
      <c r="A1585"/>
      <c r="B1585"/>
      <c r="C1585"/>
      <c r="D1585"/>
      <c r="E1585"/>
      <c r="F1585"/>
      <c r="G1585"/>
      <c r="H1585"/>
      <c r="I1585"/>
      <c r="J1585"/>
      <c r="K1585"/>
      <c r="L1585"/>
      <c r="M1585"/>
      <c r="N1585"/>
      <c r="O1585"/>
      <c r="P1585"/>
      <c r="Q1585"/>
      <c r="R1585"/>
      <c r="S1585"/>
      <c r="T1585"/>
      <c r="U1585"/>
      <c r="V1585"/>
      <c r="W1585" s="13"/>
      <c r="X1585"/>
      <c r="Y1585"/>
      <c r="Z1585"/>
      <c r="AA1585"/>
    </row>
    <row r="1586" spans="1:27" ht="14.4" x14ac:dyDescent="0.3">
      <c r="A1586"/>
      <c r="B1586"/>
      <c r="C1586"/>
      <c r="D1586"/>
      <c r="E1586"/>
      <c r="F1586"/>
      <c r="G1586"/>
      <c r="H1586"/>
      <c r="I1586"/>
      <c r="J1586"/>
      <c r="K1586"/>
      <c r="L1586"/>
      <c r="M1586"/>
      <c r="N1586"/>
      <c r="O1586"/>
      <c r="P1586"/>
      <c r="Q1586"/>
      <c r="R1586"/>
      <c r="S1586"/>
      <c r="T1586"/>
      <c r="U1586"/>
      <c r="V1586"/>
      <c r="W1586" s="13"/>
      <c r="X1586"/>
      <c r="Y1586"/>
      <c r="Z1586"/>
      <c r="AA1586"/>
    </row>
    <row r="1587" spans="1:27" ht="14.4" x14ac:dyDescent="0.3">
      <c r="A1587"/>
      <c r="B1587"/>
      <c r="C1587"/>
      <c r="D1587"/>
      <c r="E1587"/>
      <c r="F1587"/>
      <c r="G1587"/>
      <c r="H1587"/>
      <c r="I1587"/>
      <c r="J1587"/>
      <c r="K1587"/>
      <c r="L1587"/>
      <c r="M1587"/>
      <c r="N1587"/>
      <c r="O1587"/>
      <c r="P1587"/>
      <c r="Q1587"/>
      <c r="R1587"/>
      <c r="S1587"/>
      <c r="T1587"/>
      <c r="U1587"/>
      <c r="V1587"/>
      <c r="W1587" s="13"/>
      <c r="X1587"/>
      <c r="Y1587"/>
      <c r="Z1587"/>
      <c r="AA1587"/>
    </row>
    <row r="1588" spans="1:27" ht="14.4" x14ac:dyDescent="0.3">
      <c r="A1588"/>
      <c r="B1588"/>
      <c r="C1588"/>
      <c r="D1588"/>
      <c r="E1588"/>
      <c r="F1588"/>
      <c r="G1588"/>
      <c r="H1588"/>
      <c r="I1588"/>
      <c r="J1588"/>
      <c r="K1588"/>
      <c r="L1588"/>
      <c r="M1588"/>
      <c r="N1588"/>
      <c r="O1588"/>
      <c r="P1588"/>
      <c r="Q1588"/>
      <c r="R1588"/>
      <c r="S1588"/>
      <c r="T1588"/>
      <c r="U1588"/>
      <c r="V1588"/>
      <c r="W1588" s="13"/>
      <c r="X1588"/>
      <c r="Y1588"/>
      <c r="Z1588"/>
      <c r="AA1588"/>
    </row>
    <row r="1589" spans="1:27" ht="14.4" x14ac:dyDescent="0.3">
      <c r="A1589"/>
      <c r="B1589"/>
      <c r="C1589"/>
      <c r="D1589"/>
      <c r="E1589"/>
      <c r="F1589"/>
      <c r="G1589"/>
      <c r="H1589"/>
      <c r="I1589"/>
      <c r="J1589"/>
      <c r="K1589"/>
      <c r="L1589"/>
      <c r="M1589"/>
      <c r="N1589"/>
      <c r="O1589"/>
      <c r="P1589"/>
      <c r="Q1589"/>
      <c r="R1589"/>
      <c r="S1589"/>
      <c r="T1589"/>
      <c r="U1589"/>
      <c r="V1589"/>
      <c r="W1589" s="13"/>
      <c r="X1589"/>
      <c r="Y1589"/>
      <c r="Z1589"/>
      <c r="AA1589"/>
    </row>
    <row r="1590" spans="1:27" ht="14.4" x14ac:dyDescent="0.3">
      <c r="A1590"/>
      <c r="B1590"/>
      <c r="C1590"/>
      <c r="D1590"/>
      <c r="E1590"/>
      <c r="F1590"/>
      <c r="G1590"/>
      <c r="H1590"/>
      <c r="I1590"/>
      <c r="J1590"/>
      <c r="K1590"/>
      <c r="L1590"/>
      <c r="M1590"/>
      <c r="N1590"/>
      <c r="O1590"/>
      <c r="P1590"/>
      <c r="Q1590"/>
      <c r="R1590"/>
      <c r="S1590"/>
      <c r="T1590"/>
      <c r="U1590"/>
      <c r="V1590"/>
      <c r="W1590" s="13"/>
      <c r="X1590"/>
      <c r="Y1590"/>
      <c r="Z1590"/>
      <c r="AA1590"/>
    </row>
    <row r="1591" spans="1:27" ht="14.4" x14ac:dyDescent="0.3">
      <c r="A1591"/>
      <c r="B1591"/>
      <c r="C1591"/>
      <c r="D1591"/>
      <c r="E1591"/>
      <c r="F1591"/>
      <c r="G1591"/>
      <c r="H1591"/>
      <c r="I1591"/>
      <c r="J1591"/>
      <c r="K1591"/>
      <c r="L1591"/>
      <c r="M1591"/>
      <c r="N1591"/>
      <c r="O1591"/>
      <c r="P1591"/>
      <c r="Q1591"/>
      <c r="R1591"/>
      <c r="S1591"/>
      <c r="T1591"/>
      <c r="U1591"/>
      <c r="V1591"/>
      <c r="W1591" s="13"/>
      <c r="X1591"/>
      <c r="Y1591"/>
      <c r="Z1591"/>
      <c r="AA1591"/>
    </row>
    <row r="1592" spans="1:27" ht="14.4" x14ac:dyDescent="0.3">
      <c r="A1592"/>
      <c r="B1592"/>
      <c r="C1592"/>
      <c r="D1592"/>
      <c r="E1592"/>
      <c r="F1592"/>
      <c r="G1592"/>
      <c r="H1592"/>
      <c r="I1592"/>
      <c r="J1592"/>
      <c r="K1592"/>
      <c r="L1592"/>
      <c r="M1592"/>
      <c r="N1592"/>
      <c r="O1592"/>
      <c r="P1592"/>
      <c r="Q1592"/>
      <c r="R1592"/>
      <c r="S1592"/>
      <c r="T1592"/>
      <c r="U1592"/>
      <c r="V1592"/>
      <c r="W1592" s="13"/>
      <c r="X1592"/>
      <c r="Y1592"/>
      <c r="Z1592"/>
      <c r="AA1592"/>
    </row>
    <row r="1593" spans="1:27" ht="14.4" x14ac:dyDescent="0.3">
      <c r="A1593"/>
      <c r="B1593"/>
      <c r="C1593"/>
      <c r="D1593"/>
      <c r="E1593"/>
      <c r="F1593"/>
      <c r="G1593"/>
      <c r="H1593"/>
      <c r="I1593"/>
      <c r="J1593"/>
      <c r="K1593"/>
      <c r="L1593"/>
      <c r="M1593"/>
      <c r="N1593"/>
      <c r="O1593"/>
      <c r="P1593"/>
      <c r="Q1593"/>
      <c r="R1593"/>
      <c r="S1593"/>
      <c r="T1593"/>
      <c r="U1593"/>
      <c r="V1593"/>
      <c r="W1593" s="13"/>
      <c r="X1593"/>
      <c r="Y1593"/>
      <c r="Z1593"/>
      <c r="AA1593"/>
    </row>
    <row r="1594" spans="1:27" ht="14.4" x14ac:dyDescent="0.3">
      <c r="A1594"/>
      <c r="B1594"/>
      <c r="C1594"/>
      <c r="D1594"/>
      <c r="E1594"/>
      <c r="F1594"/>
      <c r="G1594"/>
      <c r="H1594"/>
      <c r="I1594"/>
      <c r="J1594"/>
      <c r="K1594"/>
      <c r="L1594"/>
      <c r="M1594"/>
      <c r="N1594"/>
      <c r="O1594"/>
      <c r="P1594"/>
      <c r="Q1594"/>
      <c r="R1594"/>
      <c r="S1594"/>
      <c r="T1594"/>
      <c r="U1594"/>
      <c r="V1594"/>
      <c r="W1594" s="13"/>
      <c r="X1594"/>
      <c r="Y1594"/>
      <c r="Z1594"/>
      <c r="AA1594"/>
    </row>
    <row r="1595" spans="1:27" ht="14.4" x14ac:dyDescent="0.3">
      <c r="A1595"/>
      <c r="B1595"/>
      <c r="C1595"/>
      <c r="D1595"/>
      <c r="E1595"/>
      <c r="F1595"/>
      <c r="G1595"/>
      <c r="H1595"/>
      <c r="I1595"/>
      <c r="J1595"/>
      <c r="K1595"/>
      <c r="L1595"/>
      <c r="M1595"/>
      <c r="N1595"/>
      <c r="O1595"/>
      <c r="P1595"/>
      <c r="Q1595"/>
      <c r="R1595"/>
      <c r="S1595"/>
      <c r="T1595"/>
      <c r="U1595"/>
      <c r="V1595"/>
      <c r="W1595" s="13"/>
      <c r="X1595"/>
      <c r="Y1595"/>
      <c r="Z1595"/>
      <c r="AA1595"/>
    </row>
    <row r="1596" spans="1:27" ht="14.4" x14ac:dyDescent="0.3">
      <c r="A1596"/>
      <c r="B1596"/>
      <c r="C1596"/>
      <c r="D1596"/>
      <c r="E1596"/>
      <c r="F1596"/>
      <c r="G1596"/>
      <c r="H1596"/>
      <c r="I1596"/>
      <c r="J1596"/>
      <c r="K1596"/>
      <c r="L1596"/>
      <c r="M1596"/>
      <c r="N1596"/>
      <c r="O1596"/>
      <c r="P1596"/>
      <c r="Q1596"/>
      <c r="R1596"/>
      <c r="S1596"/>
      <c r="T1596"/>
      <c r="U1596"/>
      <c r="V1596"/>
      <c r="W1596" s="13"/>
      <c r="X1596"/>
      <c r="Y1596"/>
      <c r="Z1596"/>
      <c r="AA1596"/>
    </row>
    <row r="1597" spans="1:27" ht="14.4" x14ac:dyDescent="0.3">
      <c r="A1597"/>
      <c r="B1597"/>
      <c r="C1597"/>
      <c r="D1597"/>
      <c r="E1597"/>
      <c r="F1597"/>
      <c r="G1597"/>
      <c r="H1597"/>
      <c r="I1597"/>
      <c r="J1597"/>
      <c r="K1597"/>
      <c r="L1597"/>
      <c r="M1597"/>
      <c r="N1597"/>
      <c r="O1597"/>
      <c r="P1597"/>
      <c r="Q1597"/>
      <c r="R1597"/>
      <c r="S1597"/>
      <c r="T1597"/>
      <c r="U1597"/>
      <c r="V1597"/>
      <c r="W1597" s="13"/>
      <c r="X1597"/>
      <c r="Y1597"/>
      <c r="Z1597"/>
      <c r="AA1597"/>
    </row>
    <row r="1598" spans="1:27" ht="14.4" x14ac:dyDescent="0.3">
      <c r="A1598"/>
      <c r="B1598"/>
      <c r="C1598"/>
      <c r="D1598"/>
      <c r="E1598"/>
      <c r="F1598"/>
      <c r="G1598"/>
      <c r="H1598"/>
      <c r="I1598"/>
      <c r="J1598"/>
      <c r="K1598"/>
      <c r="L1598"/>
      <c r="M1598"/>
      <c r="N1598"/>
      <c r="O1598"/>
      <c r="P1598"/>
      <c r="Q1598"/>
      <c r="R1598"/>
      <c r="S1598"/>
      <c r="T1598"/>
      <c r="U1598"/>
      <c r="V1598"/>
      <c r="W1598" s="13"/>
      <c r="X1598"/>
      <c r="Y1598"/>
      <c r="Z1598"/>
      <c r="AA1598"/>
    </row>
    <row r="1599" spans="1:27" ht="14.4" x14ac:dyDescent="0.3">
      <c r="A1599"/>
      <c r="B1599"/>
      <c r="C1599"/>
      <c r="D1599"/>
      <c r="E1599"/>
      <c r="F1599"/>
      <c r="G1599"/>
      <c r="H1599"/>
      <c r="I1599"/>
      <c r="J1599"/>
      <c r="K1599"/>
      <c r="L1599"/>
      <c r="M1599"/>
      <c r="N1599"/>
      <c r="O1599"/>
      <c r="P1599"/>
      <c r="Q1599"/>
      <c r="R1599"/>
      <c r="S1599"/>
      <c r="T1599"/>
      <c r="U1599"/>
      <c r="V1599"/>
      <c r="W1599" s="13"/>
      <c r="X1599"/>
      <c r="Y1599"/>
      <c r="Z1599"/>
      <c r="AA1599"/>
    </row>
    <row r="1600" spans="1:27" ht="14.4" x14ac:dyDescent="0.3">
      <c r="A1600"/>
      <c r="B1600"/>
      <c r="C1600"/>
      <c r="D1600"/>
      <c r="E1600"/>
      <c r="F1600"/>
      <c r="G1600"/>
      <c r="H1600"/>
      <c r="I1600"/>
      <c r="J1600"/>
      <c r="K1600"/>
      <c r="L1600"/>
      <c r="M1600"/>
      <c r="N1600"/>
      <c r="O1600"/>
      <c r="P1600"/>
      <c r="Q1600"/>
      <c r="R1600"/>
      <c r="S1600"/>
      <c r="T1600"/>
      <c r="U1600"/>
      <c r="V1600"/>
      <c r="W1600" s="13"/>
      <c r="X1600"/>
      <c r="Y1600"/>
      <c r="Z1600"/>
      <c r="AA1600"/>
    </row>
    <row r="1601" spans="1:27" ht="14.4" x14ac:dyDescent="0.3">
      <c r="A1601"/>
      <c r="B1601"/>
      <c r="C1601"/>
      <c r="D1601"/>
      <c r="E1601"/>
      <c r="F1601"/>
      <c r="G1601"/>
      <c r="H1601"/>
      <c r="I1601"/>
      <c r="J1601"/>
      <c r="K1601"/>
      <c r="L1601"/>
      <c r="M1601"/>
      <c r="N1601"/>
      <c r="O1601"/>
      <c r="P1601"/>
      <c r="Q1601"/>
      <c r="R1601"/>
      <c r="S1601"/>
      <c r="T1601"/>
      <c r="U1601"/>
      <c r="V1601"/>
      <c r="W1601" s="13"/>
      <c r="X1601"/>
      <c r="Y1601"/>
      <c r="Z1601"/>
      <c r="AA1601"/>
    </row>
    <row r="1602" spans="1:27" ht="14.4" x14ac:dyDescent="0.3">
      <c r="A1602"/>
      <c r="B1602"/>
      <c r="C1602"/>
      <c r="D1602"/>
      <c r="E1602"/>
      <c r="F1602"/>
      <c r="G1602"/>
      <c r="H1602"/>
      <c r="I1602"/>
      <c r="J1602"/>
      <c r="K1602"/>
      <c r="L1602"/>
      <c r="M1602"/>
      <c r="N1602"/>
      <c r="O1602"/>
      <c r="P1602"/>
      <c r="Q1602"/>
      <c r="R1602"/>
      <c r="S1602"/>
      <c r="T1602"/>
      <c r="U1602"/>
      <c r="V1602"/>
      <c r="W1602" s="13"/>
      <c r="X1602"/>
      <c r="Y1602"/>
      <c r="Z1602"/>
      <c r="AA1602"/>
    </row>
    <row r="1603" spans="1:27" ht="14.4" x14ac:dyDescent="0.3">
      <c r="A1603"/>
      <c r="B1603"/>
      <c r="C1603"/>
      <c r="D1603"/>
      <c r="E1603"/>
      <c r="F1603"/>
      <c r="G1603"/>
      <c r="H1603"/>
      <c r="I1603"/>
      <c r="J1603"/>
      <c r="K1603"/>
      <c r="L1603"/>
      <c r="M1603"/>
      <c r="N1603"/>
      <c r="O1603"/>
      <c r="P1603"/>
      <c r="Q1603"/>
      <c r="R1603"/>
      <c r="S1603"/>
      <c r="T1603"/>
      <c r="U1603"/>
      <c r="V1603"/>
      <c r="W1603" s="13"/>
      <c r="X1603"/>
      <c r="Y1603"/>
      <c r="Z1603"/>
      <c r="AA1603"/>
    </row>
    <row r="1604" spans="1:27" ht="14.4" x14ac:dyDescent="0.3">
      <c r="A1604"/>
      <c r="B1604"/>
      <c r="C1604"/>
      <c r="D1604"/>
      <c r="E1604"/>
      <c r="F1604"/>
      <c r="G1604"/>
      <c r="H1604"/>
      <c r="I1604"/>
      <c r="J1604"/>
      <c r="K1604"/>
      <c r="L1604"/>
      <c r="M1604"/>
      <c r="N1604"/>
      <c r="O1604"/>
      <c r="P1604"/>
      <c r="Q1604"/>
      <c r="R1604"/>
      <c r="S1604"/>
      <c r="T1604"/>
      <c r="U1604"/>
      <c r="V1604"/>
      <c r="W1604" s="13"/>
      <c r="X1604"/>
      <c r="Y1604"/>
      <c r="Z1604"/>
      <c r="AA1604"/>
    </row>
    <row r="1605" spans="1:27" ht="14.4" x14ac:dyDescent="0.3">
      <c r="A1605"/>
      <c r="B1605"/>
      <c r="C1605"/>
      <c r="D1605"/>
      <c r="E1605"/>
      <c r="F1605"/>
      <c r="G1605"/>
      <c r="H1605"/>
      <c r="I1605"/>
      <c r="J1605"/>
      <c r="K1605"/>
      <c r="L1605"/>
      <c r="M1605"/>
      <c r="N1605"/>
      <c r="O1605"/>
      <c r="P1605"/>
      <c r="Q1605"/>
      <c r="R1605"/>
      <c r="S1605"/>
      <c r="T1605"/>
      <c r="U1605"/>
      <c r="V1605"/>
      <c r="W1605" s="13"/>
      <c r="X1605"/>
      <c r="Y1605"/>
      <c r="Z1605"/>
      <c r="AA1605"/>
    </row>
    <row r="1606" spans="1:27" ht="14.4" x14ac:dyDescent="0.3">
      <c r="A1606"/>
      <c r="B1606"/>
      <c r="C1606"/>
      <c r="D1606"/>
      <c r="E1606"/>
      <c r="F1606"/>
      <c r="G1606"/>
      <c r="H1606"/>
      <c r="I1606"/>
      <c r="J1606"/>
      <c r="K1606"/>
      <c r="L1606"/>
      <c r="M1606"/>
      <c r="N1606"/>
      <c r="O1606"/>
      <c r="P1606"/>
      <c r="Q1606"/>
      <c r="R1606"/>
      <c r="S1606"/>
      <c r="T1606"/>
      <c r="U1606"/>
      <c r="V1606"/>
      <c r="W1606" s="13"/>
      <c r="X1606"/>
      <c r="Y1606"/>
      <c r="Z1606"/>
      <c r="AA1606"/>
    </row>
    <row r="1607" spans="1:27" ht="14.4" x14ac:dyDescent="0.3">
      <c r="A1607"/>
      <c r="B1607"/>
      <c r="C1607"/>
      <c r="D1607"/>
      <c r="E1607"/>
      <c r="F1607"/>
      <c r="G1607"/>
      <c r="H1607"/>
      <c r="I1607"/>
      <c r="J1607"/>
      <c r="K1607"/>
      <c r="L1607"/>
      <c r="M1607"/>
      <c r="N1607"/>
      <c r="O1607"/>
      <c r="P1607"/>
      <c r="Q1607"/>
      <c r="R1607"/>
      <c r="S1607"/>
      <c r="T1607"/>
      <c r="U1607"/>
      <c r="V1607"/>
      <c r="W1607" s="13"/>
      <c r="X1607"/>
      <c r="Y1607"/>
      <c r="Z1607"/>
      <c r="AA1607"/>
    </row>
    <row r="1608" spans="1:27" ht="14.4" x14ac:dyDescent="0.3">
      <c r="A1608"/>
      <c r="B1608"/>
      <c r="C1608"/>
      <c r="D1608"/>
      <c r="E1608"/>
      <c r="F1608"/>
      <c r="G1608"/>
      <c r="H1608"/>
      <c r="I1608"/>
      <c r="J1608"/>
      <c r="K1608"/>
      <c r="L1608"/>
      <c r="M1608"/>
      <c r="N1608"/>
      <c r="O1608"/>
      <c r="P1608"/>
      <c r="Q1608"/>
      <c r="R1608"/>
      <c r="S1608"/>
      <c r="T1608"/>
      <c r="U1608"/>
      <c r="V1608"/>
      <c r="W1608" s="13"/>
      <c r="X1608"/>
      <c r="Y1608"/>
      <c r="Z1608"/>
      <c r="AA1608"/>
    </row>
    <row r="1609" spans="1:27" ht="14.4" x14ac:dyDescent="0.3">
      <c r="A1609"/>
      <c r="B1609"/>
      <c r="C1609"/>
      <c r="D1609"/>
      <c r="E1609"/>
      <c r="F1609"/>
      <c r="G1609"/>
      <c r="H1609"/>
      <c r="I1609"/>
      <c r="J1609"/>
      <c r="K1609"/>
      <c r="L1609"/>
      <c r="M1609"/>
      <c r="N1609"/>
      <c r="O1609"/>
      <c r="P1609"/>
      <c r="Q1609"/>
      <c r="R1609"/>
      <c r="S1609"/>
      <c r="T1609"/>
      <c r="U1609"/>
      <c r="V1609"/>
      <c r="W1609" s="13"/>
      <c r="X1609"/>
      <c r="Y1609"/>
      <c r="Z1609"/>
      <c r="AA1609"/>
    </row>
    <row r="1610" spans="1:27" ht="14.4" x14ac:dyDescent="0.3">
      <c r="A1610"/>
      <c r="B1610"/>
      <c r="C1610"/>
      <c r="D1610"/>
      <c r="E1610"/>
      <c r="F1610"/>
      <c r="G1610"/>
      <c r="H1610"/>
      <c r="I1610"/>
      <c r="J1610"/>
      <c r="K1610"/>
      <c r="L1610"/>
      <c r="M1610"/>
      <c r="N1610"/>
      <c r="O1610"/>
      <c r="P1610"/>
      <c r="Q1610"/>
      <c r="R1610"/>
      <c r="S1610"/>
      <c r="T1610"/>
      <c r="U1610"/>
      <c r="V1610"/>
      <c r="W1610" s="13"/>
      <c r="X1610"/>
      <c r="Y1610"/>
      <c r="Z1610"/>
      <c r="AA1610"/>
    </row>
    <row r="1611" spans="1:27" ht="14.4" x14ac:dyDescent="0.3">
      <c r="A1611"/>
      <c r="B1611"/>
      <c r="C1611"/>
      <c r="D1611"/>
      <c r="E1611"/>
      <c r="F1611"/>
      <c r="G1611"/>
      <c r="H1611"/>
      <c r="I1611"/>
      <c r="J1611"/>
      <c r="K1611"/>
      <c r="L1611"/>
      <c r="M1611"/>
      <c r="N1611"/>
      <c r="O1611"/>
      <c r="P1611"/>
      <c r="Q1611"/>
      <c r="R1611"/>
      <c r="S1611"/>
      <c r="T1611"/>
      <c r="U1611"/>
      <c r="V1611"/>
      <c r="W1611" s="13"/>
      <c r="X1611"/>
      <c r="Y1611"/>
      <c r="Z1611"/>
      <c r="AA1611"/>
    </row>
    <row r="1612" spans="1:27" ht="14.4" x14ac:dyDescent="0.3">
      <c r="A1612"/>
      <c r="B1612"/>
      <c r="C1612"/>
      <c r="D1612"/>
      <c r="E1612"/>
      <c r="F1612"/>
      <c r="G1612"/>
      <c r="H1612"/>
      <c r="I1612"/>
      <c r="J1612"/>
      <c r="K1612"/>
      <c r="L1612"/>
      <c r="M1612"/>
      <c r="N1612"/>
      <c r="O1612"/>
      <c r="P1612"/>
      <c r="Q1612"/>
      <c r="R1612"/>
      <c r="S1612"/>
      <c r="T1612"/>
      <c r="U1612"/>
      <c r="V1612"/>
      <c r="W1612" s="13"/>
      <c r="X1612"/>
      <c r="Y1612"/>
      <c r="Z1612"/>
      <c r="AA1612"/>
    </row>
    <row r="1613" spans="1:27" ht="14.4" x14ac:dyDescent="0.3">
      <c r="A1613"/>
      <c r="B1613"/>
      <c r="C1613"/>
      <c r="D1613"/>
      <c r="E1613"/>
      <c r="F1613"/>
      <c r="G1613"/>
      <c r="H1613"/>
      <c r="I1613"/>
      <c r="J1613"/>
      <c r="K1613"/>
      <c r="L1613"/>
      <c r="M1613"/>
      <c r="N1613"/>
      <c r="O1613"/>
      <c r="P1613"/>
      <c r="Q1613"/>
      <c r="R1613"/>
      <c r="S1613"/>
      <c r="T1613"/>
      <c r="U1613"/>
      <c r="V1613"/>
      <c r="W1613" s="13"/>
      <c r="X1613"/>
      <c r="Y1613"/>
      <c r="Z1613"/>
      <c r="AA1613"/>
    </row>
    <row r="1614" spans="1:27" ht="14.4" x14ac:dyDescent="0.3">
      <c r="A1614"/>
      <c r="B1614"/>
      <c r="C1614"/>
      <c r="D1614"/>
      <c r="E1614"/>
      <c r="F1614"/>
      <c r="G1614"/>
      <c r="H1614"/>
      <c r="I1614"/>
      <c r="J1614"/>
      <c r="K1614"/>
      <c r="L1614"/>
      <c r="M1614"/>
      <c r="N1614"/>
      <c r="O1614"/>
      <c r="P1614"/>
      <c r="Q1614"/>
      <c r="R1614"/>
      <c r="S1614"/>
      <c r="T1614"/>
      <c r="U1614"/>
      <c r="V1614"/>
      <c r="W1614" s="13"/>
      <c r="X1614"/>
      <c r="Y1614"/>
      <c r="Z1614"/>
      <c r="AA1614"/>
    </row>
    <row r="1615" spans="1:27" ht="14.4" x14ac:dyDescent="0.3">
      <c r="A1615"/>
      <c r="B1615"/>
      <c r="C1615"/>
      <c r="D1615"/>
      <c r="E1615"/>
      <c r="F1615"/>
      <c r="G1615"/>
      <c r="H1615"/>
      <c r="I1615"/>
      <c r="J1615"/>
      <c r="K1615"/>
      <c r="L1615"/>
      <c r="M1615"/>
      <c r="N1615"/>
      <c r="O1615"/>
      <c r="P1615"/>
      <c r="Q1615"/>
      <c r="R1615"/>
      <c r="S1615"/>
      <c r="T1615"/>
      <c r="U1615"/>
      <c r="V1615"/>
      <c r="W1615" s="13"/>
      <c r="X1615"/>
      <c r="Y1615"/>
      <c r="Z1615"/>
      <c r="AA1615"/>
    </row>
    <row r="1616" spans="1:27" ht="14.4" x14ac:dyDescent="0.3">
      <c r="A1616"/>
      <c r="B1616"/>
      <c r="C1616"/>
      <c r="D1616"/>
      <c r="E1616"/>
      <c r="F1616"/>
      <c r="G1616"/>
      <c r="H1616"/>
      <c r="I1616"/>
      <c r="J1616"/>
      <c r="K1616"/>
      <c r="L1616"/>
      <c r="M1616"/>
      <c r="N1616"/>
      <c r="O1616"/>
      <c r="P1616"/>
      <c r="Q1616"/>
      <c r="R1616"/>
      <c r="S1616"/>
      <c r="T1616"/>
      <c r="U1616"/>
      <c r="V1616"/>
      <c r="W1616" s="13"/>
      <c r="X1616"/>
      <c r="Y1616"/>
      <c r="Z1616"/>
      <c r="AA1616"/>
    </row>
    <row r="1617" spans="1:27" ht="14.4" x14ac:dyDescent="0.3">
      <c r="A1617"/>
      <c r="B1617"/>
      <c r="C1617"/>
      <c r="D1617"/>
      <c r="E1617"/>
      <c r="F1617"/>
      <c r="G1617"/>
      <c r="H1617"/>
      <c r="I1617"/>
      <c r="J1617"/>
      <c r="K1617"/>
      <c r="L1617"/>
      <c r="M1617"/>
      <c r="N1617"/>
      <c r="O1617"/>
      <c r="P1617"/>
      <c r="Q1617"/>
      <c r="R1617"/>
      <c r="S1617"/>
      <c r="T1617"/>
      <c r="U1617"/>
      <c r="V1617"/>
      <c r="W1617" s="13"/>
      <c r="X1617"/>
      <c r="Y1617"/>
      <c r="Z1617"/>
      <c r="AA1617"/>
    </row>
    <row r="1618" spans="1:27" ht="14.4" x14ac:dyDescent="0.3">
      <c r="A1618"/>
      <c r="B1618"/>
      <c r="C1618"/>
      <c r="D1618"/>
      <c r="E1618"/>
      <c r="F1618"/>
      <c r="G1618"/>
      <c r="H1618"/>
      <c r="I1618"/>
      <c r="J1618"/>
      <c r="K1618"/>
      <c r="L1618"/>
      <c r="M1618"/>
      <c r="N1618"/>
      <c r="O1618"/>
      <c r="P1618"/>
      <c r="Q1618"/>
      <c r="R1618"/>
      <c r="S1618"/>
      <c r="T1618"/>
      <c r="U1618"/>
      <c r="V1618"/>
      <c r="W1618" s="13"/>
      <c r="X1618"/>
      <c r="Y1618"/>
      <c r="Z1618"/>
      <c r="AA1618"/>
    </row>
    <row r="1619" spans="1:27" ht="14.4" x14ac:dyDescent="0.3">
      <c r="A1619"/>
      <c r="B1619"/>
      <c r="C1619"/>
      <c r="D1619"/>
      <c r="E1619"/>
      <c r="F1619"/>
      <c r="G1619"/>
      <c r="H1619"/>
      <c r="I1619"/>
      <c r="J1619"/>
      <c r="K1619"/>
      <c r="L1619"/>
      <c r="M1619"/>
      <c r="N1619"/>
      <c r="O1619"/>
      <c r="P1619"/>
      <c r="Q1619"/>
      <c r="R1619"/>
      <c r="S1619"/>
      <c r="T1619"/>
      <c r="U1619"/>
      <c r="V1619"/>
      <c r="W1619" s="13"/>
      <c r="X1619"/>
      <c r="Y1619"/>
      <c r="Z1619"/>
      <c r="AA1619"/>
    </row>
    <row r="1620" spans="1:27" ht="14.4" x14ac:dyDescent="0.3">
      <c r="A1620"/>
      <c r="B1620"/>
      <c r="C1620"/>
      <c r="D1620"/>
      <c r="E1620"/>
      <c r="F1620"/>
      <c r="G1620"/>
      <c r="H1620"/>
      <c r="I1620"/>
      <c r="J1620"/>
      <c r="K1620"/>
      <c r="L1620"/>
      <c r="M1620"/>
      <c r="N1620"/>
      <c r="O1620"/>
      <c r="P1620"/>
      <c r="Q1620"/>
      <c r="R1620"/>
      <c r="S1620"/>
      <c r="T1620"/>
      <c r="U1620"/>
      <c r="V1620"/>
      <c r="W1620" s="13"/>
      <c r="X1620"/>
      <c r="Y1620"/>
      <c r="Z1620"/>
      <c r="AA1620"/>
    </row>
    <row r="1621" spans="1:27" ht="14.4" x14ac:dyDescent="0.3">
      <c r="A1621"/>
      <c r="B1621"/>
      <c r="C1621"/>
      <c r="D1621"/>
      <c r="E1621"/>
      <c r="F1621"/>
      <c r="G1621"/>
      <c r="H1621"/>
      <c r="I1621"/>
      <c r="J1621"/>
      <c r="K1621"/>
      <c r="L1621"/>
      <c r="M1621"/>
      <c r="N1621"/>
      <c r="O1621"/>
      <c r="P1621"/>
      <c r="Q1621"/>
      <c r="R1621"/>
      <c r="S1621"/>
      <c r="T1621"/>
      <c r="U1621"/>
      <c r="V1621"/>
      <c r="W1621" s="13"/>
      <c r="X1621"/>
      <c r="Y1621"/>
      <c r="Z1621"/>
      <c r="AA1621"/>
    </row>
    <row r="1622" spans="1:27" ht="14.4" x14ac:dyDescent="0.3">
      <c r="A1622"/>
      <c r="B1622"/>
      <c r="C1622"/>
      <c r="D1622"/>
      <c r="E1622"/>
      <c r="F1622"/>
      <c r="G1622"/>
      <c r="H1622"/>
      <c r="I1622"/>
      <c r="J1622"/>
      <c r="K1622"/>
      <c r="L1622"/>
      <c r="M1622"/>
      <c r="N1622"/>
      <c r="O1622"/>
      <c r="P1622"/>
      <c r="Q1622"/>
      <c r="R1622"/>
      <c r="S1622"/>
      <c r="T1622"/>
      <c r="U1622"/>
      <c r="V1622"/>
      <c r="W1622" s="13"/>
      <c r="X1622"/>
      <c r="Y1622"/>
      <c r="Z1622"/>
      <c r="AA1622"/>
    </row>
    <row r="1623" spans="1:27" ht="14.4" x14ac:dyDescent="0.3">
      <c r="A1623"/>
      <c r="B1623"/>
      <c r="C1623"/>
      <c r="D1623"/>
      <c r="E1623"/>
      <c r="F1623"/>
      <c r="G1623"/>
      <c r="H1623"/>
      <c r="I1623"/>
      <c r="J1623"/>
      <c r="K1623"/>
      <c r="L1623"/>
      <c r="M1623"/>
      <c r="N1623"/>
      <c r="O1623"/>
      <c r="P1623"/>
      <c r="Q1623"/>
      <c r="R1623"/>
      <c r="S1623"/>
      <c r="T1623"/>
      <c r="U1623"/>
      <c r="V1623"/>
      <c r="W1623" s="13"/>
      <c r="X1623"/>
      <c r="Y1623"/>
      <c r="Z1623"/>
      <c r="AA1623"/>
    </row>
    <row r="1624" spans="1:27" ht="14.4" x14ac:dyDescent="0.3">
      <c r="A1624"/>
      <c r="B1624"/>
      <c r="C1624"/>
      <c r="D1624"/>
      <c r="E1624"/>
      <c r="F1624"/>
      <c r="G1624"/>
      <c r="H1624"/>
      <c r="I1624"/>
      <c r="J1624"/>
      <c r="K1624"/>
      <c r="L1624"/>
      <c r="M1624"/>
      <c r="N1624"/>
      <c r="O1624"/>
      <c r="P1624"/>
      <c r="Q1624"/>
      <c r="R1624"/>
      <c r="S1624"/>
      <c r="T1624"/>
      <c r="U1624"/>
      <c r="V1624"/>
      <c r="W1624" s="13"/>
      <c r="X1624"/>
      <c r="Y1624"/>
      <c r="Z1624"/>
      <c r="AA1624"/>
    </row>
    <row r="1625" spans="1:27" ht="14.4" x14ac:dyDescent="0.3">
      <c r="A1625"/>
      <c r="B1625"/>
      <c r="C1625"/>
      <c r="D1625"/>
      <c r="E1625"/>
      <c r="F1625"/>
      <c r="G1625"/>
      <c r="H1625"/>
      <c r="I1625"/>
      <c r="J1625"/>
      <c r="K1625"/>
      <c r="L1625"/>
      <c r="M1625"/>
      <c r="N1625"/>
      <c r="O1625"/>
      <c r="P1625"/>
      <c r="Q1625"/>
      <c r="R1625"/>
      <c r="S1625"/>
      <c r="T1625"/>
      <c r="U1625"/>
      <c r="V1625"/>
      <c r="W1625" s="13"/>
      <c r="X1625"/>
      <c r="Y1625"/>
      <c r="Z1625"/>
      <c r="AA1625"/>
    </row>
    <row r="1626" spans="1:27" ht="14.4" x14ac:dyDescent="0.3">
      <c r="A1626"/>
      <c r="B1626"/>
      <c r="C1626"/>
      <c r="D1626"/>
      <c r="E1626"/>
      <c r="F1626"/>
      <c r="G1626"/>
      <c r="H1626"/>
      <c r="I1626"/>
      <c r="J1626"/>
      <c r="K1626"/>
      <c r="L1626"/>
      <c r="M1626"/>
      <c r="N1626"/>
      <c r="O1626"/>
      <c r="P1626"/>
      <c r="Q1626"/>
      <c r="R1626"/>
      <c r="S1626"/>
      <c r="T1626"/>
      <c r="U1626"/>
      <c r="V1626"/>
      <c r="W1626" s="13"/>
      <c r="X1626"/>
      <c r="Y1626"/>
      <c r="Z1626"/>
      <c r="AA1626"/>
    </row>
    <row r="1627" spans="1:27" ht="14.4" x14ac:dyDescent="0.3">
      <c r="A1627"/>
      <c r="B1627"/>
      <c r="C1627"/>
      <c r="D1627"/>
      <c r="E1627"/>
      <c r="F1627"/>
      <c r="G1627"/>
      <c r="H1627"/>
      <c r="I1627"/>
      <c r="J1627"/>
      <c r="K1627"/>
      <c r="L1627"/>
      <c r="M1627"/>
      <c r="N1627"/>
      <c r="O1627"/>
      <c r="P1627"/>
      <c r="Q1627"/>
      <c r="R1627"/>
      <c r="S1627"/>
      <c r="T1627"/>
      <c r="U1627"/>
      <c r="V1627"/>
      <c r="W1627" s="13"/>
      <c r="X1627"/>
      <c r="Y1627"/>
      <c r="Z1627"/>
      <c r="AA1627"/>
    </row>
    <row r="1628" spans="1:27" ht="14.4" x14ac:dyDescent="0.3">
      <c r="A1628"/>
      <c r="B1628"/>
      <c r="C1628"/>
      <c r="D1628"/>
      <c r="E1628"/>
      <c r="F1628"/>
      <c r="G1628"/>
      <c r="H1628"/>
      <c r="I1628"/>
      <c r="J1628"/>
      <c r="K1628"/>
      <c r="L1628"/>
      <c r="M1628"/>
      <c r="N1628"/>
      <c r="O1628"/>
      <c r="P1628"/>
      <c r="Q1628"/>
      <c r="R1628"/>
      <c r="S1628"/>
      <c r="T1628"/>
      <c r="U1628"/>
      <c r="V1628"/>
      <c r="W1628" s="13"/>
      <c r="X1628"/>
      <c r="Y1628"/>
      <c r="Z1628"/>
      <c r="AA1628"/>
    </row>
    <row r="1629" spans="1:27" ht="14.4" x14ac:dyDescent="0.3">
      <c r="A1629"/>
      <c r="B1629"/>
      <c r="C1629"/>
      <c r="D1629"/>
      <c r="E1629"/>
      <c r="F1629"/>
      <c r="G1629"/>
      <c r="H1629"/>
      <c r="I1629"/>
      <c r="J1629"/>
      <c r="K1629"/>
      <c r="L1629"/>
      <c r="M1629"/>
      <c r="N1629"/>
      <c r="O1629"/>
      <c r="P1629"/>
      <c r="Q1629"/>
      <c r="R1629"/>
      <c r="S1629"/>
      <c r="T1629"/>
      <c r="U1629"/>
      <c r="V1629"/>
      <c r="W1629" s="13"/>
      <c r="X1629"/>
      <c r="Y1629"/>
      <c r="Z1629"/>
      <c r="AA1629"/>
    </row>
    <row r="1630" spans="1:27" ht="14.4" x14ac:dyDescent="0.3">
      <c r="A1630"/>
      <c r="B1630"/>
      <c r="C1630"/>
      <c r="D1630"/>
      <c r="E1630"/>
      <c r="F1630"/>
      <c r="G1630"/>
      <c r="H1630"/>
      <c r="I1630"/>
      <c r="J1630"/>
      <c r="K1630"/>
      <c r="L1630"/>
      <c r="M1630"/>
      <c r="N1630"/>
      <c r="O1630"/>
      <c r="P1630"/>
      <c r="Q1630"/>
      <c r="R1630"/>
      <c r="S1630"/>
      <c r="T1630"/>
      <c r="U1630"/>
      <c r="V1630"/>
      <c r="W1630" s="13"/>
      <c r="X1630"/>
      <c r="Y1630"/>
      <c r="Z1630"/>
      <c r="AA1630"/>
    </row>
    <row r="1631" spans="1:27" ht="14.4" x14ac:dyDescent="0.3">
      <c r="A1631"/>
      <c r="B1631"/>
      <c r="C1631"/>
      <c r="D1631"/>
      <c r="E1631"/>
      <c r="F1631"/>
      <c r="G1631"/>
      <c r="H1631"/>
      <c r="I1631"/>
      <c r="J1631"/>
      <c r="K1631"/>
      <c r="L1631"/>
      <c r="M1631"/>
      <c r="N1631"/>
      <c r="O1631"/>
      <c r="P1631"/>
      <c r="Q1631"/>
      <c r="R1631"/>
      <c r="S1631"/>
      <c r="T1631"/>
      <c r="U1631"/>
      <c r="V1631"/>
      <c r="W1631" s="13"/>
      <c r="X1631"/>
      <c r="Y1631"/>
      <c r="Z1631"/>
      <c r="AA1631"/>
    </row>
    <row r="1632" spans="1:27" ht="14.4" x14ac:dyDescent="0.3">
      <c r="A1632"/>
      <c r="B1632"/>
      <c r="C1632"/>
      <c r="D1632"/>
      <c r="E1632"/>
      <c r="F1632"/>
      <c r="G1632"/>
      <c r="H1632"/>
      <c r="I1632"/>
      <c r="J1632"/>
      <c r="K1632"/>
      <c r="L1632"/>
      <c r="M1632"/>
      <c r="N1632"/>
      <c r="O1632"/>
      <c r="P1632"/>
      <c r="Q1632"/>
      <c r="R1632"/>
      <c r="S1632"/>
      <c r="T1632"/>
      <c r="U1632"/>
      <c r="V1632"/>
      <c r="W1632" s="13"/>
      <c r="X1632"/>
      <c r="Y1632"/>
      <c r="Z1632"/>
      <c r="AA1632"/>
    </row>
    <row r="1633" spans="1:27" ht="14.4" x14ac:dyDescent="0.3">
      <c r="A1633"/>
      <c r="B1633"/>
      <c r="C1633"/>
      <c r="D1633"/>
      <c r="E1633"/>
      <c r="F1633"/>
      <c r="G1633"/>
      <c r="H1633"/>
      <c r="I1633"/>
      <c r="J1633"/>
      <c r="K1633"/>
      <c r="L1633"/>
      <c r="M1633"/>
      <c r="N1633"/>
      <c r="O1633"/>
      <c r="P1633"/>
      <c r="Q1633"/>
      <c r="R1633"/>
      <c r="S1633"/>
      <c r="T1633"/>
      <c r="U1633"/>
      <c r="V1633"/>
      <c r="W1633" s="13"/>
      <c r="X1633"/>
      <c r="Y1633"/>
      <c r="Z1633"/>
      <c r="AA1633"/>
    </row>
    <row r="1634" spans="1:27" ht="14.4" x14ac:dyDescent="0.3">
      <c r="A1634"/>
      <c r="B1634"/>
      <c r="C1634"/>
      <c r="D1634"/>
      <c r="E1634"/>
      <c r="F1634"/>
      <c r="G1634"/>
      <c r="H1634"/>
      <c r="I1634"/>
      <c r="J1634"/>
      <c r="K1634"/>
      <c r="L1634"/>
      <c r="M1634"/>
      <c r="N1634"/>
      <c r="O1634"/>
      <c r="P1634"/>
      <c r="Q1634"/>
      <c r="R1634"/>
      <c r="S1634"/>
      <c r="T1634"/>
      <c r="U1634"/>
      <c r="V1634"/>
      <c r="W1634" s="13"/>
      <c r="X1634"/>
      <c r="Y1634"/>
      <c r="Z1634"/>
      <c r="AA1634"/>
    </row>
    <row r="1635" spans="1:27" ht="14.4" x14ac:dyDescent="0.3">
      <c r="A1635"/>
      <c r="B1635"/>
      <c r="C1635"/>
      <c r="D1635"/>
      <c r="E1635"/>
      <c r="F1635"/>
      <c r="G1635"/>
      <c r="H1635"/>
      <c r="I1635"/>
      <c r="J1635"/>
      <c r="K1635"/>
      <c r="L1635"/>
      <c r="M1635"/>
      <c r="N1635"/>
      <c r="O1635"/>
      <c r="P1635"/>
      <c r="Q1635"/>
      <c r="R1635"/>
      <c r="S1635"/>
      <c r="T1635"/>
      <c r="U1635"/>
      <c r="V1635"/>
      <c r="W1635" s="13"/>
      <c r="X1635"/>
      <c r="Y1635"/>
      <c r="Z1635"/>
      <c r="AA1635"/>
    </row>
    <row r="1636" spans="1:27" ht="14.4" x14ac:dyDescent="0.3">
      <c r="A1636"/>
      <c r="B1636"/>
      <c r="C1636"/>
      <c r="D1636"/>
      <c r="E1636"/>
      <c r="F1636"/>
      <c r="G1636"/>
      <c r="H1636"/>
      <c r="I1636"/>
      <c r="J1636"/>
      <c r="K1636"/>
      <c r="L1636"/>
      <c r="M1636"/>
      <c r="N1636"/>
      <c r="O1636"/>
      <c r="P1636"/>
      <c r="Q1636"/>
      <c r="R1636"/>
      <c r="S1636"/>
      <c r="T1636"/>
      <c r="U1636"/>
      <c r="V1636"/>
      <c r="W1636" s="13"/>
      <c r="X1636"/>
      <c r="Y1636"/>
      <c r="Z1636"/>
      <c r="AA1636"/>
    </row>
    <row r="1637" spans="1:27" ht="14.4" x14ac:dyDescent="0.3">
      <c r="A1637"/>
      <c r="B1637"/>
      <c r="C1637"/>
      <c r="D1637"/>
      <c r="E1637"/>
      <c r="F1637"/>
      <c r="G1637"/>
      <c r="H1637"/>
      <c r="I1637"/>
      <c r="J1637"/>
      <c r="K1637"/>
      <c r="L1637"/>
      <c r="M1637"/>
      <c r="N1637"/>
      <c r="O1637"/>
      <c r="P1637"/>
      <c r="Q1637"/>
      <c r="R1637"/>
      <c r="S1637"/>
      <c r="T1637"/>
      <c r="U1637"/>
      <c r="V1637"/>
      <c r="W1637" s="13"/>
      <c r="X1637"/>
      <c r="Y1637"/>
      <c r="Z1637"/>
      <c r="AA1637"/>
    </row>
    <row r="1638" spans="1:27" ht="14.4" x14ac:dyDescent="0.3">
      <c r="A1638"/>
      <c r="B1638"/>
      <c r="C1638"/>
      <c r="D1638"/>
      <c r="E1638"/>
      <c r="F1638"/>
      <c r="G1638"/>
      <c r="H1638"/>
      <c r="I1638"/>
      <c r="J1638"/>
      <c r="K1638"/>
      <c r="L1638"/>
      <c r="M1638"/>
      <c r="N1638"/>
      <c r="O1638"/>
      <c r="P1638"/>
      <c r="Q1638"/>
      <c r="R1638"/>
      <c r="S1638"/>
      <c r="T1638"/>
      <c r="U1638"/>
      <c r="V1638"/>
      <c r="W1638" s="13"/>
      <c r="X1638"/>
      <c r="Y1638"/>
      <c r="Z1638"/>
      <c r="AA1638"/>
    </row>
    <row r="1639" spans="1:27" ht="14.4" x14ac:dyDescent="0.3">
      <c r="A1639"/>
      <c r="B1639"/>
      <c r="C1639"/>
      <c r="D1639"/>
      <c r="E1639"/>
      <c r="F1639"/>
      <c r="G1639"/>
      <c r="H1639"/>
      <c r="I1639"/>
      <c r="J1639"/>
      <c r="K1639"/>
      <c r="L1639"/>
      <c r="M1639"/>
      <c r="N1639"/>
      <c r="O1639"/>
      <c r="P1639"/>
      <c r="Q1639"/>
      <c r="R1639"/>
      <c r="S1639"/>
      <c r="T1639"/>
      <c r="U1639"/>
      <c r="V1639"/>
      <c r="W1639" s="13"/>
      <c r="X1639"/>
      <c r="Y1639"/>
      <c r="Z1639"/>
      <c r="AA1639"/>
    </row>
    <row r="1640" spans="1:27" ht="14.4" x14ac:dyDescent="0.3">
      <c r="A1640"/>
      <c r="B1640"/>
      <c r="C1640"/>
      <c r="D1640"/>
      <c r="E1640"/>
      <c r="F1640"/>
      <c r="G1640"/>
      <c r="H1640"/>
      <c r="I1640"/>
      <c r="J1640"/>
      <c r="K1640"/>
      <c r="L1640"/>
      <c r="M1640"/>
      <c r="N1640"/>
      <c r="O1640"/>
      <c r="P1640"/>
      <c r="Q1640"/>
      <c r="R1640"/>
      <c r="S1640"/>
      <c r="T1640"/>
      <c r="U1640"/>
      <c r="V1640"/>
      <c r="W1640" s="13"/>
      <c r="X1640"/>
      <c r="Y1640"/>
      <c r="Z1640"/>
      <c r="AA1640"/>
    </row>
    <row r="1641" spans="1:27" ht="14.4" x14ac:dyDescent="0.3">
      <c r="A1641"/>
      <c r="B1641"/>
      <c r="C1641"/>
      <c r="D1641"/>
      <c r="E1641"/>
      <c r="F1641"/>
      <c r="G1641"/>
      <c r="H1641"/>
      <c r="I1641"/>
      <c r="J1641"/>
      <c r="K1641"/>
      <c r="L1641"/>
      <c r="M1641"/>
      <c r="N1641"/>
      <c r="O1641"/>
      <c r="P1641"/>
      <c r="Q1641"/>
      <c r="R1641"/>
      <c r="S1641"/>
      <c r="T1641"/>
      <c r="U1641"/>
      <c r="V1641"/>
      <c r="W1641" s="13"/>
      <c r="X1641"/>
      <c r="Y1641"/>
      <c r="Z1641"/>
      <c r="AA1641"/>
    </row>
    <row r="1642" spans="1:27" ht="14.4" x14ac:dyDescent="0.3">
      <c r="A1642"/>
      <c r="B1642"/>
      <c r="C1642"/>
      <c r="D1642"/>
      <c r="E1642"/>
      <c r="F1642"/>
      <c r="G1642"/>
      <c r="H1642"/>
      <c r="I1642"/>
      <c r="J1642"/>
      <c r="K1642"/>
      <c r="L1642"/>
      <c r="M1642"/>
      <c r="N1642"/>
      <c r="O1642"/>
      <c r="P1642"/>
      <c r="Q1642"/>
      <c r="R1642"/>
      <c r="S1642"/>
      <c r="T1642"/>
      <c r="U1642"/>
      <c r="V1642"/>
      <c r="W1642" s="13"/>
      <c r="X1642"/>
      <c r="Y1642"/>
      <c r="Z1642"/>
      <c r="AA1642"/>
    </row>
    <row r="1643" spans="1:27" ht="14.4" x14ac:dyDescent="0.3">
      <c r="A1643"/>
      <c r="B1643"/>
      <c r="C1643"/>
      <c r="D1643"/>
      <c r="E1643"/>
      <c r="F1643"/>
      <c r="G1643"/>
      <c r="H1643"/>
      <c r="I1643"/>
      <c r="J1643"/>
      <c r="K1643"/>
      <c r="L1643"/>
      <c r="M1643"/>
      <c r="N1643"/>
      <c r="O1643"/>
      <c r="P1643"/>
      <c r="Q1643"/>
      <c r="R1643"/>
      <c r="S1643"/>
      <c r="T1643"/>
      <c r="U1643"/>
      <c r="V1643"/>
      <c r="W1643" s="13"/>
      <c r="X1643"/>
      <c r="Y1643"/>
      <c r="Z1643"/>
      <c r="AA1643"/>
    </row>
    <row r="1644" spans="1:27" ht="14.4" x14ac:dyDescent="0.3">
      <c r="A1644"/>
      <c r="B1644"/>
      <c r="C1644"/>
      <c r="D1644"/>
      <c r="E1644"/>
      <c r="F1644"/>
      <c r="G1644"/>
      <c r="H1644"/>
      <c r="I1644"/>
      <c r="J1644"/>
      <c r="K1644"/>
      <c r="L1644"/>
      <c r="M1644"/>
      <c r="N1644"/>
      <c r="O1644"/>
      <c r="P1644"/>
      <c r="Q1644"/>
      <c r="R1644"/>
      <c r="S1644"/>
      <c r="T1644"/>
      <c r="U1644"/>
      <c r="V1644"/>
      <c r="W1644" s="13"/>
      <c r="X1644"/>
      <c r="Y1644"/>
      <c r="Z1644"/>
      <c r="AA1644"/>
    </row>
    <row r="1645" spans="1:27" ht="14.4" x14ac:dyDescent="0.3">
      <c r="A1645"/>
      <c r="B1645"/>
      <c r="C1645"/>
      <c r="D1645"/>
      <c r="E1645"/>
      <c r="F1645"/>
      <c r="G1645"/>
      <c r="H1645"/>
      <c r="I1645"/>
      <c r="J1645"/>
      <c r="K1645"/>
      <c r="L1645"/>
      <c r="M1645"/>
      <c r="N1645"/>
      <c r="O1645"/>
      <c r="P1645"/>
      <c r="Q1645"/>
      <c r="R1645"/>
      <c r="S1645"/>
      <c r="T1645"/>
      <c r="U1645"/>
      <c r="V1645"/>
      <c r="W1645" s="13"/>
      <c r="X1645"/>
      <c r="Y1645"/>
      <c r="Z1645"/>
      <c r="AA1645"/>
    </row>
    <row r="1646" spans="1:27" ht="14.4" x14ac:dyDescent="0.3">
      <c r="A1646"/>
      <c r="B1646"/>
      <c r="C1646"/>
      <c r="D1646"/>
      <c r="E1646"/>
      <c r="F1646"/>
      <c r="G1646"/>
      <c r="H1646"/>
      <c r="I1646"/>
      <c r="J1646"/>
      <c r="K1646"/>
      <c r="L1646"/>
      <c r="M1646"/>
      <c r="N1646"/>
      <c r="O1646"/>
      <c r="P1646"/>
      <c r="Q1646"/>
      <c r="R1646"/>
      <c r="S1646"/>
      <c r="T1646"/>
      <c r="U1646"/>
      <c r="V1646"/>
      <c r="W1646" s="13"/>
      <c r="X1646"/>
      <c r="Y1646"/>
      <c r="Z1646"/>
      <c r="AA1646"/>
    </row>
    <row r="1647" spans="1:27" ht="14.4" x14ac:dyDescent="0.3">
      <c r="A1647"/>
      <c r="B1647"/>
      <c r="C1647"/>
      <c r="D1647"/>
      <c r="E1647"/>
      <c r="F1647"/>
      <c r="G1647"/>
      <c r="H1647"/>
      <c r="I1647"/>
      <c r="J1647"/>
      <c r="K1647"/>
      <c r="L1647"/>
      <c r="M1647"/>
      <c r="N1647"/>
      <c r="O1647"/>
      <c r="P1647"/>
      <c r="Q1647"/>
      <c r="R1647"/>
      <c r="S1647"/>
      <c r="T1647"/>
      <c r="U1647"/>
      <c r="V1647"/>
      <c r="W1647" s="13"/>
      <c r="X1647"/>
      <c r="Y1647"/>
      <c r="Z1647"/>
      <c r="AA1647"/>
    </row>
    <row r="1648" spans="1:27" ht="14.4" x14ac:dyDescent="0.3">
      <c r="A1648"/>
      <c r="B1648"/>
      <c r="C1648"/>
      <c r="D1648"/>
      <c r="E1648"/>
      <c r="F1648"/>
      <c r="G1648"/>
      <c r="H1648"/>
      <c r="I1648"/>
      <c r="J1648"/>
      <c r="K1648"/>
      <c r="L1648"/>
      <c r="M1648"/>
      <c r="N1648"/>
      <c r="O1648"/>
      <c r="P1648"/>
      <c r="Q1648"/>
      <c r="R1648"/>
      <c r="S1648"/>
      <c r="T1648"/>
      <c r="U1648"/>
      <c r="V1648"/>
      <c r="W1648" s="13"/>
      <c r="X1648"/>
      <c r="Y1648"/>
      <c r="Z1648"/>
      <c r="AA1648"/>
    </row>
    <row r="1649" spans="1:27" ht="14.4" x14ac:dyDescent="0.3">
      <c r="A1649"/>
      <c r="B1649"/>
      <c r="C1649"/>
      <c r="D1649"/>
      <c r="E1649"/>
      <c r="F1649"/>
      <c r="G1649"/>
      <c r="H1649"/>
      <c r="I1649"/>
      <c r="J1649"/>
      <c r="K1649"/>
      <c r="L1649"/>
      <c r="M1649"/>
      <c r="N1649"/>
      <c r="O1649"/>
      <c r="P1649"/>
      <c r="Q1649"/>
      <c r="R1649"/>
      <c r="S1649"/>
      <c r="T1649"/>
      <c r="U1649"/>
      <c r="V1649"/>
      <c r="W1649" s="13"/>
      <c r="X1649"/>
      <c r="Y1649"/>
      <c r="Z1649"/>
      <c r="AA1649"/>
    </row>
    <row r="1650" spans="1:27" ht="14.4" x14ac:dyDescent="0.3">
      <c r="A1650"/>
      <c r="B1650"/>
      <c r="C1650"/>
      <c r="D1650"/>
      <c r="E1650"/>
      <c r="F1650"/>
      <c r="G1650"/>
      <c r="H1650"/>
      <c r="I1650"/>
      <c r="J1650"/>
      <c r="K1650"/>
      <c r="L1650"/>
      <c r="M1650"/>
      <c r="N1650"/>
      <c r="O1650"/>
      <c r="P1650"/>
      <c r="Q1650"/>
      <c r="R1650"/>
      <c r="S1650"/>
      <c r="T1650"/>
      <c r="U1650"/>
      <c r="V1650"/>
      <c r="W1650" s="13"/>
      <c r="X1650"/>
      <c r="Y1650"/>
      <c r="Z1650"/>
      <c r="AA1650"/>
    </row>
    <row r="1651" spans="1:27" ht="14.4" x14ac:dyDescent="0.3">
      <c r="A1651"/>
      <c r="B1651"/>
      <c r="C1651"/>
      <c r="D1651"/>
      <c r="E1651"/>
      <c r="F1651"/>
      <c r="G1651"/>
      <c r="H1651"/>
      <c r="I1651"/>
      <c r="J1651"/>
      <c r="K1651"/>
      <c r="L1651"/>
      <c r="M1651"/>
      <c r="N1651"/>
      <c r="O1651"/>
      <c r="P1651"/>
      <c r="Q1651"/>
      <c r="R1651"/>
      <c r="S1651"/>
      <c r="T1651"/>
      <c r="U1651"/>
      <c r="V1651"/>
      <c r="W1651" s="13"/>
      <c r="X1651"/>
      <c r="Y1651"/>
      <c r="Z1651"/>
      <c r="AA1651"/>
    </row>
    <row r="1652" spans="1:27" ht="14.4" x14ac:dyDescent="0.3">
      <c r="A1652"/>
      <c r="B1652"/>
      <c r="C1652"/>
      <c r="D1652"/>
      <c r="E1652"/>
      <c r="F1652"/>
      <c r="G1652"/>
      <c r="H1652"/>
      <c r="I1652"/>
      <c r="J1652"/>
      <c r="K1652"/>
      <c r="L1652"/>
      <c r="M1652"/>
      <c r="N1652"/>
      <c r="O1652"/>
      <c r="P1652"/>
      <c r="Q1652"/>
      <c r="R1652"/>
      <c r="S1652"/>
      <c r="T1652"/>
      <c r="U1652"/>
      <c r="V1652"/>
      <c r="W1652" s="13"/>
      <c r="X1652"/>
      <c r="Y1652"/>
      <c r="Z1652"/>
      <c r="AA1652"/>
    </row>
    <row r="1653" spans="1:27" ht="14.4" x14ac:dyDescent="0.3">
      <c r="A1653"/>
      <c r="B1653"/>
      <c r="C1653"/>
      <c r="D1653"/>
      <c r="E1653"/>
      <c r="F1653"/>
      <c r="G1653"/>
      <c r="H1653"/>
      <c r="I1653"/>
      <c r="J1653"/>
      <c r="K1653"/>
      <c r="L1653"/>
      <c r="M1653"/>
      <c r="N1653"/>
      <c r="O1653"/>
      <c r="P1653"/>
      <c r="Q1653"/>
      <c r="R1653"/>
      <c r="S1653"/>
      <c r="T1653"/>
      <c r="U1653"/>
      <c r="V1653"/>
      <c r="W1653" s="13"/>
      <c r="X1653"/>
      <c r="Y1653"/>
      <c r="Z1653"/>
      <c r="AA1653"/>
    </row>
    <row r="1654" spans="1:27" ht="14.4" x14ac:dyDescent="0.3">
      <c r="A1654"/>
      <c r="B1654"/>
      <c r="C1654"/>
      <c r="D1654"/>
      <c r="E1654"/>
      <c r="F1654"/>
      <c r="G1654"/>
      <c r="H1654"/>
      <c r="I1654"/>
      <c r="J1654"/>
      <c r="K1654"/>
      <c r="L1654"/>
      <c r="M1654"/>
      <c r="N1654"/>
      <c r="O1654"/>
      <c r="P1654"/>
      <c r="Q1654"/>
      <c r="R1654"/>
      <c r="S1654"/>
      <c r="T1654"/>
      <c r="U1654"/>
      <c r="V1654"/>
      <c r="W1654" s="13"/>
      <c r="X1654"/>
      <c r="Y1654"/>
      <c r="Z1654"/>
      <c r="AA1654"/>
    </row>
    <row r="1655" spans="1:27" ht="14.4" x14ac:dyDescent="0.3">
      <c r="A1655"/>
      <c r="B1655"/>
      <c r="C1655"/>
      <c r="D1655"/>
      <c r="E1655"/>
      <c r="F1655"/>
      <c r="G1655"/>
      <c r="H1655"/>
      <c r="I1655"/>
      <c r="J1655"/>
      <c r="K1655"/>
      <c r="L1655"/>
      <c r="M1655"/>
      <c r="N1655"/>
      <c r="O1655"/>
      <c r="P1655"/>
      <c r="Q1655"/>
      <c r="R1655"/>
      <c r="S1655"/>
      <c r="T1655"/>
      <c r="U1655"/>
      <c r="V1655"/>
      <c r="W1655" s="13"/>
      <c r="X1655"/>
      <c r="Y1655"/>
      <c r="Z1655"/>
      <c r="AA1655"/>
    </row>
    <row r="1656" spans="1:27" ht="14.4" x14ac:dyDescent="0.3">
      <c r="A1656"/>
      <c r="B1656"/>
      <c r="C1656"/>
      <c r="D1656"/>
      <c r="E1656"/>
      <c r="F1656"/>
      <c r="G1656"/>
      <c r="H1656"/>
      <c r="I1656"/>
      <c r="J1656"/>
      <c r="K1656"/>
      <c r="L1656"/>
      <c r="M1656"/>
      <c r="N1656"/>
      <c r="O1656"/>
      <c r="P1656"/>
      <c r="Q1656"/>
      <c r="R1656"/>
      <c r="S1656"/>
      <c r="T1656"/>
      <c r="U1656"/>
      <c r="V1656"/>
      <c r="W1656" s="13"/>
      <c r="X1656"/>
      <c r="Y1656"/>
      <c r="Z1656"/>
      <c r="AA1656"/>
    </row>
    <row r="1657" spans="1:27" ht="14.4" x14ac:dyDescent="0.3">
      <c r="A1657"/>
      <c r="B1657"/>
      <c r="C1657"/>
      <c r="D1657"/>
      <c r="E1657"/>
      <c r="F1657"/>
      <c r="G1657"/>
      <c r="H1657"/>
      <c r="I1657"/>
      <c r="J1657"/>
      <c r="K1657"/>
      <c r="L1657"/>
      <c r="M1657"/>
      <c r="N1657"/>
      <c r="O1657"/>
      <c r="P1657"/>
      <c r="Q1657"/>
      <c r="R1657"/>
      <c r="S1657"/>
      <c r="T1657"/>
      <c r="U1657"/>
      <c r="V1657"/>
      <c r="W1657" s="13"/>
      <c r="X1657"/>
      <c r="Y1657"/>
      <c r="Z1657"/>
      <c r="AA1657"/>
    </row>
    <row r="1658" spans="1:27" ht="14.4" x14ac:dyDescent="0.3">
      <c r="A1658"/>
      <c r="B1658"/>
      <c r="C1658"/>
      <c r="D1658"/>
      <c r="E1658"/>
      <c r="F1658"/>
      <c r="G1658"/>
      <c r="H1658"/>
      <c r="I1658"/>
      <c r="J1658"/>
      <c r="K1658"/>
      <c r="L1658"/>
      <c r="M1658"/>
      <c r="N1658"/>
      <c r="O1658"/>
      <c r="P1658"/>
      <c r="Q1658"/>
      <c r="R1658"/>
      <c r="S1658"/>
      <c r="T1658"/>
      <c r="U1658"/>
      <c r="V1658"/>
      <c r="W1658" s="13"/>
      <c r="X1658"/>
      <c r="Y1658"/>
      <c r="Z1658"/>
      <c r="AA1658"/>
    </row>
    <row r="1659" spans="1:27" ht="14.4" x14ac:dyDescent="0.3">
      <c r="A1659"/>
      <c r="B1659"/>
      <c r="C1659"/>
      <c r="D1659"/>
      <c r="E1659"/>
      <c r="F1659"/>
      <c r="G1659"/>
      <c r="H1659"/>
      <c r="I1659"/>
      <c r="J1659"/>
      <c r="K1659"/>
      <c r="L1659"/>
      <c r="M1659"/>
      <c r="N1659"/>
      <c r="O1659"/>
      <c r="P1659"/>
      <c r="Q1659"/>
      <c r="R1659"/>
      <c r="S1659"/>
      <c r="T1659"/>
      <c r="U1659"/>
      <c r="V1659"/>
      <c r="W1659" s="13"/>
      <c r="X1659"/>
      <c r="Y1659"/>
      <c r="Z1659"/>
      <c r="AA1659"/>
    </row>
    <row r="1660" spans="1:27" ht="14.4" x14ac:dyDescent="0.3">
      <c r="A1660"/>
      <c r="B1660"/>
      <c r="C1660"/>
      <c r="D1660"/>
      <c r="E1660"/>
      <c r="F1660"/>
      <c r="G1660"/>
      <c r="H1660"/>
      <c r="I1660"/>
      <c r="J1660"/>
      <c r="K1660"/>
      <c r="L1660"/>
      <c r="M1660"/>
      <c r="N1660"/>
      <c r="O1660"/>
      <c r="P1660"/>
      <c r="Q1660"/>
      <c r="R1660"/>
      <c r="S1660"/>
      <c r="T1660"/>
      <c r="U1660"/>
      <c r="V1660"/>
      <c r="W1660" s="13"/>
      <c r="X1660"/>
      <c r="Y1660"/>
      <c r="Z1660"/>
      <c r="AA1660"/>
    </row>
    <row r="1661" spans="1:27" ht="14.4" x14ac:dyDescent="0.3">
      <c r="A1661"/>
      <c r="B1661"/>
      <c r="C1661"/>
      <c r="D1661"/>
      <c r="E1661"/>
      <c r="F1661"/>
      <c r="G1661"/>
      <c r="H1661"/>
      <c r="I1661"/>
      <c r="J1661"/>
      <c r="K1661"/>
      <c r="L1661"/>
      <c r="M1661"/>
      <c r="N1661"/>
      <c r="O1661"/>
      <c r="P1661"/>
      <c r="Q1661"/>
      <c r="R1661"/>
      <c r="S1661"/>
      <c r="T1661"/>
      <c r="U1661"/>
      <c r="V1661"/>
      <c r="W1661" s="13"/>
      <c r="X1661"/>
      <c r="Y1661"/>
      <c r="Z1661"/>
      <c r="AA1661"/>
    </row>
    <row r="1662" spans="1:27" ht="14.4" x14ac:dyDescent="0.3">
      <c r="A1662"/>
      <c r="B1662"/>
      <c r="C1662"/>
      <c r="D1662"/>
      <c r="E1662"/>
      <c r="F1662"/>
      <c r="G1662"/>
      <c r="H1662"/>
      <c r="I1662"/>
      <c r="J1662"/>
      <c r="K1662"/>
      <c r="L1662"/>
      <c r="M1662"/>
      <c r="N1662"/>
      <c r="O1662"/>
      <c r="P1662"/>
      <c r="Q1662"/>
      <c r="R1662"/>
      <c r="S1662"/>
      <c r="T1662"/>
      <c r="U1662"/>
      <c r="V1662"/>
      <c r="W1662" s="13"/>
      <c r="X1662"/>
      <c r="Y1662"/>
      <c r="Z1662"/>
      <c r="AA1662"/>
    </row>
    <row r="1663" spans="1:27" ht="14.4" x14ac:dyDescent="0.3">
      <c r="A1663"/>
      <c r="B1663"/>
      <c r="C1663"/>
      <c r="D1663"/>
      <c r="E1663"/>
      <c r="F1663"/>
      <c r="G1663"/>
      <c r="H1663"/>
      <c r="I1663"/>
      <c r="J1663"/>
      <c r="K1663"/>
      <c r="L1663"/>
      <c r="M1663"/>
      <c r="N1663"/>
      <c r="O1663"/>
      <c r="P1663"/>
      <c r="Q1663"/>
      <c r="R1663"/>
      <c r="S1663"/>
      <c r="T1663"/>
      <c r="U1663"/>
      <c r="V1663"/>
      <c r="W1663" s="13"/>
      <c r="X1663"/>
      <c r="Y1663"/>
      <c r="Z1663"/>
      <c r="AA1663"/>
    </row>
    <row r="1664" spans="1:27" ht="14.4" x14ac:dyDescent="0.3">
      <c r="A1664"/>
      <c r="B1664"/>
      <c r="C1664"/>
      <c r="D1664"/>
      <c r="E1664"/>
      <c r="F1664"/>
      <c r="G1664"/>
      <c r="H1664"/>
      <c r="I1664"/>
      <c r="J1664"/>
      <c r="K1664"/>
      <c r="L1664"/>
      <c r="M1664"/>
      <c r="N1664"/>
      <c r="O1664"/>
      <c r="P1664"/>
      <c r="Q1664"/>
      <c r="R1664"/>
      <c r="S1664"/>
      <c r="T1664"/>
      <c r="U1664"/>
      <c r="V1664"/>
      <c r="W1664" s="13"/>
      <c r="X1664"/>
      <c r="Y1664"/>
      <c r="Z1664"/>
      <c r="AA1664"/>
    </row>
    <row r="1665" spans="1:27" ht="14.4" x14ac:dyDescent="0.3">
      <c r="A1665"/>
      <c r="B1665"/>
      <c r="C1665"/>
      <c r="D1665"/>
      <c r="E1665"/>
      <c r="F1665"/>
      <c r="G1665"/>
      <c r="H1665"/>
      <c r="I1665"/>
      <c r="J1665"/>
      <c r="K1665"/>
      <c r="L1665"/>
      <c r="M1665"/>
      <c r="N1665"/>
      <c r="O1665"/>
      <c r="P1665"/>
      <c r="Q1665"/>
      <c r="R1665"/>
      <c r="S1665"/>
      <c r="T1665"/>
      <c r="U1665"/>
      <c r="V1665"/>
      <c r="W1665" s="13"/>
      <c r="X1665"/>
      <c r="Y1665"/>
      <c r="Z1665"/>
      <c r="AA1665"/>
    </row>
    <row r="1666" spans="1:27" ht="14.4" x14ac:dyDescent="0.3">
      <c r="A1666"/>
      <c r="B1666"/>
      <c r="C1666"/>
      <c r="D1666"/>
      <c r="E1666"/>
      <c r="F1666"/>
      <c r="G1666"/>
      <c r="H1666"/>
      <c r="I1666"/>
      <c r="J1666"/>
      <c r="K1666"/>
      <c r="L1666"/>
      <c r="M1666"/>
      <c r="N1666"/>
      <c r="O1666"/>
      <c r="P1666"/>
      <c r="Q1666"/>
      <c r="R1666"/>
      <c r="S1666"/>
      <c r="T1666"/>
      <c r="U1666"/>
      <c r="V1666"/>
      <c r="W1666" s="13"/>
      <c r="X1666"/>
      <c r="Y1666"/>
      <c r="Z1666"/>
      <c r="AA1666"/>
    </row>
    <row r="1667" spans="1:27" ht="14.4" x14ac:dyDescent="0.3">
      <c r="A1667"/>
      <c r="B1667"/>
      <c r="C1667"/>
      <c r="D1667"/>
      <c r="E1667"/>
      <c r="F1667"/>
      <c r="G1667"/>
      <c r="H1667"/>
      <c r="I1667"/>
      <c r="J1667"/>
      <c r="K1667"/>
      <c r="L1667"/>
      <c r="M1667"/>
      <c r="N1667"/>
      <c r="O1667"/>
      <c r="P1667"/>
      <c r="Q1667"/>
      <c r="R1667"/>
      <c r="S1667"/>
      <c r="T1667"/>
      <c r="U1667"/>
      <c r="V1667"/>
      <c r="W1667" s="13"/>
      <c r="X1667"/>
      <c r="Y1667"/>
      <c r="Z1667"/>
      <c r="AA1667"/>
    </row>
    <row r="1668" spans="1:27" ht="14.4" x14ac:dyDescent="0.3">
      <c r="A1668"/>
      <c r="B1668"/>
      <c r="C1668"/>
      <c r="D1668"/>
      <c r="E1668"/>
      <c r="F1668"/>
      <c r="G1668"/>
      <c r="H1668"/>
      <c r="I1668"/>
      <c r="J1668"/>
      <c r="K1668"/>
      <c r="L1668"/>
      <c r="M1668"/>
      <c r="N1668"/>
      <c r="O1668"/>
      <c r="P1668"/>
      <c r="Q1668"/>
      <c r="R1668"/>
      <c r="S1668"/>
      <c r="T1668"/>
      <c r="U1668"/>
      <c r="V1668"/>
      <c r="W1668" s="13"/>
      <c r="X1668"/>
      <c r="Y1668"/>
      <c r="Z1668"/>
      <c r="AA1668"/>
    </row>
    <row r="1669" spans="1:27" ht="14.4" x14ac:dyDescent="0.3">
      <c r="A1669"/>
      <c r="B1669"/>
      <c r="C1669"/>
      <c r="D1669"/>
      <c r="E1669"/>
      <c r="F1669"/>
      <c r="G1669"/>
      <c r="H1669"/>
      <c r="I1669"/>
      <c r="J1669"/>
      <c r="K1669"/>
      <c r="L1669"/>
      <c r="M1669"/>
      <c r="N1669"/>
      <c r="O1669"/>
      <c r="P1669"/>
      <c r="Q1669"/>
      <c r="R1669"/>
      <c r="S1669"/>
      <c r="T1669"/>
      <c r="U1669"/>
      <c r="V1669"/>
      <c r="W1669" s="13"/>
      <c r="X1669"/>
      <c r="Y1669"/>
      <c r="Z1669"/>
      <c r="AA1669"/>
    </row>
    <row r="1670" spans="1:27" ht="14.4" x14ac:dyDescent="0.3">
      <c r="A1670"/>
      <c r="B1670"/>
      <c r="C1670"/>
      <c r="D1670"/>
      <c r="E1670"/>
      <c r="F1670"/>
      <c r="G1670"/>
      <c r="H1670"/>
      <c r="I1670"/>
      <c r="J1670"/>
      <c r="K1670"/>
      <c r="L1670"/>
      <c r="M1670"/>
      <c r="N1670"/>
      <c r="O1670"/>
      <c r="P1670"/>
      <c r="Q1670"/>
      <c r="R1670"/>
      <c r="S1670"/>
      <c r="T1670"/>
      <c r="U1670"/>
      <c r="V1670"/>
      <c r="W1670" s="13"/>
      <c r="X1670"/>
      <c r="Y1670"/>
      <c r="Z1670"/>
      <c r="AA1670"/>
    </row>
    <row r="1671" spans="1:27" ht="14.4" x14ac:dyDescent="0.3">
      <c r="A1671"/>
      <c r="B1671"/>
      <c r="C1671"/>
      <c r="D1671"/>
      <c r="E1671"/>
      <c r="F1671"/>
      <c r="G1671"/>
      <c r="H1671"/>
      <c r="I1671"/>
      <c r="J1671"/>
      <c r="K1671"/>
      <c r="L1671"/>
      <c r="M1671"/>
      <c r="N1671"/>
      <c r="O1671"/>
      <c r="P1671"/>
      <c r="Q1671"/>
      <c r="R1671"/>
      <c r="S1671"/>
      <c r="T1671"/>
      <c r="U1671"/>
      <c r="V1671"/>
      <c r="W1671" s="13"/>
      <c r="X1671"/>
      <c r="Y1671"/>
      <c r="Z1671"/>
      <c r="AA1671"/>
    </row>
    <row r="1672" spans="1:27" ht="14.4" x14ac:dyDescent="0.3">
      <c r="A1672"/>
      <c r="B1672"/>
      <c r="C1672"/>
      <c r="D1672"/>
      <c r="E1672"/>
      <c r="F1672"/>
      <c r="G1672"/>
      <c r="H1672"/>
      <c r="I1672"/>
      <c r="J1672"/>
      <c r="K1672"/>
      <c r="L1672"/>
      <c r="M1672"/>
      <c r="N1672"/>
      <c r="O1672"/>
      <c r="P1672"/>
      <c r="Q1672"/>
      <c r="R1672"/>
      <c r="S1672"/>
      <c r="T1672"/>
      <c r="U1672"/>
      <c r="V1672"/>
      <c r="W1672" s="13"/>
      <c r="X1672"/>
      <c r="Y1672"/>
      <c r="Z1672"/>
      <c r="AA1672"/>
    </row>
    <row r="1673" spans="1:27" ht="14.4" x14ac:dyDescent="0.3">
      <c r="A1673"/>
      <c r="B1673"/>
      <c r="C1673"/>
      <c r="D1673"/>
      <c r="E1673"/>
      <c r="F1673"/>
      <c r="G1673"/>
      <c r="H1673"/>
      <c r="I1673"/>
      <c r="J1673"/>
      <c r="K1673"/>
      <c r="L1673"/>
      <c r="M1673"/>
      <c r="N1673"/>
      <c r="O1673"/>
      <c r="P1673"/>
      <c r="Q1673"/>
      <c r="R1673"/>
      <c r="S1673"/>
      <c r="T1673"/>
      <c r="U1673"/>
      <c r="V1673"/>
      <c r="W1673" s="13"/>
      <c r="X1673"/>
      <c r="Y1673"/>
      <c r="Z1673"/>
      <c r="AA1673"/>
    </row>
    <row r="1674" spans="1:27" ht="14.4" x14ac:dyDescent="0.3">
      <c r="A1674"/>
      <c r="B1674"/>
      <c r="C1674"/>
      <c r="D1674"/>
      <c r="E1674"/>
      <c r="F1674"/>
      <c r="G1674"/>
      <c r="H1674"/>
      <c r="I1674"/>
      <c r="J1674"/>
      <c r="K1674"/>
      <c r="L1674"/>
      <c r="M1674"/>
      <c r="N1674"/>
      <c r="O1674"/>
      <c r="P1674"/>
      <c r="Q1674"/>
      <c r="R1674"/>
      <c r="S1674"/>
      <c r="T1674"/>
      <c r="U1674"/>
      <c r="V1674"/>
      <c r="W1674" s="13"/>
      <c r="X1674"/>
      <c r="Y1674"/>
      <c r="Z1674"/>
      <c r="AA1674"/>
    </row>
    <row r="1675" spans="1:27" ht="14.4" x14ac:dyDescent="0.3">
      <c r="A1675"/>
      <c r="B1675"/>
      <c r="C1675"/>
      <c r="D1675"/>
      <c r="E1675"/>
      <c r="F1675"/>
      <c r="G1675"/>
      <c r="H1675"/>
      <c r="I1675"/>
      <c r="J1675"/>
      <c r="K1675"/>
      <c r="L1675"/>
      <c r="M1675"/>
      <c r="N1675"/>
      <c r="O1675"/>
      <c r="P1675"/>
      <c r="Q1675"/>
      <c r="R1675"/>
      <c r="S1675"/>
      <c r="T1675"/>
      <c r="U1675"/>
      <c r="V1675"/>
      <c r="W1675" s="13"/>
      <c r="X1675"/>
      <c r="Y1675"/>
      <c r="Z1675"/>
      <c r="AA1675"/>
    </row>
    <row r="1676" spans="1:27" ht="14.4" x14ac:dyDescent="0.3">
      <c r="A1676"/>
      <c r="B1676"/>
      <c r="C1676"/>
      <c r="D1676"/>
      <c r="E1676"/>
      <c r="F1676"/>
      <c r="G1676"/>
      <c r="H1676"/>
      <c r="I1676"/>
      <c r="J1676"/>
      <c r="K1676"/>
      <c r="L1676"/>
      <c r="M1676"/>
      <c r="N1676"/>
      <c r="O1676"/>
      <c r="P1676"/>
      <c r="Q1676"/>
      <c r="R1676"/>
      <c r="S1676"/>
      <c r="T1676"/>
      <c r="U1676"/>
      <c r="V1676"/>
      <c r="W1676" s="13"/>
      <c r="X1676"/>
      <c r="Y1676"/>
      <c r="Z1676"/>
      <c r="AA1676"/>
    </row>
    <row r="1677" spans="1:27" ht="14.4" x14ac:dyDescent="0.3">
      <c r="A1677"/>
      <c r="B1677"/>
      <c r="C1677"/>
      <c r="D1677"/>
      <c r="E1677"/>
      <c r="F1677"/>
      <c r="G1677"/>
      <c r="H1677"/>
      <c r="I1677"/>
      <c r="J1677"/>
      <c r="K1677"/>
      <c r="L1677"/>
      <c r="M1677"/>
      <c r="N1677"/>
      <c r="O1677"/>
      <c r="P1677"/>
      <c r="Q1677"/>
      <c r="R1677"/>
      <c r="S1677"/>
      <c r="T1677"/>
      <c r="U1677"/>
      <c r="V1677"/>
      <c r="W1677" s="13"/>
      <c r="X1677"/>
      <c r="Y1677"/>
      <c r="Z1677"/>
      <c r="AA1677"/>
    </row>
    <row r="1678" spans="1:27" ht="14.4" x14ac:dyDescent="0.3">
      <c r="A1678"/>
      <c r="B1678"/>
      <c r="C1678"/>
      <c r="D1678"/>
      <c r="E1678"/>
      <c r="F1678"/>
      <c r="G1678"/>
      <c r="H1678"/>
      <c r="I1678"/>
      <c r="J1678"/>
      <c r="K1678"/>
      <c r="L1678"/>
      <c r="M1678"/>
      <c r="N1678"/>
      <c r="O1678"/>
      <c r="P1678"/>
      <c r="Q1678"/>
      <c r="R1678"/>
      <c r="S1678"/>
      <c r="T1678"/>
      <c r="U1678"/>
      <c r="V1678"/>
      <c r="W1678" s="13"/>
      <c r="X1678"/>
      <c r="Y1678"/>
      <c r="Z1678"/>
      <c r="AA1678"/>
    </row>
    <row r="1679" spans="1:27" ht="14.4" x14ac:dyDescent="0.3">
      <c r="A1679"/>
      <c r="B1679"/>
      <c r="C1679"/>
      <c r="D1679"/>
      <c r="E1679"/>
      <c r="F1679"/>
      <c r="G1679"/>
      <c r="H1679"/>
      <c r="I1679"/>
      <c r="J1679"/>
      <c r="K1679"/>
      <c r="L1679"/>
      <c r="M1679"/>
      <c r="N1679"/>
      <c r="O1679"/>
      <c r="P1679"/>
      <c r="Q1679"/>
      <c r="R1679"/>
      <c r="S1679"/>
      <c r="T1679"/>
      <c r="U1679"/>
      <c r="V1679"/>
      <c r="W1679" s="13"/>
      <c r="X1679"/>
      <c r="Y1679"/>
      <c r="Z1679"/>
      <c r="AA1679"/>
    </row>
    <row r="1680" spans="1:27" ht="14.4" x14ac:dyDescent="0.3">
      <c r="A1680"/>
      <c r="B1680"/>
      <c r="C1680"/>
      <c r="D1680"/>
      <c r="E1680"/>
      <c r="F1680"/>
      <c r="G1680"/>
      <c r="H1680"/>
      <c r="I1680"/>
      <c r="J1680"/>
      <c r="K1680"/>
      <c r="L1680"/>
      <c r="M1680"/>
      <c r="N1680"/>
      <c r="O1680"/>
      <c r="P1680"/>
      <c r="Q1680"/>
      <c r="R1680"/>
      <c r="S1680"/>
      <c r="T1680"/>
      <c r="U1680"/>
      <c r="V1680"/>
      <c r="W1680" s="13"/>
      <c r="X1680"/>
      <c r="Y1680"/>
      <c r="Z1680"/>
      <c r="AA1680"/>
    </row>
    <row r="1681" spans="1:27" ht="14.4" x14ac:dyDescent="0.3">
      <c r="A1681"/>
      <c r="B1681"/>
      <c r="C1681"/>
      <c r="D1681"/>
      <c r="E1681"/>
      <c r="F1681"/>
      <c r="G1681"/>
      <c r="H1681"/>
      <c r="I1681"/>
      <c r="J1681"/>
      <c r="K1681"/>
      <c r="L1681"/>
      <c r="M1681"/>
      <c r="N1681"/>
      <c r="O1681"/>
      <c r="P1681"/>
      <c r="Q1681"/>
      <c r="R1681"/>
      <c r="S1681"/>
      <c r="T1681"/>
      <c r="U1681"/>
      <c r="V1681"/>
      <c r="W1681" s="13"/>
      <c r="X1681"/>
      <c r="Y1681"/>
      <c r="Z1681"/>
      <c r="AA1681"/>
    </row>
    <row r="1682" spans="1:27" ht="14.4" x14ac:dyDescent="0.3">
      <c r="A1682"/>
      <c r="B1682"/>
      <c r="C1682"/>
      <c r="D1682"/>
      <c r="E1682"/>
      <c r="F1682"/>
      <c r="G1682"/>
      <c r="H1682"/>
      <c r="I1682"/>
      <c r="J1682"/>
      <c r="K1682"/>
      <c r="L1682"/>
      <c r="M1682"/>
      <c r="N1682"/>
      <c r="O1682"/>
      <c r="P1682"/>
      <c r="Q1682"/>
      <c r="R1682"/>
      <c r="S1682"/>
      <c r="T1682"/>
      <c r="U1682"/>
      <c r="V1682"/>
      <c r="W1682" s="13"/>
      <c r="X1682"/>
      <c r="Y1682"/>
      <c r="Z1682"/>
      <c r="AA1682"/>
    </row>
    <row r="1683" spans="1:27" ht="14.4" x14ac:dyDescent="0.3">
      <c r="A1683"/>
      <c r="B1683"/>
      <c r="C1683"/>
      <c r="D1683"/>
      <c r="E1683"/>
      <c r="F1683"/>
      <c r="G1683"/>
      <c r="H1683"/>
      <c r="I1683"/>
      <c r="J1683"/>
      <c r="K1683"/>
      <c r="L1683"/>
      <c r="M1683"/>
      <c r="N1683"/>
      <c r="O1683"/>
      <c r="P1683"/>
      <c r="Q1683"/>
      <c r="R1683"/>
      <c r="S1683"/>
      <c r="T1683"/>
      <c r="U1683"/>
      <c r="V1683"/>
      <c r="W1683" s="13"/>
      <c r="X1683"/>
      <c r="Y1683"/>
      <c r="Z1683"/>
      <c r="AA1683"/>
    </row>
    <row r="1684" spans="1:27" ht="14.4" x14ac:dyDescent="0.3">
      <c r="A1684"/>
      <c r="B1684"/>
      <c r="C1684"/>
      <c r="D1684"/>
      <c r="E1684"/>
      <c r="F1684"/>
      <c r="G1684"/>
      <c r="H1684"/>
      <c r="I1684"/>
      <c r="J1684"/>
      <c r="K1684"/>
      <c r="L1684"/>
      <c r="M1684"/>
      <c r="N1684"/>
      <c r="O1684"/>
      <c r="P1684"/>
      <c r="Q1684"/>
      <c r="R1684"/>
      <c r="S1684"/>
      <c r="T1684"/>
      <c r="U1684"/>
      <c r="V1684"/>
      <c r="W1684" s="13"/>
      <c r="X1684"/>
      <c r="Y1684"/>
      <c r="Z1684"/>
      <c r="AA1684"/>
    </row>
    <row r="1685" spans="1:27" ht="14.4" x14ac:dyDescent="0.3">
      <c r="A1685"/>
      <c r="B1685"/>
      <c r="C1685"/>
      <c r="D1685"/>
      <c r="E1685"/>
      <c r="F1685"/>
      <c r="G1685"/>
      <c r="H1685"/>
      <c r="I1685"/>
      <c r="J1685"/>
      <c r="K1685"/>
      <c r="L1685"/>
      <c r="M1685"/>
      <c r="N1685"/>
      <c r="O1685"/>
      <c r="P1685"/>
      <c r="Q1685"/>
      <c r="R1685"/>
      <c r="S1685"/>
      <c r="T1685"/>
      <c r="U1685"/>
      <c r="V1685"/>
      <c r="W1685" s="13"/>
      <c r="X1685"/>
      <c r="Y1685"/>
      <c r="Z1685"/>
      <c r="AA1685"/>
    </row>
    <row r="1686" spans="1:27" ht="14.4" x14ac:dyDescent="0.3">
      <c r="A1686"/>
      <c r="B1686"/>
      <c r="C1686"/>
      <c r="D1686"/>
      <c r="E1686"/>
      <c r="F1686"/>
      <c r="G1686"/>
      <c r="H1686"/>
      <c r="I1686"/>
      <c r="J1686"/>
      <c r="K1686"/>
      <c r="L1686"/>
      <c r="M1686"/>
      <c r="N1686"/>
      <c r="O1686"/>
      <c r="P1686"/>
      <c r="Q1686"/>
      <c r="R1686"/>
      <c r="S1686"/>
      <c r="T1686"/>
      <c r="U1686"/>
      <c r="V1686"/>
      <c r="W1686" s="13"/>
      <c r="X1686"/>
      <c r="Y1686"/>
      <c r="Z1686"/>
      <c r="AA1686"/>
    </row>
    <row r="1687" spans="1:27" ht="14.4" x14ac:dyDescent="0.3">
      <c r="A1687"/>
      <c r="B1687"/>
      <c r="C1687"/>
      <c r="D1687"/>
      <c r="E1687"/>
      <c r="F1687"/>
      <c r="G1687"/>
      <c r="H1687"/>
      <c r="I1687"/>
      <c r="J1687"/>
      <c r="K1687"/>
      <c r="L1687"/>
      <c r="M1687"/>
      <c r="N1687"/>
      <c r="O1687"/>
      <c r="P1687"/>
      <c r="Q1687"/>
      <c r="R1687"/>
      <c r="S1687"/>
      <c r="T1687"/>
      <c r="U1687"/>
      <c r="V1687"/>
      <c r="W1687" s="13"/>
      <c r="X1687"/>
      <c r="Y1687"/>
      <c r="Z1687"/>
      <c r="AA1687"/>
    </row>
    <row r="1688" spans="1:27" ht="14.4" x14ac:dyDescent="0.3">
      <c r="A1688"/>
      <c r="B1688"/>
      <c r="C1688"/>
      <c r="D1688"/>
      <c r="E1688"/>
      <c r="F1688"/>
      <c r="G1688"/>
      <c r="H1688"/>
      <c r="I1688"/>
      <c r="J1688"/>
      <c r="K1688"/>
      <c r="L1688"/>
      <c r="M1688"/>
      <c r="N1688"/>
      <c r="O1688"/>
      <c r="P1688"/>
      <c r="Q1688"/>
      <c r="R1688"/>
      <c r="S1688"/>
      <c r="T1688"/>
      <c r="U1688"/>
      <c r="V1688"/>
      <c r="W1688" s="13"/>
      <c r="X1688"/>
      <c r="Y1688"/>
      <c r="Z1688"/>
      <c r="AA1688"/>
    </row>
    <row r="1689" spans="1:27" ht="14.4" x14ac:dyDescent="0.3">
      <c r="A1689"/>
      <c r="B1689"/>
      <c r="C1689"/>
      <c r="D1689"/>
      <c r="E1689"/>
      <c r="F1689"/>
      <c r="G1689"/>
      <c r="H1689"/>
      <c r="I1689"/>
      <c r="J1689"/>
      <c r="K1689"/>
      <c r="L1689"/>
      <c r="M1689"/>
      <c r="N1689"/>
      <c r="O1689"/>
      <c r="P1689"/>
      <c r="Q1689"/>
      <c r="R1689"/>
      <c r="S1689"/>
      <c r="T1689"/>
      <c r="U1689"/>
      <c r="V1689"/>
      <c r="W1689" s="13"/>
      <c r="X1689"/>
      <c r="Y1689"/>
      <c r="Z1689"/>
      <c r="AA1689"/>
    </row>
    <row r="1690" spans="1:27" ht="14.4" x14ac:dyDescent="0.3">
      <c r="A1690"/>
      <c r="B1690"/>
      <c r="C1690"/>
      <c r="D1690"/>
      <c r="E1690"/>
      <c r="F1690"/>
      <c r="G1690"/>
      <c r="H1690"/>
      <c r="I1690"/>
      <c r="J1690"/>
      <c r="K1690"/>
      <c r="L1690"/>
      <c r="M1690"/>
      <c r="N1690"/>
      <c r="O1690"/>
      <c r="P1690"/>
      <c r="Q1690"/>
      <c r="R1690"/>
      <c r="S1690"/>
      <c r="T1690"/>
      <c r="U1690"/>
      <c r="V1690"/>
      <c r="W1690" s="13"/>
      <c r="X1690"/>
      <c r="Y1690"/>
      <c r="Z1690"/>
      <c r="AA1690"/>
    </row>
    <row r="1691" spans="1:27" ht="14.4" x14ac:dyDescent="0.3">
      <c r="A1691"/>
      <c r="B1691"/>
      <c r="C1691"/>
      <c r="D1691"/>
      <c r="E1691"/>
      <c r="F1691"/>
      <c r="G1691"/>
      <c r="H1691"/>
      <c r="I1691"/>
      <c r="J1691"/>
      <c r="K1691"/>
      <c r="L1691"/>
      <c r="M1691"/>
      <c r="N1691"/>
      <c r="O1691"/>
      <c r="P1691"/>
      <c r="Q1691"/>
      <c r="R1691"/>
      <c r="S1691"/>
      <c r="T1691"/>
      <c r="U1691"/>
      <c r="V1691"/>
      <c r="W1691" s="13"/>
      <c r="X1691"/>
      <c r="Y1691"/>
      <c r="Z1691"/>
      <c r="AA1691"/>
    </row>
    <row r="1692" spans="1:27" ht="14.4" x14ac:dyDescent="0.3">
      <c r="A1692"/>
      <c r="B1692"/>
      <c r="C1692"/>
      <c r="D1692"/>
      <c r="E1692"/>
      <c r="F1692"/>
      <c r="G1692"/>
      <c r="H1692"/>
      <c r="I1692"/>
      <c r="J1692"/>
      <c r="K1692"/>
      <c r="L1692"/>
      <c r="M1692"/>
      <c r="N1692"/>
      <c r="O1692"/>
      <c r="P1692"/>
      <c r="Q1692"/>
      <c r="R1692"/>
      <c r="S1692"/>
      <c r="T1692"/>
      <c r="U1692"/>
      <c r="V1692"/>
      <c r="W1692" s="13"/>
      <c r="X1692"/>
      <c r="Y1692"/>
      <c r="Z1692"/>
      <c r="AA1692"/>
    </row>
    <row r="1693" spans="1:27" ht="14.4" x14ac:dyDescent="0.3">
      <c r="A1693"/>
      <c r="B1693"/>
      <c r="C1693"/>
      <c r="D1693"/>
      <c r="E1693"/>
      <c r="F1693"/>
      <c r="G1693"/>
      <c r="H1693"/>
      <c r="I1693"/>
      <c r="J1693"/>
      <c r="K1693"/>
      <c r="L1693"/>
      <c r="M1693"/>
      <c r="N1693"/>
      <c r="O1693"/>
      <c r="P1693"/>
      <c r="Q1693"/>
      <c r="R1693"/>
      <c r="S1693"/>
      <c r="T1693"/>
      <c r="U1693"/>
      <c r="V1693"/>
      <c r="W1693" s="13"/>
      <c r="X1693"/>
      <c r="Y1693"/>
      <c r="Z1693"/>
      <c r="AA1693"/>
    </row>
    <row r="1694" spans="1:27" ht="14.4" x14ac:dyDescent="0.3">
      <c r="A1694"/>
      <c r="B1694"/>
      <c r="C1694"/>
      <c r="D1694"/>
      <c r="E1694"/>
      <c r="F1694"/>
      <c r="G1694"/>
      <c r="H1694"/>
      <c r="I1694"/>
      <c r="J1694"/>
      <c r="K1694"/>
      <c r="L1694"/>
      <c r="M1694"/>
      <c r="N1694"/>
      <c r="O1694"/>
      <c r="P1694"/>
      <c r="Q1694"/>
      <c r="R1694"/>
      <c r="S1694"/>
      <c r="T1694"/>
      <c r="U1694"/>
      <c r="V1694"/>
      <c r="W1694" s="13"/>
      <c r="X1694"/>
      <c r="Y1694"/>
      <c r="Z1694"/>
      <c r="AA1694"/>
    </row>
    <row r="1695" spans="1:27" ht="14.4" x14ac:dyDescent="0.3">
      <c r="A1695"/>
      <c r="B1695"/>
      <c r="C1695"/>
      <c r="D1695"/>
      <c r="E1695"/>
      <c r="F1695"/>
      <c r="G1695"/>
      <c r="H1695"/>
      <c r="I1695"/>
      <c r="J1695"/>
      <c r="K1695"/>
      <c r="L1695"/>
      <c r="M1695"/>
      <c r="N1695"/>
      <c r="O1695"/>
      <c r="P1695"/>
      <c r="Q1695"/>
      <c r="R1695"/>
      <c r="S1695"/>
      <c r="T1695"/>
      <c r="U1695"/>
      <c r="V1695"/>
      <c r="W1695" s="13"/>
      <c r="X1695"/>
      <c r="Y1695"/>
      <c r="Z1695"/>
      <c r="AA1695"/>
    </row>
    <row r="1696" spans="1:27" ht="14.4" x14ac:dyDescent="0.3">
      <c r="A1696"/>
      <c r="B1696"/>
      <c r="C1696"/>
      <c r="D1696"/>
      <c r="E1696"/>
      <c r="F1696"/>
      <c r="G1696"/>
      <c r="H1696"/>
      <c r="I1696"/>
      <c r="J1696"/>
      <c r="K1696"/>
      <c r="L1696"/>
      <c r="M1696"/>
      <c r="N1696"/>
      <c r="O1696"/>
      <c r="P1696"/>
      <c r="Q1696"/>
      <c r="R1696"/>
      <c r="S1696"/>
      <c r="T1696"/>
      <c r="U1696"/>
      <c r="V1696"/>
      <c r="W1696" s="13"/>
      <c r="X1696"/>
      <c r="Y1696"/>
      <c r="Z1696"/>
      <c r="AA1696"/>
    </row>
    <row r="1697" spans="1:27" ht="14.4" x14ac:dyDescent="0.3">
      <c r="A1697"/>
      <c r="B1697"/>
      <c r="C1697"/>
      <c r="D1697"/>
      <c r="E1697"/>
      <c r="F1697"/>
      <c r="G1697"/>
      <c r="H1697"/>
      <c r="I1697"/>
      <c r="J1697"/>
      <c r="K1697"/>
      <c r="L1697"/>
      <c r="M1697"/>
      <c r="N1697"/>
      <c r="O1697"/>
      <c r="P1697"/>
      <c r="Q1697"/>
      <c r="R1697"/>
      <c r="S1697"/>
      <c r="T1697"/>
      <c r="U1697"/>
      <c r="V1697"/>
      <c r="W1697" s="13"/>
      <c r="X1697"/>
      <c r="Y1697"/>
      <c r="Z1697"/>
      <c r="AA1697"/>
    </row>
    <row r="1698" spans="1:27" ht="14.4" x14ac:dyDescent="0.3">
      <c r="A1698"/>
      <c r="B1698"/>
      <c r="C1698"/>
      <c r="D1698"/>
      <c r="E1698"/>
      <c r="F1698"/>
      <c r="G1698"/>
      <c r="H1698"/>
      <c r="I1698"/>
      <c r="J1698"/>
      <c r="K1698"/>
      <c r="L1698"/>
      <c r="M1698"/>
      <c r="N1698"/>
      <c r="O1698"/>
      <c r="P1698"/>
      <c r="Q1698"/>
      <c r="R1698"/>
      <c r="S1698"/>
      <c r="T1698"/>
      <c r="U1698"/>
      <c r="V1698"/>
      <c r="W1698" s="13"/>
      <c r="X1698"/>
      <c r="Y1698"/>
      <c r="Z1698"/>
      <c r="AA1698"/>
    </row>
    <row r="1699" spans="1:27" ht="14.4" x14ac:dyDescent="0.3">
      <c r="A1699"/>
      <c r="B1699"/>
      <c r="C1699"/>
      <c r="D1699"/>
      <c r="E1699"/>
      <c r="F1699"/>
      <c r="G1699"/>
      <c r="H1699"/>
      <c r="I1699"/>
      <c r="J1699"/>
      <c r="K1699"/>
      <c r="L1699"/>
      <c r="M1699"/>
      <c r="N1699"/>
      <c r="O1699"/>
      <c r="P1699"/>
      <c r="Q1699"/>
      <c r="R1699"/>
      <c r="S1699"/>
      <c r="T1699"/>
      <c r="U1699"/>
      <c r="V1699"/>
      <c r="W1699" s="13"/>
      <c r="X1699"/>
      <c r="Y1699"/>
      <c r="Z1699"/>
      <c r="AA1699"/>
    </row>
    <row r="1700" spans="1:27" ht="14.4" x14ac:dyDescent="0.3">
      <c r="A1700"/>
      <c r="B1700"/>
      <c r="C1700"/>
      <c r="D1700"/>
      <c r="E1700"/>
      <c r="F1700"/>
      <c r="G1700"/>
      <c r="H1700"/>
      <c r="I1700"/>
      <c r="J1700"/>
      <c r="K1700"/>
      <c r="L1700"/>
      <c r="M1700"/>
      <c r="N1700"/>
      <c r="O1700"/>
      <c r="P1700"/>
      <c r="Q1700"/>
      <c r="R1700"/>
      <c r="S1700"/>
      <c r="T1700"/>
      <c r="U1700"/>
      <c r="V1700"/>
      <c r="W1700" s="13"/>
      <c r="X1700"/>
      <c r="Y1700"/>
      <c r="Z1700"/>
      <c r="AA1700"/>
    </row>
    <row r="1701" spans="1:27" ht="14.4" x14ac:dyDescent="0.3">
      <c r="A1701"/>
      <c r="B1701"/>
      <c r="C1701"/>
      <c r="D1701"/>
      <c r="E1701"/>
      <c r="F1701"/>
      <c r="G1701"/>
      <c r="H1701"/>
      <c r="I1701"/>
      <c r="J1701"/>
      <c r="K1701"/>
      <c r="L1701"/>
      <c r="M1701"/>
      <c r="N1701"/>
      <c r="O1701"/>
      <c r="P1701"/>
      <c r="Q1701"/>
      <c r="R1701"/>
      <c r="S1701"/>
      <c r="T1701"/>
      <c r="U1701"/>
      <c r="V1701"/>
      <c r="W1701" s="13"/>
      <c r="X1701"/>
      <c r="Y1701"/>
      <c r="Z1701"/>
      <c r="AA1701"/>
    </row>
    <row r="1702" spans="1:27" ht="14.4" x14ac:dyDescent="0.3">
      <c r="A1702"/>
      <c r="B1702"/>
      <c r="C1702"/>
      <c r="D1702"/>
      <c r="E1702"/>
      <c r="F1702"/>
      <c r="G1702"/>
      <c r="H1702"/>
      <c r="I1702"/>
      <c r="J1702"/>
      <c r="K1702"/>
      <c r="L1702"/>
      <c r="M1702"/>
      <c r="N1702"/>
      <c r="O1702"/>
      <c r="P1702"/>
      <c r="Q1702"/>
      <c r="R1702"/>
      <c r="S1702"/>
      <c r="T1702"/>
      <c r="U1702"/>
      <c r="V1702"/>
      <c r="W1702" s="13"/>
      <c r="X1702"/>
      <c r="Y1702"/>
      <c r="Z1702"/>
      <c r="AA1702"/>
    </row>
    <row r="1703" spans="1:27" ht="14.4" x14ac:dyDescent="0.3">
      <c r="A1703"/>
      <c r="B1703"/>
      <c r="C1703"/>
      <c r="D1703"/>
      <c r="E1703"/>
      <c r="F1703"/>
      <c r="G1703"/>
      <c r="H1703"/>
      <c r="I1703"/>
      <c r="J1703"/>
      <c r="K1703"/>
      <c r="L1703"/>
      <c r="M1703"/>
      <c r="N1703"/>
      <c r="O1703"/>
      <c r="P1703"/>
      <c r="Q1703"/>
      <c r="R1703"/>
      <c r="S1703"/>
      <c r="T1703"/>
      <c r="U1703"/>
      <c r="V1703"/>
      <c r="W1703" s="13"/>
      <c r="X1703"/>
      <c r="Y1703"/>
      <c r="Z1703"/>
      <c r="AA1703"/>
    </row>
    <row r="1704" spans="1:27" ht="14.4" x14ac:dyDescent="0.3">
      <c r="A1704"/>
      <c r="B1704"/>
      <c r="C1704"/>
      <c r="D1704"/>
      <c r="E1704"/>
      <c r="F1704"/>
      <c r="G1704"/>
      <c r="H1704"/>
      <c r="I1704"/>
      <c r="J1704"/>
      <c r="K1704"/>
      <c r="L1704"/>
      <c r="M1704"/>
      <c r="N1704"/>
      <c r="O1704"/>
      <c r="P1704"/>
      <c r="Q1704"/>
      <c r="R1704"/>
      <c r="S1704"/>
      <c r="T1704"/>
      <c r="U1704"/>
      <c r="V1704"/>
      <c r="W1704" s="13"/>
      <c r="X1704"/>
      <c r="Y1704"/>
      <c r="Z1704"/>
      <c r="AA1704"/>
    </row>
    <row r="1705" spans="1:27" ht="14.4" x14ac:dyDescent="0.3">
      <c r="A1705"/>
      <c r="B1705"/>
      <c r="C1705"/>
      <c r="D1705"/>
      <c r="E1705"/>
      <c r="F1705"/>
      <c r="G1705"/>
      <c r="H1705"/>
      <c r="I1705"/>
      <c r="J1705"/>
      <c r="K1705"/>
      <c r="L1705"/>
      <c r="M1705"/>
      <c r="N1705"/>
      <c r="O1705"/>
      <c r="P1705"/>
      <c r="Q1705"/>
      <c r="R1705"/>
      <c r="S1705"/>
      <c r="T1705"/>
      <c r="U1705"/>
      <c r="V1705"/>
      <c r="W1705" s="13"/>
      <c r="X1705"/>
      <c r="Y1705"/>
      <c r="Z1705"/>
      <c r="AA1705"/>
    </row>
    <row r="1706" spans="1:27" ht="14.4" x14ac:dyDescent="0.3">
      <c r="A1706"/>
      <c r="B1706"/>
      <c r="C1706"/>
      <c r="D1706"/>
      <c r="E1706"/>
      <c r="F1706"/>
      <c r="G1706"/>
      <c r="H1706"/>
      <c r="I1706"/>
      <c r="J1706"/>
      <c r="K1706"/>
      <c r="L1706"/>
      <c r="M1706"/>
      <c r="N1706"/>
      <c r="O1706"/>
      <c r="P1706"/>
      <c r="Q1706"/>
      <c r="R1706"/>
      <c r="S1706"/>
      <c r="T1706"/>
      <c r="U1706"/>
      <c r="V1706"/>
      <c r="W1706" s="13"/>
      <c r="X1706"/>
      <c r="Y1706"/>
      <c r="Z1706"/>
      <c r="AA1706"/>
    </row>
    <row r="1707" spans="1:27" ht="14.4" x14ac:dyDescent="0.3">
      <c r="A1707"/>
      <c r="B1707"/>
      <c r="C1707"/>
      <c r="D1707"/>
      <c r="E1707"/>
      <c r="F1707"/>
      <c r="G1707"/>
      <c r="H1707"/>
      <c r="I1707"/>
      <c r="J1707"/>
      <c r="K1707"/>
      <c r="L1707"/>
      <c r="M1707"/>
      <c r="N1707"/>
      <c r="O1707"/>
      <c r="P1707"/>
      <c r="Q1707"/>
      <c r="R1707"/>
      <c r="S1707"/>
      <c r="T1707"/>
      <c r="U1707"/>
      <c r="V1707"/>
      <c r="W1707" s="13"/>
      <c r="X1707"/>
      <c r="Y1707"/>
      <c r="Z1707"/>
      <c r="AA1707"/>
    </row>
    <row r="1708" spans="1:27" ht="14.4" x14ac:dyDescent="0.3">
      <c r="A1708"/>
      <c r="B1708"/>
      <c r="C1708"/>
      <c r="D1708"/>
      <c r="E1708"/>
      <c r="F1708"/>
      <c r="G1708"/>
      <c r="H1708"/>
      <c r="I1708"/>
      <c r="J1708"/>
      <c r="K1708"/>
      <c r="L1708"/>
      <c r="M1708"/>
      <c r="N1708"/>
      <c r="O1708"/>
      <c r="P1708"/>
      <c r="Q1708"/>
      <c r="R1708"/>
      <c r="S1708"/>
      <c r="T1708"/>
      <c r="U1708"/>
      <c r="V1708"/>
      <c r="W1708" s="13"/>
      <c r="X1708"/>
      <c r="Y1708"/>
      <c r="Z1708"/>
      <c r="AA1708"/>
    </row>
    <row r="1709" spans="1:27" ht="14.4" x14ac:dyDescent="0.3">
      <c r="A1709"/>
      <c r="B1709"/>
      <c r="C1709"/>
      <c r="D1709"/>
      <c r="E1709"/>
      <c r="F1709"/>
      <c r="G1709"/>
      <c r="H1709"/>
      <c r="I1709"/>
      <c r="J1709"/>
      <c r="K1709"/>
      <c r="L1709"/>
      <c r="M1709"/>
      <c r="N1709"/>
      <c r="O1709"/>
      <c r="P1709"/>
      <c r="Q1709"/>
      <c r="R1709"/>
      <c r="S1709"/>
      <c r="T1709"/>
      <c r="U1709"/>
      <c r="V1709"/>
      <c r="W1709" s="13"/>
      <c r="X1709"/>
      <c r="Y1709"/>
      <c r="Z1709"/>
      <c r="AA1709"/>
    </row>
    <row r="1710" spans="1:27" ht="14.4" x14ac:dyDescent="0.3">
      <c r="A1710"/>
      <c r="B1710"/>
      <c r="C1710"/>
      <c r="D1710"/>
      <c r="E1710"/>
      <c r="F1710"/>
      <c r="G1710"/>
      <c r="H1710"/>
      <c r="I1710"/>
      <c r="J1710"/>
      <c r="K1710"/>
      <c r="L1710"/>
      <c r="M1710"/>
      <c r="N1710"/>
      <c r="O1710"/>
      <c r="P1710"/>
      <c r="Q1710"/>
      <c r="R1710"/>
      <c r="S1710"/>
      <c r="T1710"/>
      <c r="U1710"/>
      <c r="V1710"/>
      <c r="W1710" s="13"/>
      <c r="X1710"/>
      <c r="Y1710"/>
      <c r="Z1710"/>
      <c r="AA1710"/>
    </row>
    <row r="1711" spans="1:27" ht="14.4" x14ac:dyDescent="0.3">
      <c r="A1711"/>
      <c r="B1711"/>
      <c r="C1711"/>
      <c r="D1711"/>
      <c r="E1711"/>
      <c r="F1711"/>
      <c r="G1711"/>
      <c r="H1711"/>
      <c r="I1711"/>
      <c r="J1711"/>
      <c r="K1711"/>
      <c r="L1711"/>
      <c r="M1711"/>
      <c r="N1711"/>
      <c r="O1711"/>
      <c r="P1711"/>
      <c r="Q1711"/>
      <c r="R1711"/>
      <c r="S1711"/>
      <c r="T1711"/>
      <c r="U1711"/>
      <c r="V1711"/>
      <c r="W1711" s="13"/>
      <c r="X1711"/>
      <c r="Y1711"/>
      <c r="Z1711"/>
      <c r="AA1711"/>
    </row>
    <row r="1712" spans="1:27" ht="14.4" x14ac:dyDescent="0.3">
      <c r="A1712"/>
      <c r="B1712"/>
      <c r="C1712"/>
      <c r="D1712"/>
      <c r="E1712"/>
      <c r="F1712"/>
      <c r="G1712"/>
      <c r="H1712"/>
      <c r="I1712"/>
      <c r="J1712"/>
      <c r="K1712"/>
      <c r="L1712"/>
      <c r="M1712"/>
      <c r="N1712"/>
      <c r="O1712"/>
      <c r="P1712"/>
      <c r="Q1712"/>
      <c r="R1712"/>
      <c r="S1712"/>
      <c r="T1712"/>
      <c r="U1712"/>
      <c r="V1712"/>
      <c r="W1712" s="13"/>
      <c r="X1712"/>
      <c r="Y1712"/>
      <c r="Z1712"/>
      <c r="AA1712"/>
    </row>
    <row r="1713" spans="1:27" ht="14.4" x14ac:dyDescent="0.3">
      <c r="A1713"/>
      <c r="B1713"/>
      <c r="C1713"/>
      <c r="D1713"/>
      <c r="E1713"/>
      <c r="F1713"/>
      <c r="G1713"/>
      <c r="H1713"/>
      <c r="I1713"/>
      <c r="J1713"/>
      <c r="K1713"/>
      <c r="L1713"/>
      <c r="M1713"/>
      <c r="N1713"/>
      <c r="O1713"/>
      <c r="P1713"/>
      <c r="Q1713"/>
      <c r="R1713"/>
      <c r="S1713"/>
      <c r="T1713"/>
      <c r="U1713"/>
      <c r="V1713"/>
      <c r="W1713" s="13"/>
      <c r="X1713"/>
      <c r="Y1713"/>
      <c r="Z1713"/>
      <c r="AA1713"/>
    </row>
    <row r="1714" spans="1:27" ht="14.4" x14ac:dyDescent="0.3">
      <c r="A1714"/>
      <c r="B1714"/>
      <c r="C1714"/>
      <c r="D1714"/>
      <c r="E1714"/>
      <c r="F1714"/>
      <c r="G1714"/>
      <c r="H1714"/>
      <c r="I1714"/>
      <c r="J1714"/>
      <c r="K1714"/>
      <c r="L1714"/>
      <c r="M1714"/>
      <c r="N1714"/>
      <c r="O1714"/>
      <c r="P1714"/>
      <c r="Q1714"/>
      <c r="R1714"/>
      <c r="S1714"/>
      <c r="T1714"/>
      <c r="U1714"/>
      <c r="V1714"/>
      <c r="W1714" s="13"/>
      <c r="X1714"/>
      <c r="Y1714"/>
      <c r="Z1714"/>
      <c r="AA1714"/>
    </row>
    <row r="1715" spans="1:27" ht="14.4" x14ac:dyDescent="0.3">
      <c r="A1715"/>
      <c r="B1715"/>
      <c r="C1715"/>
      <c r="D1715"/>
      <c r="E1715"/>
      <c r="F1715"/>
      <c r="G1715"/>
      <c r="H1715"/>
      <c r="I1715"/>
      <c r="J1715"/>
      <c r="K1715"/>
      <c r="L1715"/>
      <c r="M1715"/>
      <c r="N1715"/>
      <c r="O1715"/>
      <c r="P1715"/>
      <c r="Q1715"/>
      <c r="R1715"/>
      <c r="S1715"/>
      <c r="T1715"/>
      <c r="U1715"/>
      <c r="V1715"/>
      <c r="W1715" s="13"/>
      <c r="X1715"/>
      <c r="Y1715"/>
      <c r="Z1715"/>
      <c r="AA1715"/>
    </row>
    <row r="1716" spans="1:27" ht="14.4" x14ac:dyDescent="0.3">
      <c r="A1716"/>
      <c r="B1716"/>
      <c r="C1716"/>
      <c r="D1716"/>
      <c r="E1716"/>
      <c r="F1716"/>
      <c r="G1716"/>
      <c r="H1716"/>
      <c r="I1716"/>
      <c r="J1716"/>
      <c r="K1716"/>
      <c r="L1716"/>
      <c r="M1716"/>
      <c r="N1716"/>
      <c r="O1716"/>
      <c r="P1716"/>
      <c r="Q1716"/>
      <c r="R1716"/>
      <c r="S1716"/>
      <c r="T1716"/>
      <c r="U1716"/>
      <c r="V1716"/>
      <c r="W1716" s="13"/>
      <c r="X1716"/>
      <c r="Y1716"/>
      <c r="Z1716"/>
      <c r="AA1716"/>
    </row>
    <row r="1717" spans="1:27" ht="14.4" x14ac:dyDescent="0.3">
      <c r="A1717"/>
      <c r="B1717"/>
      <c r="C1717"/>
      <c r="D1717"/>
      <c r="E1717"/>
      <c r="F1717"/>
      <c r="G1717"/>
      <c r="H1717"/>
      <c r="I1717"/>
      <c r="J1717"/>
      <c r="K1717"/>
      <c r="L1717"/>
      <c r="M1717"/>
      <c r="N1717"/>
      <c r="O1717"/>
      <c r="P1717"/>
      <c r="Q1717"/>
      <c r="R1717"/>
      <c r="S1717"/>
      <c r="T1717"/>
      <c r="U1717"/>
      <c r="V1717"/>
      <c r="W1717" s="13"/>
      <c r="X1717"/>
      <c r="Y1717"/>
      <c r="Z1717"/>
      <c r="AA1717"/>
    </row>
    <row r="1718" spans="1:27" ht="14.4" x14ac:dyDescent="0.3">
      <c r="A1718"/>
      <c r="B1718"/>
      <c r="C1718"/>
      <c r="D1718"/>
      <c r="E1718"/>
      <c r="F1718"/>
      <c r="G1718"/>
      <c r="H1718"/>
      <c r="I1718"/>
      <c r="J1718"/>
      <c r="K1718"/>
      <c r="L1718"/>
      <c r="M1718"/>
      <c r="N1718"/>
      <c r="O1718"/>
      <c r="P1718"/>
      <c r="Q1718"/>
      <c r="R1718"/>
      <c r="S1718"/>
      <c r="T1718"/>
      <c r="U1718"/>
      <c r="V1718"/>
      <c r="W1718" s="13"/>
      <c r="X1718"/>
      <c r="Y1718"/>
      <c r="Z1718"/>
      <c r="AA1718"/>
    </row>
    <row r="1719" spans="1:27" ht="14.4" x14ac:dyDescent="0.3">
      <c r="A1719"/>
      <c r="B1719"/>
      <c r="C1719"/>
      <c r="D1719"/>
      <c r="E1719"/>
      <c r="F1719"/>
      <c r="G1719"/>
      <c r="H1719"/>
      <c r="I1719"/>
      <c r="J1719"/>
      <c r="K1719"/>
      <c r="L1719"/>
      <c r="M1719"/>
      <c r="N1719"/>
      <c r="O1719"/>
      <c r="P1719"/>
      <c r="Q1719"/>
      <c r="R1719"/>
      <c r="S1719"/>
      <c r="T1719"/>
      <c r="U1719"/>
      <c r="V1719"/>
      <c r="W1719" s="13"/>
      <c r="X1719"/>
      <c r="Y1719"/>
      <c r="Z1719"/>
      <c r="AA1719"/>
    </row>
    <row r="1720" spans="1:27" ht="14.4" x14ac:dyDescent="0.3">
      <c r="A1720"/>
      <c r="B1720"/>
      <c r="C1720"/>
      <c r="D1720"/>
      <c r="E1720"/>
      <c r="F1720"/>
      <c r="G1720"/>
      <c r="H1720"/>
      <c r="I1720"/>
      <c r="J1720"/>
      <c r="K1720"/>
      <c r="L1720"/>
      <c r="M1720"/>
      <c r="N1720"/>
      <c r="O1720"/>
      <c r="P1720"/>
      <c r="Q1720"/>
      <c r="R1720"/>
      <c r="S1720"/>
      <c r="T1720"/>
      <c r="U1720"/>
      <c r="V1720"/>
      <c r="W1720" s="13"/>
      <c r="X1720"/>
      <c r="Y1720"/>
      <c r="Z1720"/>
      <c r="AA1720"/>
    </row>
    <row r="1721" spans="1:27" ht="14.4" x14ac:dyDescent="0.3">
      <c r="A1721"/>
      <c r="B1721"/>
      <c r="C1721"/>
      <c r="D1721"/>
      <c r="E1721"/>
      <c r="F1721"/>
      <c r="G1721"/>
      <c r="H1721"/>
      <c r="I1721"/>
      <c r="J1721"/>
      <c r="K1721"/>
      <c r="L1721"/>
      <c r="M1721"/>
      <c r="N1721"/>
      <c r="O1721"/>
      <c r="P1721"/>
      <c r="Q1721"/>
      <c r="R1721"/>
      <c r="S1721"/>
      <c r="T1721"/>
      <c r="U1721"/>
      <c r="V1721"/>
      <c r="W1721" s="13"/>
      <c r="X1721"/>
      <c r="Y1721"/>
      <c r="Z1721"/>
      <c r="AA1721"/>
    </row>
    <row r="1722" spans="1:27" ht="14.4" x14ac:dyDescent="0.3">
      <c r="A1722"/>
      <c r="B1722"/>
      <c r="C1722"/>
      <c r="D1722"/>
      <c r="E1722"/>
      <c r="F1722"/>
      <c r="G1722"/>
      <c r="H1722"/>
      <c r="I1722"/>
      <c r="J1722"/>
      <c r="K1722"/>
      <c r="L1722"/>
      <c r="M1722"/>
      <c r="N1722"/>
      <c r="O1722"/>
      <c r="P1722"/>
      <c r="Q1722"/>
      <c r="R1722"/>
      <c r="S1722"/>
      <c r="T1722"/>
      <c r="U1722"/>
      <c r="V1722"/>
      <c r="W1722" s="13"/>
      <c r="X1722"/>
      <c r="Y1722"/>
      <c r="Z1722"/>
      <c r="AA1722"/>
    </row>
    <row r="1723" spans="1:27" ht="14.4" x14ac:dyDescent="0.3">
      <c r="A1723"/>
      <c r="B1723"/>
      <c r="C1723"/>
      <c r="D1723"/>
      <c r="E1723"/>
      <c r="F1723"/>
      <c r="G1723"/>
      <c r="H1723"/>
      <c r="I1723"/>
      <c r="J1723"/>
      <c r="K1723"/>
      <c r="L1723"/>
      <c r="M1723"/>
      <c r="N1723"/>
      <c r="O1723"/>
      <c r="P1723"/>
      <c r="Q1723"/>
      <c r="R1723"/>
      <c r="S1723"/>
      <c r="T1723"/>
      <c r="U1723"/>
      <c r="V1723"/>
      <c r="W1723" s="13"/>
      <c r="X1723"/>
      <c r="Y1723"/>
      <c r="Z1723"/>
      <c r="AA1723"/>
    </row>
    <row r="1724" spans="1:27" ht="14.4" x14ac:dyDescent="0.3">
      <c r="A1724"/>
      <c r="B1724"/>
      <c r="C1724"/>
      <c r="D1724"/>
      <c r="E1724"/>
      <c r="F1724"/>
      <c r="G1724"/>
      <c r="H1724"/>
      <c r="I1724"/>
      <c r="J1724"/>
      <c r="K1724"/>
      <c r="L1724"/>
      <c r="M1724"/>
      <c r="N1724"/>
      <c r="O1724"/>
      <c r="P1724"/>
      <c r="Q1724"/>
      <c r="R1724"/>
      <c r="S1724"/>
      <c r="T1724"/>
      <c r="U1724"/>
      <c r="V1724"/>
      <c r="W1724" s="13"/>
      <c r="X1724"/>
      <c r="Y1724"/>
      <c r="Z1724"/>
      <c r="AA1724"/>
    </row>
    <row r="1725" spans="1:27" ht="14.4" x14ac:dyDescent="0.3">
      <c r="A1725"/>
      <c r="B1725"/>
      <c r="C1725"/>
      <c r="D1725"/>
      <c r="E1725"/>
      <c r="F1725"/>
      <c r="G1725"/>
      <c r="H1725"/>
      <c r="I1725"/>
      <c r="J1725"/>
      <c r="K1725"/>
      <c r="L1725"/>
      <c r="M1725"/>
      <c r="N1725"/>
      <c r="O1725"/>
      <c r="P1725"/>
      <c r="Q1725"/>
      <c r="R1725"/>
      <c r="S1725"/>
      <c r="T1725"/>
      <c r="U1725"/>
      <c r="V1725"/>
      <c r="W1725" s="13"/>
      <c r="X1725"/>
      <c r="Y1725"/>
      <c r="Z1725"/>
      <c r="AA1725"/>
    </row>
    <row r="1726" spans="1:27" ht="14.4" x14ac:dyDescent="0.3">
      <c r="A1726"/>
      <c r="B1726"/>
      <c r="C1726"/>
      <c r="D1726"/>
      <c r="E1726"/>
      <c r="F1726"/>
      <c r="G1726"/>
      <c r="H1726"/>
      <c r="I1726"/>
      <c r="J1726"/>
      <c r="K1726"/>
      <c r="L1726"/>
      <c r="M1726"/>
      <c r="N1726"/>
      <c r="O1726"/>
      <c r="P1726"/>
      <c r="Q1726"/>
      <c r="R1726"/>
      <c r="S1726"/>
      <c r="T1726"/>
      <c r="U1726"/>
      <c r="V1726"/>
      <c r="W1726" s="13"/>
      <c r="X1726"/>
      <c r="Y1726"/>
      <c r="Z1726"/>
      <c r="AA1726"/>
    </row>
    <row r="1727" spans="1:27" ht="14.4" x14ac:dyDescent="0.3">
      <c r="A1727"/>
      <c r="B1727"/>
      <c r="C1727"/>
      <c r="D1727"/>
      <c r="E1727"/>
      <c r="F1727"/>
      <c r="G1727"/>
      <c r="H1727"/>
      <c r="I1727"/>
      <c r="J1727"/>
      <c r="K1727"/>
      <c r="L1727"/>
      <c r="M1727"/>
      <c r="N1727"/>
      <c r="O1727"/>
      <c r="P1727"/>
      <c r="Q1727"/>
      <c r="R1727"/>
      <c r="S1727"/>
      <c r="T1727"/>
      <c r="U1727"/>
      <c r="V1727"/>
      <c r="W1727" s="13"/>
      <c r="X1727"/>
      <c r="Y1727"/>
      <c r="Z1727"/>
      <c r="AA1727"/>
    </row>
    <row r="1728" spans="1:27" ht="14.4" x14ac:dyDescent="0.3">
      <c r="A1728"/>
      <c r="B1728"/>
      <c r="C1728"/>
      <c r="D1728"/>
      <c r="E1728"/>
      <c r="F1728"/>
      <c r="G1728"/>
      <c r="H1728"/>
      <c r="I1728"/>
      <c r="J1728"/>
      <c r="K1728"/>
      <c r="L1728"/>
      <c r="M1728"/>
      <c r="N1728"/>
      <c r="O1728"/>
      <c r="P1728"/>
      <c r="Q1728"/>
      <c r="R1728"/>
      <c r="S1728"/>
      <c r="T1728"/>
      <c r="U1728"/>
      <c r="V1728"/>
      <c r="W1728" s="13"/>
      <c r="X1728"/>
      <c r="Y1728"/>
      <c r="Z1728"/>
      <c r="AA1728"/>
    </row>
    <row r="1729" spans="1:27" ht="14.4" x14ac:dyDescent="0.3">
      <c r="A1729"/>
      <c r="B1729"/>
      <c r="C1729"/>
      <c r="D1729"/>
      <c r="E1729"/>
      <c r="F1729"/>
      <c r="G1729"/>
      <c r="H1729"/>
      <c r="I1729"/>
      <c r="J1729"/>
      <c r="K1729"/>
      <c r="L1729"/>
      <c r="M1729"/>
      <c r="N1729"/>
      <c r="O1729"/>
      <c r="P1729"/>
      <c r="Q1729"/>
      <c r="R1729"/>
      <c r="S1729"/>
      <c r="T1729"/>
      <c r="U1729"/>
      <c r="V1729"/>
      <c r="W1729" s="13"/>
      <c r="X1729"/>
      <c r="Y1729"/>
      <c r="Z1729"/>
      <c r="AA1729"/>
    </row>
    <row r="1730" spans="1:27" ht="14.4" x14ac:dyDescent="0.3">
      <c r="A1730"/>
      <c r="B1730"/>
      <c r="C1730"/>
      <c r="D1730"/>
      <c r="E1730"/>
      <c r="F1730"/>
      <c r="G1730"/>
      <c r="H1730"/>
      <c r="I1730"/>
      <c r="J1730"/>
      <c r="K1730"/>
      <c r="L1730"/>
      <c r="M1730"/>
      <c r="N1730"/>
      <c r="O1730"/>
      <c r="P1730"/>
      <c r="Q1730"/>
      <c r="R1730"/>
      <c r="S1730"/>
      <c r="T1730"/>
      <c r="U1730"/>
      <c r="V1730"/>
      <c r="W1730" s="13"/>
      <c r="X1730"/>
      <c r="Y1730"/>
      <c r="Z1730"/>
      <c r="AA1730"/>
    </row>
    <row r="1731" spans="1:27" ht="14.4" x14ac:dyDescent="0.3">
      <c r="A1731"/>
      <c r="B1731"/>
      <c r="C1731"/>
      <c r="D1731"/>
      <c r="E1731"/>
      <c r="F1731"/>
      <c r="G1731"/>
      <c r="H1731"/>
      <c r="I1731"/>
      <c r="J1731"/>
      <c r="K1731"/>
      <c r="L1731"/>
      <c r="M1731"/>
      <c r="N1731"/>
      <c r="O1731"/>
      <c r="P1731"/>
      <c r="Q1731"/>
      <c r="R1731"/>
      <c r="S1731"/>
      <c r="T1731"/>
      <c r="U1731"/>
      <c r="V1731"/>
      <c r="W1731" s="13"/>
      <c r="X1731"/>
      <c r="Y1731"/>
      <c r="Z1731"/>
      <c r="AA1731"/>
    </row>
    <row r="1732" spans="1:27" ht="14.4" x14ac:dyDescent="0.3">
      <c r="A1732"/>
      <c r="B1732"/>
      <c r="C1732"/>
      <c r="D1732"/>
      <c r="E1732"/>
      <c r="F1732"/>
      <c r="G1732"/>
      <c r="H1732"/>
      <c r="I1732"/>
      <c r="J1732"/>
      <c r="K1732"/>
      <c r="L1732"/>
      <c r="M1732"/>
      <c r="N1732"/>
      <c r="O1732"/>
      <c r="P1732"/>
      <c r="Q1732"/>
      <c r="R1732"/>
      <c r="S1732"/>
      <c r="T1732"/>
      <c r="U1732"/>
      <c r="V1732"/>
      <c r="W1732" s="13"/>
      <c r="X1732"/>
      <c r="Y1732"/>
      <c r="Z1732"/>
      <c r="AA1732"/>
    </row>
    <row r="1733" spans="1:27" ht="14.4" x14ac:dyDescent="0.3">
      <c r="A1733"/>
      <c r="B1733"/>
      <c r="C1733"/>
      <c r="D1733"/>
      <c r="E1733"/>
      <c r="F1733"/>
      <c r="G1733"/>
      <c r="H1733"/>
      <c r="I1733"/>
      <c r="J1733"/>
      <c r="K1733"/>
      <c r="L1733"/>
      <c r="M1733"/>
      <c r="N1733"/>
      <c r="O1733"/>
      <c r="P1733"/>
      <c r="Q1733"/>
      <c r="R1733"/>
      <c r="S1733"/>
      <c r="T1733"/>
      <c r="U1733"/>
      <c r="V1733"/>
      <c r="W1733" s="13"/>
      <c r="X1733"/>
      <c r="Y1733"/>
      <c r="Z1733"/>
      <c r="AA1733"/>
    </row>
    <row r="1734" spans="1:27" ht="14.4" x14ac:dyDescent="0.3">
      <c r="A1734"/>
      <c r="B1734"/>
      <c r="C1734"/>
      <c r="D1734"/>
      <c r="E1734"/>
      <c r="F1734"/>
      <c r="G1734"/>
      <c r="H1734"/>
      <c r="I1734"/>
      <c r="J1734"/>
      <c r="K1734"/>
      <c r="L1734"/>
      <c r="M1734"/>
      <c r="N1734"/>
      <c r="O1734"/>
      <c r="P1734"/>
      <c r="Q1734"/>
      <c r="R1734"/>
      <c r="S1734"/>
      <c r="T1734"/>
      <c r="U1734"/>
      <c r="V1734"/>
      <c r="W1734" s="13"/>
      <c r="X1734"/>
      <c r="Y1734"/>
      <c r="Z1734"/>
      <c r="AA1734"/>
    </row>
    <row r="1735" spans="1:27" ht="14.4" x14ac:dyDescent="0.3">
      <c r="A1735"/>
      <c r="B1735"/>
      <c r="C1735"/>
      <c r="D1735"/>
      <c r="E1735"/>
      <c r="F1735"/>
      <c r="G1735"/>
      <c r="H1735"/>
      <c r="I1735"/>
      <c r="J1735"/>
      <c r="K1735"/>
      <c r="L1735"/>
      <c r="M1735"/>
      <c r="N1735"/>
      <c r="O1735"/>
      <c r="P1735"/>
      <c r="Q1735"/>
      <c r="R1735"/>
      <c r="S1735"/>
      <c r="T1735"/>
      <c r="U1735"/>
      <c r="V1735"/>
      <c r="W1735" s="13"/>
      <c r="X1735"/>
      <c r="Y1735"/>
      <c r="Z1735"/>
      <c r="AA1735"/>
    </row>
    <row r="1736" spans="1:27" ht="14.4" x14ac:dyDescent="0.3">
      <c r="A1736"/>
      <c r="B1736"/>
      <c r="C1736"/>
      <c r="D1736"/>
      <c r="E1736"/>
      <c r="F1736"/>
      <c r="G1736"/>
      <c r="H1736"/>
      <c r="I1736"/>
      <c r="J1736"/>
      <c r="K1736"/>
      <c r="L1736"/>
      <c r="M1736"/>
      <c r="N1736"/>
      <c r="O1736"/>
      <c r="P1736"/>
      <c r="Q1736"/>
      <c r="R1736"/>
      <c r="S1736"/>
      <c r="T1736"/>
      <c r="U1736"/>
      <c r="V1736"/>
      <c r="W1736" s="13"/>
      <c r="X1736"/>
      <c r="Y1736"/>
      <c r="Z1736"/>
      <c r="AA1736"/>
    </row>
    <row r="1737" spans="1:27" ht="14.4" x14ac:dyDescent="0.3">
      <c r="A1737"/>
      <c r="B1737"/>
      <c r="C1737"/>
      <c r="D1737"/>
      <c r="E1737"/>
      <c r="F1737"/>
      <c r="G1737"/>
      <c r="H1737"/>
      <c r="I1737"/>
      <c r="J1737"/>
      <c r="K1737"/>
      <c r="L1737"/>
      <c r="M1737"/>
      <c r="N1737"/>
      <c r="O1737"/>
      <c r="P1737"/>
      <c r="Q1737"/>
      <c r="R1737"/>
      <c r="S1737"/>
      <c r="T1737"/>
      <c r="U1737"/>
      <c r="V1737"/>
      <c r="W1737" s="13"/>
      <c r="X1737"/>
      <c r="Y1737"/>
      <c r="Z1737"/>
      <c r="AA1737"/>
    </row>
    <row r="1738" spans="1:27" ht="14.4" x14ac:dyDescent="0.3">
      <c r="A1738"/>
      <c r="B1738"/>
      <c r="C1738"/>
      <c r="D1738"/>
      <c r="E1738"/>
      <c r="F1738"/>
      <c r="G1738"/>
      <c r="H1738"/>
      <c r="I1738"/>
      <c r="J1738"/>
      <c r="K1738"/>
      <c r="L1738"/>
      <c r="M1738"/>
      <c r="N1738"/>
      <c r="O1738"/>
      <c r="P1738"/>
      <c r="Q1738"/>
      <c r="R1738"/>
      <c r="S1738"/>
      <c r="T1738"/>
      <c r="U1738"/>
      <c r="V1738"/>
      <c r="W1738" s="13"/>
      <c r="X1738"/>
      <c r="Y1738"/>
      <c r="Z1738"/>
      <c r="AA1738"/>
    </row>
    <row r="1739" spans="1:27" ht="14.4" x14ac:dyDescent="0.3">
      <c r="A1739"/>
      <c r="B1739"/>
      <c r="C1739"/>
      <c r="D1739"/>
      <c r="E1739"/>
      <c r="F1739"/>
      <c r="G1739"/>
      <c r="H1739"/>
      <c r="I1739"/>
      <c r="J1739"/>
      <c r="K1739"/>
      <c r="L1739"/>
      <c r="M1739"/>
      <c r="N1739"/>
      <c r="O1739"/>
      <c r="P1739"/>
      <c r="Q1739"/>
      <c r="R1739"/>
      <c r="S1739"/>
      <c r="T1739"/>
      <c r="U1739"/>
      <c r="V1739"/>
      <c r="W1739" s="13"/>
      <c r="X1739"/>
      <c r="Y1739"/>
      <c r="Z1739"/>
      <c r="AA1739"/>
    </row>
    <row r="1740" spans="1:27" ht="14.4" x14ac:dyDescent="0.3">
      <c r="A1740"/>
      <c r="B1740"/>
      <c r="C1740"/>
      <c r="D1740"/>
      <c r="E1740"/>
      <c r="F1740"/>
      <c r="G1740"/>
      <c r="H1740"/>
      <c r="I1740"/>
      <c r="J1740"/>
      <c r="K1740"/>
      <c r="L1740"/>
      <c r="M1740"/>
      <c r="N1740"/>
      <c r="O1740"/>
      <c r="P1740"/>
      <c r="Q1740"/>
      <c r="R1740"/>
      <c r="S1740"/>
      <c r="T1740"/>
      <c r="U1740"/>
      <c r="V1740"/>
      <c r="W1740" s="13"/>
      <c r="X1740"/>
      <c r="Y1740"/>
      <c r="Z1740"/>
      <c r="AA1740"/>
    </row>
    <row r="1741" spans="1:27" ht="14.4" x14ac:dyDescent="0.3">
      <c r="A1741"/>
      <c r="B1741"/>
      <c r="C1741"/>
      <c r="D1741"/>
      <c r="E1741"/>
      <c r="F1741"/>
      <c r="G1741"/>
      <c r="H1741"/>
      <c r="I1741"/>
      <c r="J1741"/>
      <c r="K1741"/>
      <c r="L1741"/>
      <c r="M1741"/>
      <c r="N1741"/>
      <c r="O1741"/>
      <c r="P1741"/>
      <c r="Q1741"/>
      <c r="R1741"/>
      <c r="S1741"/>
      <c r="T1741"/>
      <c r="U1741"/>
      <c r="V1741"/>
      <c r="W1741" s="13"/>
      <c r="X1741"/>
      <c r="Y1741"/>
      <c r="Z1741"/>
      <c r="AA1741"/>
    </row>
    <row r="1742" spans="1:27" ht="14.4" x14ac:dyDescent="0.3">
      <c r="A1742"/>
      <c r="B1742"/>
      <c r="C1742"/>
      <c r="D1742"/>
      <c r="E1742"/>
      <c r="F1742"/>
      <c r="G1742"/>
      <c r="H1742"/>
      <c r="I1742"/>
      <c r="J1742"/>
      <c r="K1742"/>
      <c r="L1742"/>
      <c r="M1742"/>
      <c r="N1742"/>
      <c r="O1742"/>
      <c r="P1742"/>
      <c r="Q1742"/>
      <c r="R1742"/>
      <c r="S1742"/>
      <c r="T1742"/>
      <c r="U1742"/>
      <c r="V1742"/>
      <c r="W1742" s="13"/>
      <c r="X1742"/>
      <c r="Y1742"/>
      <c r="Z1742"/>
      <c r="AA1742"/>
    </row>
    <row r="1743" spans="1:27" ht="14.4" x14ac:dyDescent="0.3">
      <c r="A1743"/>
      <c r="B1743"/>
      <c r="C1743"/>
      <c r="D1743"/>
      <c r="E1743"/>
      <c r="F1743"/>
      <c r="G1743"/>
      <c r="H1743"/>
      <c r="I1743"/>
      <c r="J1743"/>
      <c r="K1743"/>
      <c r="L1743"/>
      <c r="M1743"/>
      <c r="N1743"/>
      <c r="O1743"/>
      <c r="P1743"/>
      <c r="Q1743"/>
      <c r="R1743"/>
      <c r="S1743"/>
      <c r="T1743"/>
      <c r="U1743"/>
      <c r="V1743"/>
      <c r="W1743" s="13"/>
      <c r="X1743"/>
      <c r="Y1743"/>
      <c r="Z1743"/>
      <c r="AA1743"/>
    </row>
    <row r="1744" spans="1:27" ht="14.4" x14ac:dyDescent="0.3">
      <c r="A1744"/>
      <c r="B1744"/>
      <c r="C1744"/>
      <c r="D1744"/>
      <c r="E1744"/>
      <c r="F1744"/>
      <c r="G1744"/>
      <c r="H1744"/>
      <c r="I1744"/>
      <c r="J1744"/>
      <c r="K1744"/>
      <c r="L1744"/>
      <c r="M1744"/>
      <c r="N1744"/>
      <c r="O1744"/>
      <c r="P1744"/>
      <c r="Q1744"/>
      <c r="R1744"/>
      <c r="S1744"/>
      <c r="T1744"/>
      <c r="U1744"/>
      <c r="V1744"/>
      <c r="W1744" s="13"/>
      <c r="X1744"/>
      <c r="Y1744"/>
      <c r="Z1744"/>
      <c r="AA1744"/>
    </row>
    <row r="1745" spans="1:27" ht="14.4" x14ac:dyDescent="0.3">
      <c r="A1745"/>
      <c r="B1745"/>
      <c r="C1745"/>
      <c r="D1745"/>
      <c r="E1745"/>
      <c r="F1745"/>
      <c r="G1745"/>
      <c r="H1745"/>
      <c r="I1745"/>
      <c r="J1745"/>
      <c r="K1745"/>
      <c r="L1745"/>
      <c r="M1745"/>
      <c r="N1745"/>
      <c r="O1745"/>
      <c r="P1745"/>
      <c r="Q1745"/>
      <c r="R1745"/>
      <c r="S1745"/>
      <c r="T1745"/>
      <c r="U1745"/>
      <c r="V1745"/>
      <c r="W1745" s="13"/>
      <c r="X1745"/>
      <c r="Y1745"/>
      <c r="Z1745"/>
      <c r="AA1745"/>
    </row>
    <row r="1746" spans="1:27" ht="14.4" x14ac:dyDescent="0.3">
      <c r="A1746"/>
      <c r="B1746"/>
      <c r="C1746"/>
      <c r="D1746"/>
      <c r="E1746"/>
      <c r="F1746"/>
      <c r="G1746"/>
      <c r="H1746"/>
      <c r="I1746"/>
      <c r="J1746"/>
      <c r="K1746"/>
      <c r="L1746"/>
      <c r="M1746"/>
      <c r="N1746"/>
      <c r="O1746"/>
      <c r="P1746"/>
      <c r="Q1746"/>
      <c r="R1746"/>
      <c r="S1746"/>
      <c r="T1746"/>
      <c r="U1746"/>
      <c r="V1746"/>
      <c r="W1746" s="13"/>
      <c r="X1746"/>
      <c r="Y1746"/>
      <c r="Z1746"/>
      <c r="AA1746"/>
    </row>
    <row r="1747" spans="1:27" ht="14.4" x14ac:dyDescent="0.3">
      <c r="A1747"/>
      <c r="B1747"/>
      <c r="C1747"/>
      <c r="D1747"/>
      <c r="E1747"/>
      <c r="F1747"/>
      <c r="G1747"/>
      <c r="H1747"/>
      <c r="I1747"/>
      <c r="J1747"/>
      <c r="K1747"/>
      <c r="L1747"/>
      <c r="M1747"/>
      <c r="N1747"/>
      <c r="O1747"/>
      <c r="P1747"/>
      <c r="Q1747"/>
      <c r="R1747"/>
      <c r="S1747"/>
      <c r="T1747"/>
      <c r="U1747"/>
      <c r="V1747"/>
      <c r="W1747" s="13"/>
      <c r="X1747"/>
      <c r="Y1747"/>
      <c r="Z1747"/>
      <c r="AA1747"/>
    </row>
    <row r="1748" spans="1:27" ht="14.4" x14ac:dyDescent="0.3">
      <c r="A1748"/>
      <c r="B1748"/>
      <c r="C1748"/>
      <c r="D1748"/>
      <c r="E1748"/>
      <c r="F1748"/>
      <c r="G1748"/>
      <c r="H1748"/>
      <c r="I1748"/>
      <c r="J1748"/>
      <c r="K1748"/>
      <c r="L1748"/>
      <c r="M1748"/>
      <c r="N1748"/>
      <c r="O1748"/>
      <c r="P1748"/>
      <c r="Q1748"/>
      <c r="R1748"/>
      <c r="S1748"/>
      <c r="T1748"/>
      <c r="U1748"/>
      <c r="V1748"/>
      <c r="W1748" s="13"/>
      <c r="X1748"/>
      <c r="Y1748"/>
      <c r="Z1748"/>
      <c r="AA1748"/>
    </row>
    <row r="1749" spans="1:27" ht="14.4" x14ac:dyDescent="0.3">
      <c r="A1749"/>
      <c r="B1749"/>
      <c r="C1749"/>
      <c r="D1749"/>
      <c r="E1749"/>
      <c r="F1749"/>
      <c r="G1749"/>
      <c r="H1749"/>
      <c r="I1749"/>
      <c r="J1749"/>
      <c r="K1749"/>
      <c r="L1749"/>
      <c r="M1749"/>
      <c r="N1749"/>
      <c r="O1749"/>
      <c r="P1749"/>
      <c r="Q1749"/>
      <c r="R1749"/>
      <c r="S1749"/>
      <c r="T1749"/>
      <c r="U1749"/>
      <c r="V1749"/>
      <c r="W1749" s="13"/>
      <c r="X1749"/>
      <c r="Y1749"/>
      <c r="Z1749"/>
      <c r="AA1749"/>
    </row>
    <row r="1750" spans="1:27" ht="14.4" x14ac:dyDescent="0.3">
      <c r="A1750"/>
      <c r="B1750"/>
      <c r="C1750"/>
      <c r="D1750"/>
      <c r="E1750"/>
      <c r="F1750"/>
      <c r="G1750"/>
      <c r="H1750"/>
      <c r="I1750"/>
      <c r="J1750"/>
      <c r="K1750"/>
      <c r="L1750"/>
      <c r="M1750"/>
      <c r="N1750"/>
      <c r="O1750"/>
      <c r="P1750"/>
      <c r="Q1750"/>
      <c r="R1750"/>
      <c r="S1750"/>
      <c r="T1750"/>
      <c r="U1750"/>
      <c r="V1750"/>
      <c r="W1750" s="13"/>
      <c r="X1750"/>
      <c r="Y1750"/>
      <c r="Z1750"/>
      <c r="AA1750"/>
    </row>
    <row r="1751" spans="1:27" ht="14.4" x14ac:dyDescent="0.3">
      <c r="A1751"/>
      <c r="B1751"/>
      <c r="C1751"/>
      <c r="D1751"/>
      <c r="E1751"/>
      <c r="F1751"/>
      <c r="G1751"/>
      <c r="H1751"/>
      <c r="I1751"/>
      <c r="J1751"/>
      <c r="K1751"/>
      <c r="L1751"/>
      <c r="M1751"/>
      <c r="N1751"/>
      <c r="O1751"/>
      <c r="P1751"/>
      <c r="Q1751"/>
      <c r="R1751"/>
      <c r="S1751"/>
      <c r="T1751"/>
      <c r="U1751"/>
      <c r="V1751"/>
      <c r="W1751" s="13"/>
      <c r="X1751"/>
      <c r="Y1751"/>
      <c r="Z1751"/>
      <c r="AA1751"/>
    </row>
    <row r="1752" spans="1:27" ht="14.4" x14ac:dyDescent="0.3">
      <c r="A1752"/>
      <c r="B1752"/>
      <c r="C1752"/>
      <c r="D1752"/>
      <c r="E1752"/>
      <c r="F1752"/>
      <c r="G1752"/>
      <c r="H1752"/>
      <c r="I1752"/>
      <c r="J1752"/>
      <c r="K1752"/>
      <c r="L1752"/>
      <c r="M1752"/>
      <c r="N1752"/>
      <c r="O1752"/>
      <c r="P1752"/>
      <c r="Q1752"/>
      <c r="R1752"/>
      <c r="S1752"/>
      <c r="T1752"/>
      <c r="U1752"/>
      <c r="V1752"/>
      <c r="W1752" s="13"/>
      <c r="X1752"/>
      <c r="Y1752"/>
      <c r="Z1752"/>
      <c r="AA1752"/>
    </row>
    <row r="1753" spans="1:27" ht="14.4" x14ac:dyDescent="0.3">
      <c r="A1753"/>
      <c r="B1753"/>
      <c r="C1753"/>
      <c r="D1753"/>
      <c r="E1753"/>
      <c r="F1753"/>
      <c r="G1753"/>
      <c r="H1753"/>
      <c r="I1753"/>
      <c r="J1753"/>
      <c r="K1753"/>
      <c r="L1753"/>
      <c r="M1753"/>
      <c r="N1753"/>
      <c r="O1753"/>
      <c r="P1753"/>
      <c r="Q1753"/>
      <c r="R1753"/>
      <c r="S1753"/>
      <c r="T1753"/>
      <c r="U1753"/>
      <c r="V1753"/>
      <c r="W1753" s="13"/>
      <c r="X1753"/>
      <c r="Y1753"/>
      <c r="Z1753"/>
      <c r="AA1753"/>
    </row>
    <row r="1754" spans="1:27" ht="14.4" x14ac:dyDescent="0.3">
      <c r="A1754"/>
      <c r="B1754"/>
      <c r="C1754"/>
      <c r="D1754"/>
      <c r="E1754"/>
      <c r="F1754"/>
      <c r="G1754"/>
      <c r="H1754"/>
      <c r="I1754"/>
      <c r="J1754"/>
      <c r="K1754"/>
      <c r="L1754"/>
      <c r="M1754"/>
      <c r="N1754"/>
      <c r="O1754"/>
      <c r="P1754"/>
      <c r="Q1754"/>
      <c r="R1754"/>
      <c r="S1754"/>
      <c r="T1754"/>
      <c r="U1754"/>
      <c r="V1754"/>
      <c r="W1754" s="13"/>
      <c r="X1754"/>
      <c r="Y1754"/>
      <c r="Z1754"/>
      <c r="AA1754"/>
    </row>
    <row r="1755" spans="1:27" ht="14.4" x14ac:dyDescent="0.3">
      <c r="A1755"/>
      <c r="B1755"/>
      <c r="C1755"/>
      <c r="D1755"/>
      <c r="E1755"/>
      <c r="F1755"/>
      <c r="G1755"/>
      <c r="H1755"/>
      <c r="I1755"/>
      <c r="J1755"/>
      <c r="K1755"/>
      <c r="L1755"/>
      <c r="M1755"/>
      <c r="N1755"/>
      <c r="O1755"/>
      <c r="P1755"/>
      <c r="Q1755"/>
      <c r="R1755"/>
      <c r="S1755"/>
      <c r="T1755"/>
      <c r="U1755"/>
      <c r="V1755"/>
      <c r="W1755" s="13"/>
      <c r="X1755"/>
      <c r="Y1755"/>
      <c r="Z1755"/>
      <c r="AA1755"/>
    </row>
    <row r="1756" spans="1:27" ht="14.4" x14ac:dyDescent="0.3">
      <c r="A1756"/>
      <c r="B1756"/>
      <c r="C1756"/>
      <c r="D1756"/>
      <c r="E1756"/>
      <c r="F1756"/>
      <c r="G1756"/>
      <c r="H1756"/>
      <c r="I1756"/>
      <c r="J1756"/>
      <c r="K1756"/>
      <c r="L1756"/>
      <c r="M1756"/>
      <c r="N1756"/>
      <c r="O1756"/>
      <c r="P1756"/>
      <c r="Q1756"/>
      <c r="R1756"/>
      <c r="S1756"/>
      <c r="T1756"/>
      <c r="U1756"/>
      <c r="V1756"/>
      <c r="W1756" s="13"/>
      <c r="X1756"/>
      <c r="Y1756"/>
      <c r="Z1756"/>
      <c r="AA1756"/>
    </row>
    <row r="1757" spans="1:27" ht="14.4" x14ac:dyDescent="0.3">
      <c r="A1757"/>
      <c r="B1757"/>
      <c r="C1757"/>
      <c r="D1757"/>
      <c r="E1757"/>
      <c r="F1757"/>
      <c r="G1757"/>
      <c r="H1757"/>
      <c r="I1757"/>
      <c r="J1757"/>
      <c r="K1757"/>
      <c r="L1757"/>
      <c r="M1757"/>
      <c r="N1757"/>
      <c r="O1757"/>
      <c r="P1757"/>
      <c r="Q1757"/>
      <c r="R1757"/>
      <c r="S1757"/>
      <c r="T1757"/>
      <c r="U1757"/>
      <c r="V1757"/>
      <c r="W1757" s="13"/>
      <c r="X1757"/>
      <c r="Y1757"/>
      <c r="Z1757"/>
      <c r="AA1757"/>
    </row>
    <row r="1758" spans="1:27" ht="14.4" x14ac:dyDescent="0.3">
      <c r="A1758"/>
      <c r="B1758"/>
      <c r="C1758"/>
      <c r="D1758"/>
      <c r="E1758"/>
      <c r="F1758"/>
      <c r="G1758"/>
      <c r="H1758"/>
      <c r="I1758"/>
      <c r="J1758"/>
      <c r="K1758"/>
      <c r="L1758"/>
      <c r="M1758"/>
      <c r="N1758"/>
      <c r="O1758"/>
      <c r="P1758"/>
      <c r="Q1758"/>
      <c r="R1758"/>
      <c r="S1758"/>
      <c r="T1758"/>
      <c r="U1758"/>
      <c r="V1758"/>
      <c r="W1758" s="13"/>
      <c r="X1758"/>
      <c r="Y1758"/>
      <c r="Z1758"/>
      <c r="AA1758"/>
    </row>
    <row r="1759" spans="1:27" ht="14.4" x14ac:dyDescent="0.3">
      <c r="A1759"/>
      <c r="B1759"/>
      <c r="C1759"/>
      <c r="D1759"/>
      <c r="E1759"/>
      <c r="F1759"/>
      <c r="G1759"/>
      <c r="H1759"/>
      <c r="I1759"/>
      <c r="J1759"/>
      <c r="K1759"/>
      <c r="L1759"/>
      <c r="M1759"/>
      <c r="N1759"/>
      <c r="O1759"/>
      <c r="P1759"/>
      <c r="Q1759"/>
      <c r="R1759"/>
      <c r="S1759"/>
      <c r="T1759"/>
      <c r="U1759"/>
      <c r="V1759"/>
      <c r="W1759" s="13"/>
      <c r="X1759"/>
      <c r="Y1759"/>
      <c r="Z1759"/>
      <c r="AA1759"/>
    </row>
    <row r="1760" spans="1:27" ht="14.4" x14ac:dyDescent="0.3">
      <c r="A1760"/>
      <c r="B1760"/>
      <c r="C1760"/>
      <c r="D1760"/>
      <c r="E1760"/>
      <c r="F1760"/>
      <c r="G1760"/>
      <c r="H1760"/>
      <c r="I1760"/>
      <c r="J1760"/>
      <c r="K1760"/>
      <c r="L1760"/>
      <c r="M1760"/>
      <c r="N1760"/>
      <c r="O1760"/>
      <c r="P1760"/>
      <c r="Q1760"/>
      <c r="R1760"/>
      <c r="S1760"/>
      <c r="T1760"/>
      <c r="U1760"/>
      <c r="V1760"/>
      <c r="W1760" s="13"/>
      <c r="X1760"/>
      <c r="Y1760"/>
      <c r="Z1760"/>
      <c r="AA1760"/>
    </row>
    <row r="1761" spans="1:27" ht="14.4" x14ac:dyDescent="0.3">
      <c r="A1761"/>
      <c r="B1761"/>
      <c r="C1761"/>
      <c r="D1761"/>
      <c r="E1761"/>
      <c r="F1761"/>
      <c r="G1761"/>
      <c r="H1761"/>
      <c r="I1761"/>
      <c r="J1761"/>
      <c r="K1761"/>
      <c r="L1761"/>
      <c r="M1761"/>
      <c r="N1761"/>
      <c r="O1761"/>
      <c r="P1761"/>
      <c r="Q1761"/>
      <c r="R1761"/>
      <c r="S1761"/>
      <c r="T1761"/>
      <c r="U1761"/>
      <c r="V1761"/>
      <c r="W1761" s="13"/>
      <c r="X1761"/>
      <c r="Y1761"/>
      <c r="Z1761"/>
      <c r="AA1761"/>
    </row>
    <row r="1762" spans="1:27" ht="14.4" x14ac:dyDescent="0.3">
      <c r="A1762"/>
      <c r="B1762"/>
      <c r="C1762"/>
      <c r="D1762"/>
      <c r="E1762"/>
      <c r="F1762"/>
      <c r="G1762"/>
      <c r="H1762"/>
      <c r="I1762"/>
      <c r="J1762"/>
      <c r="K1762"/>
      <c r="L1762"/>
      <c r="M1762"/>
      <c r="N1762"/>
      <c r="O1762"/>
      <c r="P1762"/>
      <c r="Q1762"/>
      <c r="R1762"/>
      <c r="S1762"/>
      <c r="T1762"/>
      <c r="U1762"/>
      <c r="V1762"/>
      <c r="W1762" s="13"/>
      <c r="X1762"/>
      <c r="Y1762"/>
      <c r="Z1762"/>
      <c r="AA1762"/>
    </row>
    <row r="1763" spans="1:27" ht="14.4" x14ac:dyDescent="0.3">
      <c r="A1763"/>
      <c r="B1763"/>
      <c r="C1763"/>
      <c r="D1763"/>
      <c r="E1763"/>
      <c r="F1763"/>
      <c r="G1763"/>
      <c r="H1763"/>
      <c r="I1763"/>
      <c r="J1763"/>
      <c r="K1763"/>
      <c r="L1763"/>
      <c r="M1763"/>
      <c r="N1763"/>
      <c r="O1763"/>
      <c r="P1763"/>
      <c r="Q1763"/>
      <c r="R1763"/>
      <c r="S1763"/>
      <c r="T1763"/>
      <c r="U1763"/>
      <c r="V1763"/>
      <c r="W1763" s="13"/>
      <c r="X1763"/>
      <c r="Y1763"/>
      <c r="Z1763"/>
      <c r="AA1763"/>
    </row>
    <row r="1764" spans="1:27" ht="14.4" x14ac:dyDescent="0.3">
      <c r="A1764"/>
      <c r="B1764"/>
      <c r="C1764"/>
      <c r="D1764"/>
      <c r="E1764"/>
      <c r="F1764"/>
      <c r="G1764"/>
      <c r="H1764"/>
      <c r="I1764"/>
      <c r="J1764"/>
      <c r="K1764"/>
      <c r="L1764"/>
      <c r="M1764"/>
      <c r="N1764"/>
      <c r="O1764"/>
      <c r="P1764"/>
      <c r="Q1764"/>
      <c r="R1764"/>
      <c r="S1764"/>
      <c r="T1764"/>
      <c r="U1764"/>
      <c r="V1764"/>
      <c r="W1764" s="13"/>
      <c r="X1764"/>
      <c r="Y1764"/>
      <c r="Z1764"/>
      <c r="AA1764"/>
    </row>
    <row r="1765" spans="1:27" ht="14.4" x14ac:dyDescent="0.3">
      <c r="A1765"/>
      <c r="B1765"/>
      <c r="C1765"/>
      <c r="D1765"/>
      <c r="E1765"/>
      <c r="F1765"/>
      <c r="G1765"/>
      <c r="H1765"/>
      <c r="I1765"/>
      <c r="J1765"/>
      <c r="K1765"/>
      <c r="L1765"/>
      <c r="M1765"/>
      <c r="N1765"/>
      <c r="O1765"/>
      <c r="P1765"/>
      <c r="Q1765"/>
      <c r="R1765"/>
      <c r="S1765"/>
      <c r="T1765"/>
      <c r="U1765"/>
      <c r="V1765"/>
      <c r="W1765" s="13"/>
      <c r="X1765"/>
      <c r="Y1765"/>
      <c r="Z1765"/>
      <c r="AA1765"/>
    </row>
    <row r="1766" spans="1:27" ht="14.4" x14ac:dyDescent="0.3">
      <c r="A1766"/>
      <c r="B1766"/>
      <c r="C1766"/>
      <c r="D1766"/>
      <c r="E1766"/>
      <c r="F1766"/>
      <c r="G1766"/>
      <c r="H1766"/>
      <c r="I1766"/>
      <c r="J1766"/>
      <c r="K1766"/>
      <c r="L1766"/>
      <c r="M1766"/>
      <c r="N1766"/>
      <c r="O1766"/>
      <c r="P1766"/>
      <c r="Q1766"/>
      <c r="R1766"/>
      <c r="S1766"/>
      <c r="T1766"/>
      <c r="U1766"/>
      <c r="V1766"/>
      <c r="W1766" s="13"/>
      <c r="X1766"/>
      <c r="Y1766"/>
      <c r="Z1766"/>
      <c r="AA1766"/>
    </row>
    <row r="1767" spans="1:27" ht="14.4" x14ac:dyDescent="0.3">
      <c r="A1767"/>
      <c r="B1767"/>
      <c r="C1767"/>
      <c r="D1767"/>
      <c r="E1767"/>
      <c r="F1767"/>
      <c r="G1767"/>
      <c r="H1767"/>
      <c r="I1767"/>
      <c r="J1767"/>
      <c r="K1767"/>
      <c r="L1767"/>
      <c r="M1767"/>
      <c r="N1767"/>
      <c r="O1767"/>
      <c r="P1767"/>
      <c r="Q1767"/>
      <c r="R1767"/>
      <c r="S1767"/>
      <c r="T1767"/>
      <c r="U1767"/>
      <c r="V1767"/>
      <c r="W1767" s="13"/>
      <c r="X1767"/>
      <c r="Y1767"/>
      <c r="Z1767"/>
      <c r="AA1767"/>
    </row>
    <row r="1768" spans="1:27" ht="14.4" x14ac:dyDescent="0.3">
      <c r="A1768"/>
      <c r="B1768"/>
      <c r="C1768"/>
      <c r="D1768"/>
      <c r="E1768"/>
      <c r="F1768"/>
      <c r="G1768"/>
      <c r="H1768"/>
      <c r="I1768"/>
      <c r="J1768"/>
      <c r="K1768"/>
      <c r="L1768"/>
      <c r="M1768"/>
      <c r="N1768"/>
      <c r="O1768"/>
      <c r="P1768"/>
      <c r="Q1768"/>
      <c r="R1768"/>
      <c r="S1768"/>
      <c r="T1768"/>
      <c r="U1768"/>
      <c r="V1768"/>
      <c r="W1768" s="13"/>
      <c r="X1768"/>
      <c r="Y1768"/>
      <c r="Z1768"/>
      <c r="AA1768"/>
    </row>
    <row r="1769" spans="1:27" ht="14.4" x14ac:dyDescent="0.3">
      <c r="A1769"/>
      <c r="B1769"/>
      <c r="C1769"/>
      <c r="D1769"/>
      <c r="E1769"/>
      <c r="F1769"/>
      <c r="G1769"/>
      <c r="H1769"/>
      <c r="I1769"/>
      <c r="J1769"/>
      <c r="K1769"/>
      <c r="L1769"/>
      <c r="M1769"/>
      <c r="N1769"/>
      <c r="O1769"/>
      <c r="P1769"/>
      <c r="Q1769"/>
      <c r="R1769"/>
      <c r="S1769"/>
      <c r="T1769"/>
      <c r="U1769"/>
      <c r="V1769"/>
      <c r="W1769" s="13"/>
      <c r="X1769"/>
      <c r="Y1769"/>
      <c r="Z1769"/>
      <c r="AA1769"/>
    </row>
    <row r="1770" spans="1:27" ht="14.4" x14ac:dyDescent="0.3">
      <c r="A1770"/>
      <c r="B1770"/>
      <c r="C1770"/>
      <c r="D1770"/>
      <c r="E1770"/>
      <c r="F1770"/>
      <c r="G1770"/>
      <c r="H1770"/>
      <c r="I1770"/>
      <c r="J1770"/>
      <c r="K1770"/>
      <c r="L1770"/>
      <c r="M1770"/>
      <c r="N1770"/>
      <c r="O1770"/>
      <c r="P1770"/>
      <c r="Q1770"/>
      <c r="R1770"/>
      <c r="S1770"/>
      <c r="T1770"/>
      <c r="U1770"/>
      <c r="V1770"/>
      <c r="W1770" s="13"/>
      <c r="X1770"/>
      <c r="Y1770"/>
      <c r="Z1770"/>
      <c r="AA1770"/>
    </row>
    <row r="1771" spans="1:27" ht="14.4" x14ac:dyDescent="0.3">
      <c r="A1771"/>
      <c r="B1771"/>
      <c r="C1771"/>
      <c r="D1771"/>
      <c r="E1771"/>
      <c r="F1771"/>
      <c r="G1771"/>
      <c r="H1771"/>
      <c r="I1771"/>
      <c r="J1771"/>
      <c r="K1771"/>
      <c r="L1771"/>
      <c r="M1771"/>
      <c r="N1771"/>
      <c r="O1771"/>
      <c r="P1771"/>
      <c r="Q1771"/>
      <c r="R1771"/>
      <c r="S1771"/>
      <c r="T1771"/>
      <c r="U1771"/>
      <c r="V1771"/>
      <c r="W1771" s="13"/>
      <c r="X1771"/>
      <c r="Y1771"/>
      <c r="Z1771"/>
      <c r="AA1771"/>
    </row>
    <row r="1772" spans="1:27" ht="14.4" x14ac:dyDescent="0.3">
      <c r="A1772"/>
      <c r="B1772"/>
      <c r="C1772"/>
      <c r="D1772"/>
      <c r="E1772"/>
      <c r="F1772"/>
      <c r="G1772"/>
      <c r="H1772"/>
      <c r="I1772"/>
      <c r="J1772"/>
      <c r="K1772"/>
      <c r="L1772"/>
      <c r="M1772"/>
      <c r="N1772"/>
      <c r="O1772"/>
      <c r="P1772"/>
      <c r="Q1772"/>
      <c r="R1772"/>
      <c r="S1772"/>
      <c r="T1772"/>
      <c r="U1772"/>
      <c r="V1772"/>
      <c r="W1772" s="13"/>
      <c r="X1772"/>
      <c r="Y1772"/>
      <c r="Z1772"/>
      <c r="AA1772"/>
    </row>
    <row r="1773" spans="1:27" ht="14.4" x14ac:dyDescent="0.3">
      <c r="A1773"/>
      <c r="B1773"/>
      <c r="C1773"/>
      <c r="D1773"/>
      <c r="E1773"/>
      <c r="F1773"/>
      <c r="G1773"/>
      <c r="H1773"/>
      <c r="I1773"/>
      <c r="J1773"/>
      <c r="K1773"/>
      <c r="L1773"/>
      <c r="M1773"/>
      <c r="N1773"/>
      <c r="O1773"/>
      <c r="P1773"/>
      <c r="Q1773"/>
      <c r="R1773"/>
      <c r="S1773"/>
      <c r="T1773"/>
      <c r="U1773"/>
      <c r="V1773"/>
      <c r="W1773" s="13"/>
      <c r="X1773"/>
      <c r="Y1773"/>
      <c r="Z1773"/>
      <c r="AA1773"/>
    </row>
    <row r="1774" spans="1:27" ht="14.4" x14ac:dyDescent="0.3">
      <c r="A1774"/>
      <c r="B1774"/>
      <c r="C1774"/>
      <c r="D1774"/>
      <c r="E1774"/>
      <c r="F1774"/>
      <c r="G1774"/>
      <c r="H1774"/>
      <c r="I1774"/>
      <c r="J1774"/>
      <c r="K1774"/>
      <c r="L1774"/>
      <c r="M1774"/>
      <c r="N1774"/>
      <c r="O1774"/>
      <c r="P1774"/>
      <c r="Q1774"/>
      <c r="R1774"/>
      <c r="S1774"/>
      <c r="T1774"/>
      <c r="U1774"/>
      <c r="V1774"/>
      <c r="W1774" s="13"/>
      <c r="X1774"/>
      <c r="Y1774"/>
      <c r="Z1774"/>
      <c r="AA1774"/>
    </row>
    <row r="1775" spans="1:27" ht="14.4" x14ac:dyDescent="0.3">
      <c r="A1775"/>
      <c r="B1775"/>
      <c r="C1775"/>
      <c r="D1775"/>
      <c r="E1775"/>
      <c r="F1775"/>
      <c r="G1775"/>
      <c r="H1775"/>
      <c r="I1775"/>
      <c r="J1775"/>
      <c r="K1775"/>
      <c r="L1775"/>
      <c r="M1775"/>
      <c r="N1775"/>
      <c r="O1775"/>
      <c r="P1775"/>
      <c r="Q1775"/>
      <c r="R1775"/>
      <c r="S1775"/>
      <c r="T1775"/>
      <c r="U1775"/>
      <c r="V1775"/>
      <c r="W1775" s="13"/>
      <c r="X1775"/>
      <c r="Y1775"/>
      <c r="Z1775"/>
      <c r="AA1775"/>
    </row>
    <row r="1776" spans="1:27" ht="14.4" x14ac:dyDescent="0.3">
      <c r="A1776"/>
      <c r="B1776"/>
      <c r="C1776"/>
      <c r="D1776"/>
      <c r="E1776"/>
      <c r="F1776"/>
      <c r="G1776"/>
      <c r="H1776"/>
      <c r="I1776"/>
      <c r="J1776"/>
      <c r="K1776"/>
      <c r="L1776"/>
      <c r="M1776"/>
      <c r="N1776"/>
      <c r="O1776"/>
      <c r="P1776"/>
      <c r="Q1776"/>
      <c r="R1776"/>
      <c r="S1776"/>
      <c r="T1776"/>
      <c r="U1776"/>
      <c r="V1776"/>
      <c r="W1776" s="13"/>
      <c r="X1776"/>
      <c r="Y1776"/>
      <c r="Z1776"/>
      <c r="AA1776"/>
    </row>
    <row r="1777" spans="1:27" ht="14.4" x14ac:dyDescent="0.3">
      <c r="A1777"/>
      <c r="B1777"/>
      <c r="C1777"/>
      <c r="D1777"/>
      <c r="E1777"/>
      <c r="F1777"/>
      <c r="G1777"/>
      <c r="H1777"/>
      <c r="I1777"/>
      <c r="J1777"/>
      <c r="K1777"/>
      <c r="L1777"/>
      <c r="M1777"/>
      <c r="N1777"/>
      <c r="O1777"/>
      <c r="P1777"/>
      <c r="Q1777"/>
      <c r="R1777"/>
      <c r="S1777"/>
      <c r="T1777"/>
      <c r="U1777"/>
      <c r="V1777"/>
      <c r="W1777" s="13"/>
      <c r="X1777"/>
      <c r="Y1777"/>
      <c r="Z1777"/>
      <c r="AA1777"/>
    </row>
    <row r="1778" spans="1:27" ht="14.4" x14ac:dyDescent="0.3">
      <c r="A1778"/>
      <c r="B1778"/>
      <c r="C1778"/>
      <c r="D1778"/>
      <c r="E1778"/>
      <c r="F1778"/>
      <c r="G1778"/>
      <c r="H1778"/>
      <c r="I1778"/>
      <c r="J1778"/>
      <c r="K1778"/>
      <c r="L1778"/>
      <c r="M1778"/>
      <c r="N1778"/>
      <c r="O1778"/>
      <c r="P1778"/>
      <c r="Q1778"/>
      <c r="R1778"/>
      <c r="S1778"/>
      <c r="T1778"/>
      <c r="U1778"/>
      <c r="V1778"/>
      <c r="W1778" s="13"/>
      <c r="X1778"/>
      <c r="Y1778"/>
      <c r="Z1778"/>
      <c r="AA1778"/>
    </row>
    <row r="1779" spans="1:27" ht="14.4" x14ac:dyDescent="0.3">
      <c r="A1779"/>
      <c r="B1779"/>
      <c r="C1779"/>
      <c r="D1779"/>
      <c r="E1779"/>
      <c r="F1779"/>
      <c r="G1779"/>
      <c r="H1779"/>
      <c r="I1779"/>
      <c r="J1779"/>
      <c r="K1779"/>
      <c r="L1779"/>
      <c r="M1779"/>
      <c r="N1779"/>
      <c r="O1779"/>
      <c r="P1779"/>
      <c r="Q1779"/>
      <c r="R1779"/>
      <c r="S1779"/>
      <c r="T1779"/>
      <c r="U1779"/>
      <c r="V1779"/>
      <c r="W1779" s="13"/>
      <c r="X1779"/>
      <c r="Y1779"/>
      <c r="Z1779"/>
      <c r="AA1779"/>
    </row>
    <row r="1780" spans="1:27" ht="14.4" x14ac:dyDescent="0.3">
      <c r="A1780"/>
      <c r="B1780"/>
      <c r="C1780"/>
      <c r="D1780"/>
      <c r="E1780"/>
      <c r="F1780"/>
      <c r="G1780"/>
      <c r="H1780"/>
      <c r="I1780"/>
      <c r="J1780"/>
      <c r="K1780"/>
      <c r="L1780"/>
      <c r="M1780"/>
      <c r="N1780"/>
      <c r="O1780"/>
      <c r="P1780"/>
      <c r="Q1780"/>
      <c r="R1780"/>
      <c r="S1780"/>
      <c r="T1780"/>
      <c r="U1780"/>
      <c r="V1780"/>
      <c r="W1780" s="13"/>
      <c r="X1780"/>
      <c r="Y1780"/>
      <c r="Z1780"/>
      <c r="AA1780"/>
    </row>
    <row r="1781" spans="1:27" ht="14.4" x14ac:dyDescent="0.3">
      <c r="A1781"/>
      <c r="B1781"/>
      <c r="C1781"/>
      <c r="D1781"/>
      <c r="E1781"/>
      <c r="F1781"/>
      <c r="G1781"/>
      <c r="H1781"/>
      <c r="I1781"/>
      <c r="J1781"/>
      <c r="K1781"/>
      <c r="L1781"/>
      <c r="M1781"/>
      <c r="N1781"/>
      <c r="O1781"/>
      <c r="P1781"/>
      <c r="Q1781"/>
      <c r="R1781"/>
      <c r="S1781"/>
      <c r="T1781"/>
      <c r="U1781"/>
      <c r="V1781"/>
      <c r="W1781" s="13"/>
      <c r="X1781"/>
      <c r="Y1781"/>
      <c r="Z1781"/>
      <c r="AA1781"/>
    </row>
    <row r="1782" spans="1:27" ht="14.4" x14ac:dyDescent="0.3">
      <c r="A1782"/>
      <c r="B1782"/>
      <c r="C1782"/>
      <c r="D1782"/>
      <c r="E1782"/>
      <c r="F1782"/>
      <c r="G1782"/>
      <c r="H1782"/>
      <c r="I1782"/>
      <c r="J1782"/>
      <c r="K1782"/>
      <c r="L1782"/>
      <c r="M1782"/>
      <c r="N1782"/>
      <c r="O1782"/>
      <c r="P1782"/>
      <c r="Q1782"/>
      <c r="R1782"/>
      <c r="S1782"/>
      <c r="T1782"/>
      <c r="U1782"/>
      <c r="V1782"/>
      <c r="W1782" s="13"/>
      <c r="X1782"/>
      <c r="Y1782"/>
      <c r="Z1782"/>
      <c r="AA1782"/>
    </row>
    <row r="1783" spans="1:27" ht="14.4" x14ac:dyDescent="0.3">
      <c r="A1783"/>
      <c r="B1783"/>
      <c r="C1783"/>
      <c r="D1783"/>
      <c r="E1783"/>
      <c r="F1783"/>
      <c r="G1783"/>
      <c r="H1783"/>
      <c r="I1783"/>
      <c r="J1783"/>
      <c r="K1783"/>
      <c r="L1783"/>
      <c r="M1783"/>
      <c r="N1783"/>
      <c r="O1783"/>
      <c r="P1783"/>
      <c r="Q1783"/>
      <c r="R1783"/>
      <c r="S1783"/>
      <c r="T1783"/>
      <c r="U1783"/>
      <c r="V1783"/>
      <c r="W1783" s="13"/>
      <c r="X1783"/>
      <c r="Y1783"/>
      <c r="Z1783"/>
      <c r="AA1783"/>
    </row>
    <row r="1784" spans="1:27" ht="14.4" x14ac:dyDescent="0.3">
      <c r="A1784"/>
      <c r="B1784"/>
      <c r="C1784"/>
      <c r="D1784"/>
      <c r="E1784"/>
      <c r="F1784"/>
      <c r="G1784"/>
      <c r="H1784"/>
      <c r="I1784"/>
      <c r="J1784"/>
      <c r="K1784"/>
      <c r="L1784"/>
      <c r="M1784"/>
      <c r="N1784"/>
      <c r="O1784"/>
      <c r="P1784"/>
      <c r="Q1784"/>
      <c r="R1784"/>
      <c r="S1784"/>
      <c r="T1784"/>
      <c r="U1784"/>
      <c r="V1784"/>
      <c r="W1784" s="13"/>
      <c r="X1784"/>
      <c r="Y1784"/>
      <c r="Z1784"/>
      <c r="AA1784"/>
    </row>
    <row r="1785" spans="1:27" ht="14.4" x14ac:dyDescent="0.3">
      <c r="A1785"/>
      <c r="B1785"/>
      <c r="C1785"/>
      <c r="D1785"/>
      <c r="E1785"/>
      <c r="F1785"/>
      <c r="G1785"/>
      <c r="H1785"/>
      <c r="I1785"/>
      <c r="J1785"/>
      <c r="K1785"/>
      <c r="L1785"/>
      <c r="M1785"/>
      <c r="N1785"/>
      <c r="O1785"/>
      <c r="P1785"/>
      <c r="Q1785"/>
      <c r="R1785"/>
      <c r="S1785"/>
      <c r="T1785"/>
      <c r="U1785"/>
      <c r="V1785"/>
      <c r="W1785" s="13"/>
      <c r="X1785"/>
      <c r="Y1785"/>
      <c r="Z1785"/>
      <c r="AA1785"/>
    </row>
    <row r="1786" spans="1:27" ht="14.4" x14ac:dyDescent="0.3">
      <c r="A1786"/>
      <c r="B1786"/>
      <c r="C1786"/>
      <c r="D1786"/>
      <c r="E1786"/>
      <c r="F1786"/>
      <c r="G1786"/>
      <c r="H1786"/>
      <c r="I1786"/>
      <c r="J1786"/>
      <c r="K1786"/>
      <c r="L1786"/>
      <c r="M1786"/>
      <c r="N1786"/>
      <c r="O1786"/>
      <c r="P1786"/>
      <c r="Q1786"/>
      <c r="R1786"/>
      <c r="S1786"/>
      <c r="T1786"/>
      <c r="U1786"/>
      <c r="V1786"/>
      <c r="W1786" s="13"/>
      <c r="X1786"/>
      <c r="Y1786"/>
      <c r="Z1786"/>
      <c r="AA1786"/>
    </row>
    <row r="1787" spans="1:27" ht="14.4" x14ac:dyDescent="0.3">
      <c r="A1787"/>
      <c r="B1787"/>
      <c r="C1787"/>
      <c r="D1787"/>
      <c r="E1787"/>
      <c r="F1787"/>
      <c r="G1787"/>
      <c r="H1787"/>
      <c r="I1787"/>
      <c r="J1787"/>
      <c r="K1787"/>
      <c r="L1787"/>
      <c r="M1787"/>
      <c r="N1787"/>
      <c r="O1787"/>
      <c r="P1787"/>
      <c r="Q1787"/>
      <c r="R1787"/>
      <c r="S1787"/>
      <c r="T1787"/>
      <c r="U1787"/>
      <c r="V1787"/>
      <c r="W1787" s="13"/>
      <c r="X1787"/>
      <c r="Y1787"/>
      <c r="Z1787"/>
      <c r="AA1787"/>
    </row>
    <row r="1788" spans="1:27" ht="14.4" x14ac:dyDescent="0.3">
      <c r="A1788"/>
      <c r="B1788"/>
      <c r="C1788"/>
      <c r="D1788"/>
      <c r="E1788"/>
      <c r="F1788"/>
      <c r="G1788"/>
      <c r="H1788"/>
      <c r="I1788"/>
      <c r="J1788"/>
      <c r="K1788"/>
      <c r="L1788"/>
      <c r="M1788"/>
      <c r="N1788"/>
      <c r="O1788"/>
      <c r="P1788"/>
      <c r="Q1788"/>
      <c r="R1788"/>
      <c r="S1788"/>
      <c r="T1788"/>
      <c r="U1788"/>
      <c r="V1788"/>
      <c r="W1788" s="13"/>
      <c r="X1788"/>
      <c r="Y1788"/>
      <c r="Z1788"/>
      <c r="AA1788"/>
    </row>
    <row r="1789" spans="1:27" ht="14.4" x14ac:dyDescent="0.3">
      <c r="A1789"/>
      <c r="B1789"/>
      <c r="C1789"/>
      <c r="D1789"/>
      <c r="E1789"/>
      <c r="F1789"/>
      <c r="G1789"/>
      <c r="H1789"/>
      <c r="I1789"/>
      <c r="J1789"/>
      <c r="K1789"/>
      <c r="L1789"/>
      <c r="M1789"/>
      <c r="N1789"/>
      <c r="O1789"/>
      <c r="P1789"/>
      <c r="Q1789"/>
      <c r="R1789"/>
      <c r="S1789"/>
      <c r="T1789"/>
      <c r="U1789"/>
      <c r="V1789"/>
      <c r="W1789" s="13"/>
      <c r="X1789"/>
      <c r="Y1789"/>
      <c r="Z1789"/>
      <c r="AA1789"/>
    </row>
    <row r="1790" spans="1:27" ht="14.4" x14ac:dyDescent="0.3">
      <c r="A1790"/>
      <c r="B1790"/>
      <c r="C1790"/>
      <c r="D1790"/>
      <c r="E1790"/>
      <c r="F1790"/>
      <c r="G1790"/>
      <c r="H1790"/>
      <c r="I1790"/>
      <c r="J1790"/>
      <c r="K1790"/>
      <c r="L1790"/>
      <c r="M1790"/>
      <c r="N1790"/>
      <c r="O1790"/>
      <c r="P1790"/>
      <c r="Q1790"/>
      <c r="R1790"/>
      <c r="S1790"/>
      <c r="T1790"/>
      <c r="U1790"/>
      <c r="V1790"/>
      <c r="W1790" s="13"/>
      <c r="X1790"/>
      <c r="Y1790"/>
      <c r="Z1790"/>
      <c r="AA1790"/>
    </row>
    <row r="1791" spans="1:27" ht="14.4" x14ac:dyDescent="0.3">
      <c r="A1791"/>
      <c r="B1791"/>
      <c r="C1791"/>
      <c r="D1791"/>
      <c r="E1791"/>
      <c r="F1791"/>
      <c r="G1791"/>
      <c r="H1791"/>
      <c r="I1791"/>
      <c r="J1791"/>
      <c r="K1791"/>
      <c r="L1791"/>
      <c r="M1791"/>
      <c r="N1791"/>
      <c r="O1791"/>
      <c r="P1791"/>
      <c r="Q1791"/>
      <c r="R1791"/>
      <c r="S1791"/>
      <c r="T1791"/>
      <c r="U1791"/>
      <c r="V1791"/>
      <c r="W1791" s="13"/>
      <c r="X1791"/>
      <c r="Y1791"/>
      <c r="Z1791"/>
      <c r="AA1791"/>
    </row>
    <row r="1792" spans="1:27" ht="14.4" x14ac:dyDescent="0.3">
      <c r="A1792"/>
      <c r="B1792"/>
      <c r="C1792"/>
      <c r="D1792"/>
      <c r="E1792"/>
      <c r="F1792"/>
      <c r="G1792"/>
      <c r="H1792"/>
      <c r="I1792"/>
      <c r="J1792"/>
      <c r="K1792"/>
      <c r="L1792"/>
      <c r="M1792"/>
      <c r="N1792"/>
      <c r="O1792"/>
      <c r="P1792"/>
      <c r="Q1792"/>
      <c r="R1792"/>
      <c r="S1792"/>
      <c r="T1792"/>
      <c r="U1792"/>
      <c r="V1792"/>
      <c r="W1792" s="13"/>
      <c r="X1792"/>
      <c r="Y1792"/>
      <c r="Z1792"/>
      <c r="AA1792"/>
    </row>
    <row r="1793" spans="1:27" ht="14.4" x14ac:dyDescent="0.3">
      <c r="A1793"/>
      <c r="B1793"/>
      <c r="C1793"/>
      <c r="D1793"/>
      <c r="E1793"/>
      <c r="F1793"/>
      <c r="G1793"/>
      <c r="H1793"/>
      <c r="I1793"/>
      <c r="J1793"/>
      <c r="K1793"/>
      <c r="L1793"/>
      <c r="M1793"/>
      <c r="N1793"/>
      <c r="O1793"/>
      <c r="P1793"/>
      <c r="Q1793"/>
      <c r="R1793"/>
      <c r="S1793"/>
      <c r="T1793"/>
      <c r="U1793"/>
      <c r="V1793"/>
      <c r="W1793" s="13"/>
      <c r="X1793"/>
      <c r="Y1793"/>
      <c r="Z1793"/>
      <c r="AA1793"/>
    </row>
    <row r="1794" spans="1:27" ht="14.4" x14ac:dyDescent="0.3">
      <c r="A1794"/>
      <c r="B1794"/>
      <c r="C1794"/>
      <c r="D1794"/>
      <c r="E1794"/>
      <c r="F1794"/>
      <c r="G1794"/>
      <c r="H1794"/>
      <c r="I1794"/>
      <c r="J1794"/>
      <c r="K1794"/>
      <c r="L1794"/>
      <c r="M1794"/>
      <c r="N1794"/>
      <c r="O1794"/>
      <c r="P1794"/>
      <c r="Q1794"/>
      <c r="R1794"/>
      <c r="S1794"/>
      <c r="T1794"/>
      <c r="U1794"/>
      <c r="V1794"/>
      <c r="W1794" s="13"/>
      <c r="X1794"/>
      <c r="Y1794"/>
      <c r="Z1794"/>
      <c r="AA1794"/>
    </row>
    <row r="1795" spans="1:27" ht="14.4" x14ac:dyDescent="0.3">
      <c r="A1795"/>
      <c r="B1795"/>
      <c r="C1795"/>
      <c r="D1795"/>
      <c r="E1795"/>
      <c r="F1795"/>
      <c r="G1795"/>
      <c r="H1795"/>
      <c r="I1795"/>
      <c r="J1795"/>
      <c r="K1795"/>
      <c r="L1795"/>
      <c r="M1795"/>
      <c r="N1795"/>
      <c r="O1795"/>
      <c r="P1795"/>
      <c r="Q1795"/>
      <c r="R1795"/>
      <c r="S1795"/>
      <c r="T1795"/>
      <c r="U1795"/>
      <c r="V1795"/>
      <c r="W1795" s="13"/>
      <c r="X1795"/>
      <c r="Y1795"/>
      <c r="Z1795"/>
      <c r="AA1795"/>
    </row>
    <row r="1796" spans="1:27" ht="14.4" x14ac:dyDescent="0.3">
      <c r="A1796"/>
      <c r="B1796"/>
      <c r="C1796"/>
      <c r="D1796"/>
      <c r="E1796"/>
      <c r="F1796"/>
      <c r="G1796"/>
      <c r="H1796"/>
      <c r="I1796"/>
      <c r="J1796"/>
      <c r="K1796"/>
      <c r="L1796"/>
      <c r="M1796"/>
      <c r="N1796"/>
      <c r="O1796"/>
      <c r="P1796"/>
      <c r="Q1796"/>
      <c r="R1796"/>
      <c r="S1796"/>
      <c r="T1796"/>
      <c r="U1796"/>
      <c r="V1796"/>
      <c r="W1796" s="13"/>
      <c r="X1796"/>
      <c r="Y1796"/>
      <c r="Z1796"/>
      <c r="AA1796"/>
    </row>
    <row r="1797" spans="1:27" ht="14.4" x14ac:dyDescent="0.3">
      <c r="A1797"/>
      <c r="B1797"/>
      <c r="C1797"/>
      <c r="D1797"/>
      <c r="E1797"/>
      <c r="F1797"/>
      <c r="G1797"/>
      <c r="H1797"/>
      <c r="I1797"/>
      <c r="J1797"/>
      <c r="K1797"/>
      <c r="L1797"/>
      <c r="M1797"/>
      <c r="N1797"/>
      <c r="O1797"/>
      <c r="P1797"/>
      <c r="Q1797"/>
      <c r="R1797"/>
      <c r="S1797"/>
      <c r="T1797"/>
      <c r="U1797"/>
      <c r="V1797"/>
      <c r="W1797" s="13"/>
      <c r="X1797"/>
      <c r="Y1797"/>
      <c r="Z1797"/>
      <c r="AA1797"/>
    </row>
    <row r="1798" spans="1:27" ht="14.4" x14ac:dyDescent="0.3">
      <c r="A1798"/>
      <c r="B1798"/>
      <c r="C1798"/>
      <c r="D1798"/>
      <c r="E1798"/>
      <c r="F1798"/>
      <c r="G1798"/>
      <c r="H1798"/>
      <c r="I1798"/>
      <c r="J1798"/>
      <c r="K1798"/>
      <c r="L1798"/>
      <c r="M1798"/>
      <c r="N1798"/>
      <c r="O1798"/>
      <c r="P1798"/>
      <c r="Q1798"/>
      <c r="R1798"/>
      <c r="S1798"/>
      <c r="T1798"/>
      <c r="U1798"/>
      <c r="V1798"/>
      <c r="W1798" s="13"/>
      <c r="X1798"/>
      <c r="Y1798"/>
      <c r="Z1798"/>
      <c r="AA1798"/>
    </row>
    <row r="1799" spans="1:27" ht="14.4" x14ac:dyDescent="0.3">
      <c r="A1799"/>
      <c r="B1799"/>
      <c r="C1799"/>
      <c r="D1799"/>
      <c r="E1799"/>
      <c r="F1799"/>
      <c r="G1799"/>
      <c r="H1799"/>
      <c r="I1799"/>
      <c r="J1799"/>
      <c r="K1799"/>
      <c r="L1799"/>
      <c r="M1799"/>
      <c r="N1799"/>
      <c r="O1799"/>
      <c r="P1799"/>
      <c r="Q1799"/>
      <c r="R1799"/>
      <c r="S1799"/>
      <c r="T1799"/>
      <c r="U1799"/>
      <c r="V1799"/>
      <c r="W1799" s="13"/>
      <c r="X1799"/>
      <c r="Y1799"/>
      <c r="Z1799"/>
      <c r="AA1799"/>
    </row>
    <row r="1800" spans="1:27" ht="14.4" x14ac:dyDescent="0.3">
      <c r="A1800"/>
      <c r="B1800"/>
      <c r="C1800"/>
      <c r="D1800"/>
      <c r="E1800"/>
      <c r="F1800"/>
      <c r="G1800"/>
      <c r="H1800"/>
      <c r="I1800"/>
      <c r="J1800"/>
      <c r="K1800"/>
      <c r="L1800"/>
      <c r="M1800"/>
      <c r="N1800"/>
      <c r="O1800"/>
      <c r="P1800"/>
      <c r="Q1800"/>
      <c r="R1800"/>
      <c r="S1800"/>
      <c r="T1800"/>
      <c r="U1800"/>
      <c r="V1800"/>
      <c r="W1800" s="13"/>
      <c r="X1800"/>
      <c r="Y1800"/>
      <c r="Z1800"/>
      <c r="AA1800"/>
    </row>
    <row r="1801" spans="1:27" ht="14.4" x14ac:dyDescent="0.3">
      <c r="A1801"/>
      <c r="B1801"/>
      <c r="C1801"/>
      <c r="D1801"/>
      <c r="E1801"/>
      <c r="F1801"/>
      <c r="G1801"/>
      <c r="H1801"/>
      <c r="I1801"/>
      <c r="J1801"/>
      <c r="K1801"/>
      <c r="L1801"/>
      <c r="M1801"/>
      <c r="N1801"/>
      <c r="O1801"/>
      <c r="P1801"/>
      <c r="Q1801"/>
      <c r="R1801"/>
      <c r="S1801"/>
      <c r="T1801"/>
      <c r="U1801"/>
      <c r="V1801"/>
      <c r="W1801" s="13"/>
      <c r="X1801"/>
      <c r="Y1801"/>
      <c r="Z1801"/>
      <c r="AA1801"/>
    </row>
    <row r="1802" spans="1:27" ht="14.4" x14ac:dyDescent="0.3">
      <c r="A1802"/>
      <c r="B1802"/>
      <c r="C1802"/>
      <c r="D1802"/>
      <c r="E1802"/>
      <c r="F1802"/>
      <c r="G1802"/>
      <c r="H1802"/>
      <c r="I1802"/>
      <c r="J1802"/>
      <c r="K1802"/>
      <c r="L1802"/>
      <c r="M1802"/>
      <c r="N1802"/>
      <c r="O1802"/>
      <c r="P1802"/>
      <c r="Q1802"/>
      <c r="R1802"/>
      <c r="S1802"/>
      <c r="T1802"/>
      <c r="U1802"/>
      <c r="V1802"/>
      <c r="W1802" s="13"/>
      <c r="X1802"/>
      <c r="Y1802"/>
      <c r="Z1802"/>
      <c r="AA1802"/>
    </row>
    <row r="1803" spans="1:27" ht="14.4" x14ac:dyDescent="0.3">
      <c r="A1803"/>
      <c r="B1803"/>
      <c r="C1803"/>
      <c r="D1803"/>
      <c r="E1803"/>
      <c r="F1803"/>
      <c r="G1803"/>
      <c r="H1803"/>
      <c r="I1803"/>
      <c r="J1803"/>
      <c r="K1803"/>
      <c r="L1803"/>
      <c r="M1803"/>
      <c r="N1803"/>
      <c r="O1803"/>
      <c r="P1803"/>
      <c r="Q1803"/>
      <c r="R1803"/>
      <c r="S1803"/>
      <c r="T1803"/>
      <c r="U1803"/>
      <c r="V1803"/>
      <c r="W1803" s="13"/>
      <c r="X1803"/>
      <c r="Y1803"/>
      <c r="Z1803"/>
      <c r="AA1803"/>
    </row>
    <row r="1804" spans="1:27" ht="14.4" x14ac:dyDescent="0.3">
      <c r="A1804"/>
      <c r="B1804"/>
      <c r="C1804"/>
      <c r="D1804"/>
      <c r="E1804"/>
      <c r="F1804"/>
      <c r="G1804"/>
      <c r="H1804"/>
      <c r="I1804"/>
      <c r="J1804"/>
      <c r="K1804"/>
      <c r="L1804"/>
      <c r="M1804"/>
      <c r="N1804"/>
      <c r="O1804"/>
      <c r="P1804"/>
      <c r="Q1804"/>
      <c r="R1804"/>
      <c r="S1804"/>
      <c r="T1804"/>
      <c r="U1804"/>
      <c r="V1804"/>
      <c r="W1804" s="13"/>
      <c r="X1804"/>
      <c r="Y1804"/>
      <c r="Z1804"/>
      <c r="AA1804"/>
    </row>
    <row r="1805" spans="1:27" ht="14.4" x14ac:dyDescent="0.3">
      <c r="A1805"/>
      <c r="B1805"/>
      <c r="C1805"/>
      <c r="D1805"/>
      <c r="E1805"/>
      <c r="F1805"/>
      <c r="G1805"/>
      <c r="H1805"/>
      <c r="I1805"/>
      <c r="J1805"/>
      <c r="K1805"/>
      <c r="L1805"/>
      <c r="M1805"/>
      <c r="N1805"/>
      <c r="O1805"/>
      <c r="P1805"/>
      <c r="Q1805"/>
      <c r="R1805"/>
      <c r="S1805"/>
      <c r="T1805"/>
      <c r="U1805"/>
      <c r="V1805"/>
      <c r="W1805" s="13"/>
      <c r="X1805"/>
      <c r="Y1805"/>
      <c r="Z1805"/>
      <c r="AA1805"/>
    </row>
    <row r="1806" spans="1:27" ht="14.4" x14ac:dyDescent="0.3">
      <c r="A1806"/>
      <c r="B1806"/>
      <c r="C1806"/>
      <c r="D1806"/>
      <c r="E1806"/>
      <c r="F1806"/>
      <c r="G1806"/>
      <c r="H1806"/>
      <c r="I1806"/>
      <c r="J1806"/>
      <c r="K1806"/>
      <c r="L1806"/>
      <c r="M1806"/>
      <c r="N1806"/>
      <c r="O1806"/>
      <c r="P1806"/>
      <c r="Q1806"/>
      <c r="R1806"/>
      <c r="S1806"/>
      <c r="T1806"/>
      <c r="U1806"/>
      <c r="V1806"/>
      <c r="W1806" s="13"/>
      <c r="X1806"/>
      <c r="Y1806"/>
      <c r="Z1806"/>
      <c r="AA1806"/>
    </row>
    <row r="1807" spans="1:27" ht="14.4" x14ac:dyDescent="0.3">
      <c r="A1807"/>
      <c r="B1807"/>
      <c r="C1807"/>
      <c r="D1807"/>
      <c r="E1807"/>
      <c r="F1807"/>
      <c r="G1807"/>
      <c r="H1807"/>
      <c r="I1807"/>
      <c r="J1807"/>
      <c r="K1807"/>
      <c r="L1807"/>
      <c r="M1807"/>
      <c r="N1807"/>
      <c r="O1807"/>
      <c r="P1807"/>
      <c r="Q1807"/>
      <c r="R1807"/>
      <c r="S1807"/>
      <c r="T1807"/>
      <c r="U1807"/>
      <c r="V1807"/>
      <c r="W1807" s="13"/>
      <c r="X1807"/>
      <c r="Y1807"/>
      <c r="Z1807"/>
      <c r="AA1807"/>
    </row>
    <row r="1808" spans="1:27" ht="14.4" x14ac:dyDescent="0.3">
      <c r="A1808"/>
      <c r="B1808"/>
      <c r="C1808"/>
      <c r="D1808"/>
      <c r="E1808"/>
      <c r="F1808"/>
      <c r="G1808"/>
      <c r="H1808"/>
      <c r="I1808"/>
      <c r="J1808"/>
      <c r="K1808"/>
      <c r="L1808"/>
      <c r="M1808"/>
      <c r="N1808"/>
      <c r="O1808"/>
      <c r="P1808"/>
      <c r="Q1808"/>
      <c r="R1808"/>
      <c r="S1808"/>
      <c r="T1808"/>
      <c r="U1808"/>
      <c r="V1808"/>
      <c r="W1808" s="13"/>
      <c r="X1808"/>
      <c r="Y1808"/>
      <c r="Z1808"/>
      <c r="AA1808"/>
    </row>
    <row r="1809" spans="1:27" ht="14.4" x14ac:dyDescent="0.3">
      <c r="A1809"/>
      <c r="B1809"/>
      <c r="C1809"/>
      <c r="D1809"/>
      <c r="E1809"/>
      <c r="F1809"/>
      <c r="G1809"/>
      <c r="H1809"/>
      <c r="I1809"/>
      <c r="J1809"/>
      <c r="K1809"/>
      <c r="L1809"/>
      <c r="M1809"/>
      <c r="N1809"/>
      <c r="O1809"/>
      <c r="P1809"/>
      <c r="Q1809"/>
      <c r="R1809"/>
      <c r="S1809"/>
      <c r="T1809"/>
      <c r="U1809"/>
      <c r="V1809"/>
      <c r="W1809" s="13"/>
      <c r="X1809"/>
      <c r="Y1809"/>
      <c r="Z1809"/>
      <c r="AA1809"/>
    </row>
    <row r="1810" spans="1:27" ht="14.4" x14ac:dyDescent="0.3">
      <c r="A1810"/>
      <c r="B1810"/>
      <c r="C1810"/>
      <c r="D1810"/>
      <c r="E1810"/>
      <c r="F1810"/>
      <c r="G1810"/>
      <c r="H1810"/>
      <c r="I1810"/>
      <c r="J1810"/>
      <c r="K1810"/>
      <c r="L1810"/>
      <c r="M1810"/>
      <c r="N1810"/>
      <c r="O1810"/>
      <c r="P1810"/>
      <c r="Q1810"/>
      <c r="R1810"/>
      <c r="S1810"/>
      <c r="T1810"/>
      <c r="U1810"/>
      <c r="V1810"/>
      <c r="W1810" s="13"/>
      <c r="X1810"/>
      <c r="Y1810"/>
      <c r="Z1810"/>
      <c r="AA1810"/>
    </row>
    <row r="1811" spans="1:27" ht="14.4" x14ac:dyDescent="0.3">
      <c r="A1811"/>
      <c r="B1811"/>
      <c r="C1811"/>
      <c r="D1811"/>
      <c r="E1811"/>
      <c r="F1811"/>
      <c r="G1811"/>
      <c r="H1811"/>
      <c r="I1811"/>
      <c r="J1811"/>
      <c r="K1811"/>
      <c r="L1811"/>
      <c r="M1811"/>
      <c r="N1811"/>
      <c r="O1811"/>
      <c r="P1811"/>
      <c r="Q1811"/>
      <c r="R1811"/>
      <c r="S1811"/>
      <c r="T1811"/>
      <c r="U1811"/>
      <c r="V1811"/>
      <c r="W1811" s="13"/>
      <c r="X1811"/>
      <c r="Y1811"/>
      <c r="Z1811"/>
      <c r="AA1811"/>
    </row>
    <row r="1812" spans="1:27" ht="14.4" x14ac:dyDescent="0.3">
      <c r="A1812"/>
      <c r="B1812"/>
      <c r="C1812"/>
      <c r="D1812"/>
      <c r="E1812"/>
      <c r="F1812"/>
      <c r="G1812"/>
      <c r="H1812"/>
      <c r="I1812"/>
      <c r="J1812"/>
      <c r="K1812"/>
      <c r="L1812"/>
      <c r="M1812"/>
      <c r="N1812"/>
      <c r="O1812"/>
      <c r="P1812"/>
      <c r="Q1812"/>
      <c r="R1812"/>
      <c r="S1812"/>
      <c r="T1812"/>
      <c r="U1812"/>
      <c r="V1812"/>
      <c r="W1812" s="13"/>
      <c r="X1812"/>
      <c r="Y1812"/>
      <c r="Z1812"/>
      <c r="AA1812"/>
    </row>
    <row r="1813" spans="1:27" ht="14.4" x14ac:dyDescent="0.3">
      <c r="A1813"/>
      <c r="B1813"/>
      <c r="C1813"/>
      <c r="D1813"/>
      <c r="E1813"/>
      <c r="F1813"/>
      <c r="G1813"/>
      <c r="H1813"/>
      <c r="I1813"/>
      <c r="J1813"/>
      <c r="K1813"/>
      <c r="L1813"/>
      <c r="M1813"/>
      <c r="N1813"/>
      <c r="O1813"/>
      <c r="P1813"/>
      <c r="Q1813"/>
      <c r="R1813"/>
      <c r="S1813"/>
      <c r="T1813"/>
      <c r="U1813"/>
      <c r="V1813"/>
      <c r="W1813" s="13"/>
      <c r="X1813"/>
      <c r="Y1813"/>
      <c r="Z1813"/>
      <c r="AA1813"/>
    </row>
    <row r="1814" spans="1:27" ht="14.4" x14ac:dyDescent="0.3">
      <c r="A1814"/>
      <c r="B1814"/>
      <c r="C1814"/>
      <c r="D1814"/>
      <c r="E1814"/>
      <c r="F1814"/>
      <c r="G1814"/>
      <c r="H1814"/>
      <c r="I1814"/>
      <c r="J1814"/>
      <c r="K1814"/>
      <c r="L1814"/>
      <c r="M1814"/>
      <c r="N1814"/>
      <c r="O1814"/>
      <c r="P1814"/>
      <c r="Q1814"/>
      <c r="R1814"/>
      <c r="S1814"/>
      <c r="T1814"/>
      <c r="U1814"/>
      <c r="V1814"/>
      <c r="W1814" s="13"/>
      <c r="X1814"/>
      <c r="Y1814"/>
      <c r="Z1814"/>
      <c r="AA1814"/>
    </row>
    <row r="1815" spans="1:27" ht="14.4" x14ac:dyDescent="0.3">
      <c r="A1815"/>
      <c r="B1815"/>
      <c r="C1815"/>
      <c r="D1815"/>
      <c r="E1815"/>
      <c r="F1815"/>
      <c r="G1815"/>
      <c r="H1815"/>
      <c r="I1815"/>
      <c r="J1815"/>
      <c r="K1815"/>
      <c r="L1815"/>
      <c r="M1815"/>
      <c r="N1815"/>
      <c r="O1815"/>
      <c r="P1815"/>
      <c r="Q1815"/>
      <c r="R1815"/>
      <c r="S1815"/>
      <c r="T1815"/>
      <c r="U1815"/>
      <c r="V1815"/>
      <c r="W1815" s="13"/>
      <c r="X1815"/>
      <c r="Y1815"/>
      <c r="Z1815"/>
      <c r="AA1815"/>
    </row>
    <row r="1816" spans="1:27" ht="14.4" x14ac:dyDescent="0.3">
      <c r="A1816"/>
      <c r="B1816"/>
      <c r="C1816"/>
      <c r="D1816"/>
      <c r="E1816"/>
      <c r="F1816"/>
      <c r="G1816"/>
      <c r="H1816"/>
      <c r="I1816"/>
      <c r="J1816"/>
      <c r="K1816"/>
      <c r="L1816"/>
      <c r="M1816"/>
      <c r="N1816"/>
      <c r="O1816"/>
      <c r="P1816"/>
      <c r="Q1816"/>
      <c r="R1816"/>
      <c r="S1816"/>
      <c r="T1816"/>
      <c r="U1816"/>
      <c r="V1816"/>
      <c r="W1816" s="13"/>
      <c r="X1816"/>
      <c r="Y1816"/>
      <c r="Z1816"/>
      <c r="AA1816"/>
    </row>
    <row r="1817" spans="1:27" ht="14.4" x14ac:dyDescent="0.3">
      <c r="A1817"/>
      <c r="B1817"/>
      <c r="C1817"/>
      <c r="D1817"/>
      <c r="E1817"/>
      <c r="F1817"/>
      <c r="G1817"/>
      <c r="H1817"/>
      <c r="I1817"/>
      <c r="J1817"/>
      <c r="K1817"/>
      <c r="L1817"/>
      <c r="M1817"/>
      <c r="N1817"/>
      <c r="O1817"/>
      <c r="P1817"/>
      <c r="Q1817"/>
      <c r="R1817"/>
      <c r="S1817"/>
      <c r="T1817"/>
      <c r="U1817"/>
      <c r="V1817"/>
      <c r="W1817" s="13"/>
      <c r="X1817"/>
      <c r="Y1817"/>
      <c r="Z1817"/>
      <c r="AA1817"/>
    </row>
    <row r="1818" spans="1:27" ht="14.4" x14ac:dyDescent="0.3">
      <c r="A1818"/>
      <c r="B1818"/>
      <c r="C1818"/>
      <c r="D1818"/>
      <c r="E1818"/>
      <c r="F1818"/>
      <c r="G1818"/>
      <c r="H1818"/>
      <c r="I1818"/>
      <c r="J1818"/>
      <c r="K1818"/>
      <c r="L1818"/>
      <c r="M1818"/>
      <c r="N1818"/>
      <c r="O1818"/>
      <c r="P1818"/>
      <c r="Q1818"/>
      <c r="R1818"/>
      <c r="S1818"/>
      <c r="T1818"/>
      <c r="U1818"/>
      <c r="V1818"/>
      <c r="W1818" s="13"/>
      <c r="X1818"/>
      <c r="Y1818"/>
      <c r="Z1818"/>
      <c r="AA1818"/>
    </row>
    <row r="1819" spans="1:27" ht="14.4" x14ac:dyDescent="0.3">
      <c r="A1819"/>
      <c r="B1819"/>
      <c r="C1819"/>
      <c r="D1819"/>
      <c r="E1819"/>
      <c r="F1819"/>
      <c r="G1819"/>
      <c r="H1819"/>
      <c r="I1819"/>
      <c r="J1819"/>
      <c r="K1819"/>
      <c r="L1819"/>
      <c r="M1819"/>
      <c r="N1819"/>
      <c r="O1819"/>
      <c r="P1819"/>
      <c r="Q1819"/>
      <c r="R1819"/>
      <c r="S1819"/>
      <c r="T1819"/>
      <c r="U1819"/>
      <c r="V1819"/>
      <c r="W1819" s="13"/>
      <c r="X1819"/>
      <c r="Y1819"/>
      <c r="Z1819"/>
      <c r="AA1819"/>
    </row>
    <row r="1820" spans="1:27" ht="14.4" x14ac:dyDescent="0.3">
      <c r="A1820"/>
      <c r="B1820"/>
      <c r="C1820"/>
      <c r="D1820"/>
      <c r="E1820"/>
      <c r="F1820"/>
      <c r="G1820"/>
      <c r="H1820"/>
      <c r="I1820"/>
      <c r="J1820"/>
      <c r="K1820"/>
      <c r="L1820"/>
      <c r="M1820"/>
      <c r="N1820"/>
      <c r="O1820"/>
      <c r="P1820"/>
      <c r="Q1820"/>
      <c r="R1820"/>
      <c r="S1820"/>
      <c r="T1820"/>
      <c r="U1820"/>
      <c r="V1820"/>
      <c r="W1820" s="13"/>
      <c r="X1820"/>
      <c r="Y1820"/>
      <c r="Z1820"/>
      <c r="AA1820"/>
    </row>
    <row r="1821" spans="1:27" ht="14.4" x14ac:dyDescent="0.3">
      <c r="A1821"/>
      <c r="B1821"/>
      <c r="C1821"/>
      <c r="D1821"/>
      <c r="E1821"/>
      <c r="F1821"/>
      <c r="G1821"/>
      <c r="H1821"/>
      <c r="I1821"/>
      <c r="J1821"/>
      <c r="K1821"/>
      <c r="L1821"/>
      <c r="M1821"/>
      <c r="N1821"/>
      <c r="O1821"/>
      <c r="P1821"/>
      <c r="Q1821"/>
      <c r="R1821"/>
      <c r="S1821"/>
      <c r="T1821"/>
      <c r="U1821"/>
      <c r="V1821"/>
      <c r="W1821" s="13"/>
      <c r="X1821"/>
      <c r="Y1821"/>
      <c r="Z1821"/>
      <c r="AA1821"/>
    </row>
    <row r="1822" spans="1:27" ht="14.4" x14ac:dyDescent="0.3">
      <c r="A1822"/>
      <c r="B1822"/>
      <c r="C1822"/>
      <c r="D1822"/>
      <c r="E1822"/>
      <c r="F1822"/>
      <c r="G1822"/>
      <c r="H1822"/>
      <c r="I1822"/>
      <c r="J1822"/>
      <c r="K1822"/>
      <c r="L1822"/>
      <c r="M1822"/>
      <c r="N1822"/>
      <c r="O1822"/>
      <c r="P1822"/>
      <c r="Q1822"/>
      <c r="R1822"/>
      <c r="S1822"/>
      <c r="T1822"/>
      <c r="U1822"/>
      <c r="V1822"/>
      <c r="W1822" s="13"/>
      <c r="X1822"/>
      <c r="Y1822"/>
      <c r="Z1822"/>
      <c r="AA1822"/>
    </row>
    <row r="1823" spans="1:27" ht="14.4" x14ac:dyDescent="0.3">
      <c r="A1823"/>
      <c r="B1823"/>
      <c r="C1823"/>
      <c r="D1823"/>
      <c r="E1823"/>
      <c r="F1823"/>
      <c r="G1823"/>
      <c r="H1823"/>
      <c r="I1823"/>
      <c r="J1823"/>
      <c r="K1823"/>
      <c r="L1823"/>
      <c r="M1823"/>
      <c r="N1823"/>
      <c r="O1823"/>
      <c r="P1823"/>
      <c r="Q1823"/>
      <c r="R1823"/>
      <c r="S1823"/>
      <c r="T1823"/>
      <c r="U1823"/>
      <c r="V1823"/>
      <c r="W1823" s="13"/>
      <c r="X1823"/>
      <c r="Y1823"/>
      <c r="Z1823"/>
      <c r="AA1823"/>
    </row>
    <row r="1824" spans="1:27" ht="14.4" x14ac:dyDescent="0.3">
      <c r="A1824"/>
      <c r="B1824"/>
      <c r="C1824"/>
      <c r="D1824"/>
      <c r="E1824"/>
      <c r="F1824"/>
      <c r="G1824"/>
      <c r="H1824"/>
      <c r="I1824"/>
      <c r="J1824"/>
      <c r="K1824"/>
      <c r="L1824"/>
      <c r="M1824"/>
      <c r="N1824"/>
      <c r="O1824"/>
      <c r="P1824"/>
      <c r="Q1824"/>
      <c r="R1824"/>
      <c r="S1824"/>
      <c r="T1824"/>
      <c r="U1824"/>
      <c r="V1824"/>
      <c r="W1824" s="13"/>
      <c r="X1824"/>
      <c r="Y1824"/>
      <c r="Z1824"/>
      <c r="AA1824"/>
    </row>
    <row r="1825" spans="1:27" ht="14.4" x14ac:dyDescent="0.3">
      <c r="A1825"/>
      <c r="B1825"/>
      <c r="C1825"/>
      <c r="D1825"/>
      <c r="E1825"/>
      <c r="F1825"/>
      <c r="G1825"/>
      <c r="H1825"/>
      <c r="I1825"/>
      <c r="J1825"/>
      <c r="K1825"/>
      <c r="L1825"/>
      <c r="M1825"/>
      <c r="N1825"/>
      <c r="O1825"/>
      <c r="P1825"/>
      <c r="Q1825"/>
      <c r="R1825"/>
      <c r="S1825"/>
      <c r="T1825"/>
      <c r="U1825"/>
      <c r="V1825"/>
      <c r="W1825" s="13"/>
      <c r="X1825"/>
      <c r="Y1825"/>
      <c r="Z1825"/>
      <c r="AA1825"/>
    </row>
    <row r="1826" spans="1:27" ht="14.4" x14ac:dyDescent="0.3">
      <c r="A1826"/>
      <c r="B1826"/>
      <c r="C1826"/>
      <c r="D1826"/>
      <c r="E1826"/>
      <c r="F1826"/>
      <c r="G1826"/>
      <c r="H1826"/>
      <c r="I1826"/>
      <c r="J1826"/>
      <c r="K1826"/>
      <c r="L1826"/>
      <c r="M1826"/>
      <c r="N1826"/>
      <c r="O1826"/>
      <c r="P1826"/>
      <c r="Q1826"/>
      <c r="R1826"/>
      <c r="S1826"/>
      <c r="T1826"/>
      <c r="U1826"/>
      <c r="V1826"/>
      <c r="W1826" s="13"/>
      <c r="X1826"/>
      <c r="Y1826"/>
      <c r="Z1826"/>
      <c r="AA1826"/>
    </row>
    <row r="1827" spans="1:27" ht="14.4" x14ac:dyDescent="0.3">
      <c r="A1827"/>
      <c r="B1827"/>
      <c r="C1827"/>
      <c r="D1827"/>
      <c r="E1827"/>
      <c r="F1827"/>
      <c r="G1827"/>
      <c r="H1827"/>
      <c r="I1827"/>
      <c r="J1827"/>
      <c r="K1827"/>
      <c r="L1827"/>
      <c r="M1827"/>
      <c r="N1827"/>
      <c r="O1827"/>
      <c r="P1827"/>
      <c r="Q1827"/>
      <c r="R1827"/>
      <c r="S1827"/>
      <c r="T1827"/>
      <c r="U1827"/>
      <c r="V1827"/>
      <c r="W1827" s="13"/>
      <c r="X1827"/>
      <c r="Y1827"/>
      <c r="Z1827"/>
      <c r="AA1827"/>
    </row>
    <row r="1828" spans="1:27" ht="14.4" x14ac:dyDescent="0.3">
      <c r="A1828"/>
      <c r="B1828"/>
      <c r="C1828"/>
      <c r="D1828"/>
      <c r="E1828"/>
      <c r="F1828"/>
      <c r="G1828"/>
      <c r="H1828"/>
      <c r="I1828"/>
      <c r="J1828"/>
      <c r="K1828"/>
      <c r="L1828"/>
      <c r="M1828"/>
      <c r="N1828"/>
      <c r="O1828"/>
      <c r="P1828"/>
      <c r="Q1828"/>
      <c r="R1828"/>
      <c r="S1828"/>
      <c r="T1828"/>
      <c r="U1828"/>
      <c r="V1828"/>
      <c r="W1828" s="13"/>
      <c r="X1828"/>
      <c r="Y1828"/>
      <c r="Z1828"/>
      <c r="AA1828"/>
    </row>
    <row r="1829" spans="1:27" ht="14.4" x14ac:dyDescent="0.3">
      <c r="A1829"/>
      <c r="B1829"/>
      <c r="C1829"/>
      <c r="D1829"/>
      <c r="E1829"/>
      <c r="F1829"/>
      <c r="G1829"/>
      <c r="H1829"/>
      <c r="I1829"/>
      <c r="J1829"/>
      <c r="K1829"/>
      <c r="L1829"/>
      <c r="M1829"/>
      <c r="N1829"/>
      <c r="O1829"/>
      <c r="P1829"/>
      <c r="Q1829"/>
      <c r="R1829"/>
      <c r="S1829"/>
      <c r="T1829"/>
      <c r="U1829"/>
      <c r="V1829"/>
      <c r="W1829" s="13"/>
      <c r="X1829"/>
      <c r="Y1829"/>
      <c r="Z1829"/>
      <c r="AA1829"/>
    </row>
    <row r="1830" spans="1:27" ht="14.4" x14ac:dyDescent="0.3">
      <c r="A1830"/>
      <c r="B1830"/>
      <c r="C1830"/>
      <c r="D1830"/>
      <c r="E1830"/>
      <c r="F1830"/>
      <c r="G1830"/>
      <c r="H1830"/>
      <c r="I1830"/>
      <c r="J1830"/>
      <c r="K1830"/>
      <c r="L1830"/>
      <c r="M1830"/>
      <c r="N1830"/>
      <c r="O1830"/>
      <c r="P1830"/>
      <c r="Q1830"/>
      <c r="R1830"/>
      <c r="S1830"/>
      <c r="T1830"/>
      <c r="U1830"/>
      <c r="V1830"/>
      <c r="W1830" s="13"/>
      <c r="X1830"/>
      <c r="Y1830"/>
      <c r="Z1830"/>
      <c r="AA1830"/>
    </row>
    <row r="1831" spans="1:27" ht="14.4" x14ac:dyDescent="0.3">
      <c r="A1831"/>
      <c r="B1831"/>
      <c r="C1831"/>
      <c r="D1831"/>
      <c r="E1831"/>
      <c r="F1831"/>
      <c r="G1831"/>
      <c r="H1831"/>
      <c r="I1831"/>
      <c r="J1831"/>
      <c r="K1831"/>
      <c r="L1831"/>
      <c r="M1831"/>
      <c r="N1831"/>
      <c r="O1831"/>
      <c r="P1831"/>
      <c r="Q1831"/>
      <c r="R1831"/>
      <c r="S1831"/>
      <c r="T1831"/>
      <c r="U1831"/>
      <c r="V1831"/>
      <c r="W1831" s="13"/>
      <c r="X1831"/>
      <c r="Y1831"/>
      <c r="Z1831"/>
      <c r="AA1831"/>
    </row>
    <row r="1832" spans="1:27" ht="14.4" x14ac:dyDescent="0.3">
      <c r="A1832"/>
      <c r="B1832"/>
      <c r="C1832"/>
      <c r="D1832"/>
      <c r="E1832"/>
      <c r="F1832"/>
      <c r="G1832"/>
      <c r="H1832"/>
      <c r="I1832"/>
      <c r="J1832"/>
      <c r="K1832"/>
      <c r="L1832"/>
      <c r="M1832"/>
      <c r="N1832"/>
      <c r="O1832"/>
      <c r="P1832"/>
      <c r="Q1832"/>
      <c r="R1832"/>
      <c r="S1832"/>
      <c r="T1832"/>
      <c r="U1832"/>
      <c r="V1832"/>
      <c r="W1832" s="13"/>
      <c r="X1832"/>
      <c r="Y1832"/>
      <c r="Z1832"/>
      <c r="AA1832"/>
    </row>
    <row r="1833" spans="1:27" ht="14.4" x14ac:dyDescent="0.3">
      <c r="A1833"/>
      <c r="B1833"/>
      <c r="C1833"/>
      <c r="D1833"/>
      <c r="E1833"/>
      <c r="F1833"/>
      <c r="G1833"/>
      <c r="H1833"/>
      <c r="I1833"/>
      <c r="J1833"/>
      <c r="K1833"/>
      <c r="L1833"/>
      <c r="M1833"/>
      <c r="N1833"/>
      <c r="O1833"/>
      <c r="P1833"/>
      <c r="Q1833"/>
      <c r="R1833"/>
      <c r="S1833"/>
      <c r="T1833"/>
      <c r="U1833"/>
      <c r="V1833"/>
      <c r="W1833" s="13"/>
      <c r="X1833"/>
      <c r="Y1833"/>
      <c r="Z1833"/>
      <c r="AA1833"/>
    </row>
    <row r="1834" spans="1:27" ht="14.4" x14ac:dyDescent="0.3">
      <c r="A1834"/>
      <c r="B1834"/>
      <c r="C1834"/>
      <c r="D1834"/>
      <c r="E1834"/>
      <c r="F1834"/>
      <c r="G1834"/>
      <c r="H1834"/>
      <c r="I1834"/>
      <c r="J1834"/>
      <c r="K1834"/>
      <c r="L1834"/>
      <c r="M1834"/>
      <c r="N1834"/>
      <c r="O1834"/>
      <c r="P1834"/>
      <c r="Q1834"/>
      <c r="R1834"/>
      <c r="S1834"/>
      <c r="T1834"/>
      <c r="U1834"/>
      <c r="V1834"/>
      <c r="W1834" s="13"/>
      <c r="X1834"/>
      <c r="Y1834"/>
      <c r="Z1834"/>
      <c r="AA1834"/>
    </row>
    <row r="1835" spans="1:27" ht="14.4" x14ac:dyDescent="0.3">
      <c r="A1835"/>
      <c r="B1835"/>
      <c r="C1835"/>
      <c r="D1835"/>
      <c r="E1835"/>
      <c r="F1835"/>
      <c r="G1835"/>
      <c r="H1835"/>
      <c r="I1835"/>
      <c r="J1835"/>
      <c r="K1835"/>
      <c r="L1835"/>
      <c r="M1835"/>
      <c r="N1835"/>
      <c r="O1835"/>
      <c r="P1835"/>
      <c r="Q1835"/>
      <c r="R1835"/>
      <c r="S1835"/>
      <c r="T1835"/>
      <c r="U1835"/>
      <c r="V1835"/>
      <c r="W1835" s="13"/>
      <c r="X1835"/>
      <c r="Y1835"/>
      <c r="Z1835"/>
      <c r="AA1835"/>
    </row>
    <row r="1836" spans="1:27" ht="14.4" x14ac:dyDescent="0.3">
      <c r="A1836"/>
      <c r="B1836"/>
      <c r="C1836"/>
      <c r="D1836"/>
      <c r="E1836"/>
      <c r="F1836"/>
      <c r="G1836"/>
      <c r="H1836"/>
      <c r="I1836"/>
      <c r="J1836"/>
      <c r="K1836"/>
      <c r="L1836"/>
      <c r="M1836"/>
      <c r="N1836"/>
      <c r="O1836"/>
      <c r="P1836"/>
      <c r="Q1836"/>
      <c r="R1836"/>
      <c r="S1836"/>
      <c r="T1836"/>
      <c r="U1836"/>
      <c r="V1836"/>
      <c r="W1836" s="13"/>
      <c r="X1836"/>
      <c r="Y1836"/>
      <c r="Z1836"/>
      <c r="AA1836"/>
    </row>
    <row r="1837" spans="1:27" ht="14.4" x14ac:dyDescent="0.3">
      <c r="A1837"/>
      <c r="B1837"/>
      <c r="C1837"/>
      <c r="D1837"/>
      <c r="E1837"/>
      <c r="F1837"/>
      <c r="G1837"/>
      <c r="H1837"/>
      <c r="I1837"/>
      <c r="J1837"/>
      <c r="K1837"/>
      <c r="L1837"/>
      <c r="M1837"/>
      <c r="N1837"/>
      <c r="O1837"/>
      <c r="P1837"/>
      <c r="Q1837"/>
      <c r="R1837"/>
      <c r="S1837"/>
      <c r="T1837"/>
      <c r="U1837"/>
      <c r="V1837"/>
      <c r="W1837" s="13"/>
      <c r="X1837"/>
      <c r="Y1837"/>
      <c r="Z1837"/>
      <c r="AA1837"/>
    </row>
    <row r="1838" spans="1:27" ht="14.4" x14ac:dyDescent="0.3">
      <c r="A1838"/>
      <c r="B1838"/>
      <c r="C1838"/>
      <c r="D1838"/>
      <c r="E1838"/>
      <c r="F1838"/>
      <c r="G1838"/>
      <c r="H1838"/>
      <c r="I1838"/>
      <c r="J1838"/>
      <c r="K1838"/>
      <c r="L1838"/>
      <c r="M1838"/>
      <c r="N1838"/>
      <c r="O1838"/>
      <c r="P1838"/>
      <c r="Q1838"/>
      <c r="R1838"/>
      <c r="S1838"/>
      <c r="T1838"/>
      <c r="U1838"/>
      <c r="V1838"/>
      <c r="W1838" s="13"/>
      <c r="X1838"/>
      <c r="Y1838"/>
      <c r="Z1838"/>
      <c r="AA1838"/>
    </row>
    <row r="1839" spans="1:27" ht="14.4" x14ac:dyDescent="0.3">
      <c r="A1839"/>
      <c r="B1839"/>
      <c r="C1839"/>
      <c r="D1839"/>
      <c r="E1839"/>
      <c r="F1839"/>
      <c r="G1839"/>
      <c r="H1839"/>
      <c r="I1839"/>
      <c r="J1839"/>
      <c r="K1839"/>
      <c r="L1839"/>
      <c r="M1839"/>
      <c r="N1839"/>
      <c r="O1839"/>
      <c r="P1839"/>
      <c r="Q1839"/>
      <c r="R1839"/>
      <c r="S1839"/>
      <c r="T1839"/>
      <c r="U1839"/>
      <c r="V1839"/>
      <c r="W1839" s="13"/>
      <c r="X1839"/>
      <c r="Y1839"/>
      <c r="Z1839"/>
      <c r="AA1839"/>
    </row>
    <row r="1840" spans="1:27" ht="14.4" x14ac:dyDescent="0.3">
      <c r="A1840"/>
      <c r="B1840"/>
      <c r="C1840"/>
      <c r="D1840"/>
      <c r="E1840"/>
      <c r="F1840"/>
      <c r="G1840"/>
      <c r="H1840"/>
      <c r="I1840"/>
      <c r="J1840"/>
      <c r="K1840"/>
      <c r="L1840"/>
      <c r="M1840"/>
      <c r="N1840"/>
      <c r="O1840"/>
      <c r="P1840"/>
      <c r="Q1840"/>
      <c r="R1840"/>
      <c r="S1840"/>
      <c r="T1840"/>
      <c r="U1840"/>
      <c r="V1840"/>
      <c r="W1840" s="13"/>
      <c r="X1840"/>
      <c r="Y1840"/>
      <c r="Z1840"/>
      <c r="AA1840"/>
    </row>
    <row r="1841" spans="1:27" ht="14.4" x14ac:dyDescent="0.3">
      <c r="A1841"/>
      <c r="B1841"/>
      <c r="C1841"/>
      <c r="D1841"/>
      <c r="E1841"/>
      <c r="F1841"/>
      <c r="G1841"/>
      <c r="H1841"/>
      <c r="I1841"/>
      <c r="J1841"/>
      <c r="K1841"/>
      <c r="L1841"/>
      <c r="M1841"/>
      <c r="N1841"/>
      <c r="O1841"/>
      <c r="P1841"/>
      <c r="Q1841"/>
      <c r="R1841"/>
      <c r="S1841"/>
      <c r="T1841"/>
      <c r="U1841"/>
      <c r="V1841"/>
      <c r="W1841" s="13"/>
      <c r="X1841"/>
      <c r="Y1841"/>
      <c r="Z1841"/>
      <c r="AA1841"/>
    </row>
    <row r="1842" spans="1:27" ht="14.4" x14ac:dyDescent="0.3">
      <c r="A1842"/>
      <c r="B1842"/>
      <c r="C1842"/>
      <c r="D1842"/>
      <c r="E1842"/>
      <c r="F1842"/>
      <c r="G1842"/>
      <c r="H1842"/>
      <c r="I1842"/>
      <c r="J1842"/>
      <c r="K1842"/>
      <c r="L1842"/>
      <c r="M1842"/>
      <c r="N1842"/>
      <c r="O1842"/>
      <c r="P1842"/>
      <c r="Q1842"/>
      <c r="R1842"/>
      <c r="S1842"/>
      <c r="T1842"/>
      <c r="U1842"/>
      <c r="V1842"/>
      <c r="W1842" s="13"/>
      <c r="X1842"/>
      <c r="Y1842"/>
      <c r="Z1842"/>
      <c r="AA1842"/>
    </row>
    <row r="1843" spans="1:27" ht="14.4" x14ac:dyDescent="0.3">
      <c r="A1843"/>
      <c r="B1843"/>
      <c r="C1843"/>
      <c r="D1843"/>
      <c r="E1843"/>
      <c r="F1843"/>
      <c r="G1843"/>
      <c r="H1843"/>
      <c r="I1843"/>
      <c r="J1843"/>
      <c r="K1843"/>
      <c r="L1843"/>
      <c r="M1843"/>
      <c r="N1843"/>
      <c r="O1843"/>
      <c r="P1843"/>
      <c r="Q1843"/>
      <c r="R1843"/>
      <c r="S1843"/>
      <c r="T1843"/>
      <c r="U1843"/>
      <c r="V1843"/>
      <c r="W1843" s="13"/>
      <c r="X1843"/>
      <c r="Y1843"/>
      <c r="Z1843"/>
      <c r="AA1843"/>
    </row>
    <row r="1844" spans="1:27" ht="14.4" x14ac:dyDescent="0.3">
      <c r="A1844"/>
      <c r="B1844"/>
      <c r="C1844"/>
      <c r="D1844"/>
      <c r="E1844"/>
      <c r="F1844"/>
      <c r="G1844"/>
      <c r="H1844"/>
      <c r="I1844"/>
      <c r="J1844"/>
      <c r="K1844"/>
      <c r="L1844"/>
      <c r="M1844"/>
      <c r="N1844"/>
      <c r="O1844"/>
      <c r="P1844"/>
      <c r="Q1844"/>
      <c r="R1844"/>
      <c r="S1844"/>
      <c r="T1844"/>
      <c r="U1844"/>
      <c r="V1844"/>
      <c r="W1844" s="13"/>
      <c r="X1844"/>
      <c r="Y1844"/>
      <c r="Z1844"/>
      <c r="AA1844"/>
    </row>
    <row r="1845" spans="1:27" ht="14.4" x14ac:dyDescent="0.3">
      <c r="A1845"/>
      <c r="B1845"/>
      <c r="C1845"/>
      <c r="D1845"/>
      <c r="E1845"/>
      <c r="F1845"/>
      <c r="G1845"/>
      <c r="H1845"/>
      <c r="I1845"/>
      <c r="J1845"/>
      <c r="K1845"/>
      <c r="L1845"/>
      <c r="M1845"/>
      <c r="N1845"/>
      <c r="O1845"/>
      <c r="P1845"/>
      <c r="Q1845"/>
      <c r="R1845"/>
      <c r="S1845"/>
      <c r="T1845"/>
      <c r="U1845"/>
      <c r="V1845"/>
      <c r="W1845" s="13"/>
      <c r="X1845"/>
      <c r="Y1845"/>
      <c r="Z1845"/>
      <c r="AA1845"/>
    </row>
    <row r="1846" spans="1:27" ht="14.4" x14ac:dyDescent="0.3">
      <c r="A1846"/>
      <c r="B1846"/>
      <c r="C1846"/>
      <c r="D1846"/>
      <c r="E1846"/>
      <c r="F1846"/>
      <c r="G1846"/>
      <c r="H1846"/>
      <c r="I1846"/>
      <c r="J1846"/>
      <c r="K1846"/>
      <c r="L1846"/>
      <c r="M1846"/>
      <c r="N1846"/>
      <c r="O1846"/>
      <c r="P1846"/>
      <c r="Q1846"/>
      <c r="R1846"/>
      <c r="S1846"/>
      <c r="T1846"/>
      <c r="U1846"/>
      <c r="V1846"/>
      <c r="W1846" s="13"/>
      <c r="X1846"/>
      <c r="Y1846"/>
      <c r="Z1846"/>
      <c r="AA1846"/>
    </row>
    <row r="1847" spans="1:27" ht="14.4" x14ac:dyDescent="0.3">
      <c r="A1847"/>
      <c r="B1847"/>
      <c r="C1847"/>
      <c r="D1847"/>
      <c r="E1847"/>
      <c r="F1847"/>
      <c r="G1847"/>
      <c r="H1847"/>
      <c r="I1847"/>
      <c r="J1847"/>
      <c r="K1847"/>
      <c r="L1847"/>
      <c r="M1847"/>
      <c r="N1847"/>
      <c r="O1847"/>
      <c r="P1847"/>
      <c r="Q1847"/>
      <c r="R1847"/>
      <c r="S1847"/>
      <c r="T1847"/>
      <c r="U1847"/>
      <c r="V1847"/>
      <c r="W1847" s="13"/>
      <c r="X1847"/>
      <c r="Y1847"/>
      <c r="Z1847"/>
      <c r="AA1847"/>
    </row>
    <row r="1848" spans="1:27" ht="14.4" x14ac:dyDescent="0.3">
      <c r="A1848"/>
      <c r="B1848"/>
      <c r="C1848"/>
      <c r="D1848"/>
      <c r="E1848"/>
      <c r="F1848"/>
      <c r="G1848"/>
      <c r="H1848"/>
      <c r="I1848"/>
      <c r="J1848"/>
      <c r="K1848"/>
      <c r="L1848"/>
      <c r="M1848"/>
      <c r="N1848"/>
      <c r="O1848"/>
      <c r="P1848"/>
      <c r="Q1848"/>
      <c r="R1848"/>
      <c r="S1848"/>
      <c r="T1848"/>
      <c r="U1848"/>
      <c r="V1848"/>
      <c r="W1848" s="13"/>
      <c r="X1848"/>
      <c r="Y1848"/>
      <c r="Z1848"/>
      <c r="AA1848"/>
    </row>
    <row r="1849" spans="1:27" ht="14.4" x14ac:dyDescent="0.3">
      <c r="A1849"/>
      <c r="B1849"/>
      <c r="C1849"/>
      <c r="D1849"/>
      <c r="E1849"/>
      <c r="F1849"/>
      <c r="G1849"/>
      <c r="H1849"/>
      <c r="I1849"/>
      <c r="J1849"/>
      <c r="K1849"/>
      <c r="L1849"/>
      <c r="M1849"/>
      <c r="N1849"/>
      <c r="O1849"/>
      <c r="P1849"/>
      <c r="Q1849"/>
      <c r="R1849"/>
      <c r="S1849"/>
      <c r="T1849"/>
      <c r="U1849"/>
      <c r="V1849"/>
      <c r="W1849" s="13"/>
      <c r="X1849"/>
      <c r="Y1849"/>
      <c r="Z1849"/>
      <c r="AA1849"/>
    </row>
    <row r="1850" spans="1:27" ht="14.4" x14ac:dyDescent="0.3">
      <c r="A1850"/>
      <c r="B1850"/>
      <c r="C1850"/>
      <c r="D1850"/>
      <c r="E1850"/>
      <c r="F1850"/>
      <c r="G1850"/>
      <c r="H1850"/>
      <c r="I1850"/>
      <c r="J1850"/>
      <c r="K1850"/>
      <c r="L1850"/>
      <c r="M1850"/>
      <c r="N1850"/>
      <c r="O1850"/>
      <c r="P1850"/>
      <c r="Q1850"/>
      <c r="R1850"/>
      <c r="S1850"/>
      <c r="T1850"/>
      <c r="U1850"/>
      <c r="V1850"/>
      <c r="W1850" s="13"/>
      <c r="X1850"/>
      <c r="Y1850"/>
      <c r="Z1850"/>
      <c r="AA1850"/>
    </row>
  </sheetData>
  <autoFilter ref="A1:AA1579" xr:uid="{00000000-0001-0000-0000-000000000000}">
    <sortState xmlns:xlrd2="http://schemas.microsoft.com/office/spreadsheetml/2017/richdata2" ref="A2:AA1579">
      <sortCondition ref="A1:A1579"/>
    </sortState>
  </autoFilter>
  <sortState xmlns:xlrd2="http://schemas.microsoft.com/office/spreadsheetml/2017/richdata2" ref="A2:AA1851">
    <sortCondition ref="Q1:Q1851"/>
  </sortState>
  <phoneticPr fontId="23" type="noConversion"/>
  <hyperlinks>
    <hyperlink ref="B1238" r:id="rId1" xr:uid="{AAC9738E-A502-404B-AB6B-CE3DE4BD4F0F}"/>
    <hyperlink ref="B1314" r:id="rId2" xr:uid="{6958233F-1465-48D5-B984-6F432403E631}"/>
    <hyperlink ref="B725" r:id="rId3" xr:uid="{E2373076-3056-4AA4-9BEE-B28A5D5A97BD}"/>
    <hyperlink ref="B1517" r:id="rId4" xr:uid="{0C3B75A5-2F5B-4F14-B281-3BA1799DC181}"/>
    <hyperlink ref="B294" r:id="rId5" xr:uid="{254FA786-F15E-44C3-A162-0BD712F99404}"/>
    <hyperlink ref="B295" r:id="rId6" xr:uid="{EEA13BAC-C7BB-403F-957A-809ADC8CF718}"/>
    <hyperlink ref="B1511" r:id="rId7" xr:uid="{99C2F755-44F2-41BC-9FC0-EEBB142222C4}"/>
    <hyperlink ref="B1515" r:id="rId8" xr:uid="{8C3A55E9-0BCB-4EEC-AEC0-4660C84D6855}"/>
    <hyperlink ref="B984" r:id="rId9" xr:uid="{186D0496-560E-4795-80B3-90ACAADB4542}"/>
    <hyperlink ref="B1043" r:id="rId10" xr:uid="{473941DC-5AB4-441E-B3F0-D762B19F13C6}"/>
    <hyperlink ref="B1195" r:id="rId11" xr:uid="{DD23977B-B00C-4660-B2C4-927121DBE801}"/>
    <hyperlink ref="B1190" r:id="rId12" xr:uid="{B5A6F287-8DDA-4CE0-A1A2-8F505CCD2E64}"/>
    <hyperlink ref="B536" r:id="rId13" xr:uid="{9A32CF09-2300-4A9A-86AF-5C23FC7FB452}"/>
    <hyperlink ref="B724" r:id="rId14" xr:uid="{1FB5BCC7-41DE-44E5-808B-FA7C8E454C4C}"/>
    <hyperlink ref="B1366" r:id="rId15" xr:uid="{DF04C0A8-48AF-416C-A498-3BDD354BBA58}"/>
    <hyperlink ref="B1362" r:id="rId16" xr:uid="{FAB870E9-97EE-4E42-B0BA-A35234E0FD92}"/>
    <hyperlink ref="B954" r:id="rId17" xr:uid="{ADCF86BB-6AEE-4521-B55D-2B4FB1D2C188}"/>
    <hyperlink ref="B953" r:id="rId18" xr:uid="{10D1869E-2584-46C7-AE85-D9BC9418B4F0}"/>
    <hyperlink ref="B323" r:id="rId19" xr:uid="{F1D3FF57-A177-41A1-9F00-42CE8C467B14}"/>
    <hyperlink ref="B1032" r:id="rId20" xr:uid="{FED2D226-833A-4033-AFCF-747B9A0EBC7C}"/>
    <hyperlink ref="B539" r:id="rId21" xr:uid="{E0CC4C79-5616-47F2-995A-DB1506A24B6D}"/>
    <hyperlink ref="B520" r:id="rId22" xr:uid="{4DB90CE5-290A-4B8B-B853-D89661F4A7BD}"/>
    <hyperlink ref="B1495" r:id="rId23" xr:uid="{22C7B8E2-7662-4173-A2FB-1420AAA8E1B0}"/>
    <hyperlink ref="B433" r:id="rId24" xr:uid="{3C5A4FA3-EEEC-4C36-811C-B644524F1DB2}"/>
    <hyperlink ref="B304" r:id="rId25" xr:uid="{077CC915-DDA8-4D99-B477-8FE5A54330C1}"/>
    <hyperlink ref="B1036" r:id="rId26" xr:uid="{3B248220-14BD-4E9D-9272-7250F1925A49}"/>
    <hyperlink ref="B1035" r:id="rId27" xr:uid="{2A992233-E49F-4F8C-9002-A7E8B908095C}"/>
    <hyperlink ref="B828" r:id="rId28" xr:uid="{E3594B5B-C290-415B-878B-5F06A2AF20B4}"/>
    <hyperlink ref="B827" r:id="rId29" xr:uid="{0093A001-1308-45F0-8DB5-EAD98C63B05E}"/>
    <hyperlink ref="B802" r:id="rId30" xr:uid="{D0154191-9A4E-4F47-A6B3-62CC15A597A3}"/>
    <hyperlink ref="B370" r:id="rId31" xr:uid="{EE64B02D-906C-4F73-88F9-C697D4742C37}"/>
    <hyperlink ref="B362" r:id="rId32" xr:uid="{07C01F2B-D272-4DD4-877C-D67A8B599580}"/>
    <hyperlink ref="B945" r:id="rId33" xr:uid="{14BFCB9F-1BD3-496E-BF81-3C1E65562E86}"/>
    <hyperlink ref="B225" r:id="rId34" xr:uid="{E887D7F1-B36F-4E81-9128-06793D4820C8}"/>
    <hyperlink ref="B65" r:id="rId35" xr:uid="{0B3E1B82-9912-454D-A717-8ABCBEF4C185}"/>
    <hyperlink ref="B181" r:id="rId36" xr:uid="{E3FB5321-3C15-4EDE-98FD-B3FCF2D46D87}"/>
    <hyperlink ref="B75" r:id="rId37" xr:uid="{46BB5B47-582C-483D-8582-882C35C097A6}"/>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DashBoard</vt:lpstr>
      <vt:lpstr>Final Version of the Cleaned 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Muhibbullah</dc:creator>
  <cp:lastModifiedBy>User</cp:lastModifiedBy>
  <dcterms:created xsi:type="dcterms:W3CDTF">2022-11-02T07:36:42Z</dcterms:created>
  <dcterms:modified xsi:type="dcterms:W3CDTF">2022-12-02T05:05:33Z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2022-11-24T08:18:27Z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b16c9bcf-15f8-4e1b-942b-6e989b563ffe</vt:lpwstr>
  </property>
  <property fmtid="{D5CDD505-2E9C-101B-9397-08002B2CF9AE}" pid="7" name="MSIP_Label_defa4170-0d19-0005-0004-bc88714345d2_ActionId">
    <vt:lpwstr>bdece10e-8fff-4c1c-b4ca-1ed75c90d3ee</vt:lpwstr>
  </property>
  <property fmtid="{D5CDD505-2E9C-101B-9397-08002B2CF9AE}" pid="8" name="MSIP_Label_defa4170-0d19-0005-0004-bc88714345d2_ContentBits">
    <vt:lpwstr>0</vt:lpwstr>
  </property>
</Properties>
</file>