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Assignment_udanous\"/>
    </mc:Choice>
  </mc:AlternateContent>
  <bookViews>
    <workbookView xWindow="0" yWindow="0" windowWidth="20490" windowHeight="7755"/>
  </bookViews>
  <sheets>
    <sheet name="Assignment" sheetId="3" r:id="rId1"/>
    <sheet name="Data1" sheetId="4" r:id="rId2"/>
    <sheet name="Data2" sheetId="5" r:id="rId3"/>
  </sheets>
  <definedNames>
    <definedName name="_xlnm._FilterDatabase" localSheetId="0" hidden="1">Assignment!$C$15:$C$24</definedName>
    <definedName name="_xlnm._FilterDatabase" localSheetId="1" hidden="1">Data1!$A$1:$E$800</definedName>
    <definedName name="_xlnm._FilterDatabase" localSheetId="2" hidden="1">Data2!$A$1:$U$8400</definedName>
    <definedName name="Country">OFFSET(Data1!$A$1,0,0,COUNTA(Data1!$A:$A)-1,1)</definedName>
    <definedName name="_xlnm.Criteria" localSheetId="0">Assignment!$A$31:$A$32</definedName>
    <definedName name="DynamicList1">Assignment!$A$93:$A$109</definedName>
    <definedName name="DynamicList2">Assignment!$B$93:$B$109</definedName>
    <definedName name="_xlnm.Extract" localSheetId="0">Assignment!$E$28</definedName>
    <definedName name="OrderAmount">OFFSET(Data1!$E$1,0,0,COUNTA(Data1!$E:$E)-1,1)</definedName>
    <definedName name="OrderQuantity">OFFSET(Data2!$E$1,0,0,COUNTA(Data2!$E:$E)-1,1)</definedName>
    <definedName name="Productcategory">OFFSET(Data2!$P$1,0,0,COUNTA(Data2!$P:$P)-1,1)</definedName>
    <definedName name="ProductSubCategory">OFFSET(Data2!$Q$1,0,0,COUNTA(Data2!$Q:$Q)-1,1)</definedName>
    <definedName name="Profit">OFFSET(Data2!$I$1,0,0,COUNTA(Data2!$I:$I)-1,1)</definedName>
    <definedName name="Sales">OFFSET(Data2!$F$1,0,0,COUNTA(Data2!$F:$F)-1,1)</definedName>
    <definedName name="Salesperson">OFFSET(Data1!$B$1,0,0,COUNTA(Data1!$B:$B)-1,1)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3" i="3" l="1"/>
  <c r="B64" i="3"/>
  <c r="B65" i="3"/>
  <c r="B66" i="3"/>
  <c r="B67" i="3"/>
  <c r="B68" i="3"/>
  <c r="B69" i="3"/>
  <c r="B70" i="3"/>
  <c r="B62" i="3"/>
  <c r="B59" i="3"/>
  <c r="B58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15" i="3"/>
  <c r="F158" i="3"/>
  <c r="F160" i="3" l="1"/>
  <c r="F159" i="3"/>
  <c r="F79" i="3"/>
  <c r="E139" i="3"/>
  <c r="E138" i="3"/>
  <c r="E137" i="3"/>
</calcChain>
</file>

<file path=xl/sharedStrings.xml><?xml version="1.0" encoding="utf-8"?>
<sst xmlns="http://schemas.openxmlformats.org/spreadsheetml/2006/main" count="85839" uniqueCount="2175">
  <si>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</si>
  <si>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</si>
  <si>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</si>
  <si>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</si>
  <si>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</si>
  <si>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</si>
  <si>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</si>
  <si>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</si>
  <si>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</si>
  <si>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</si>
  <si>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</si>
  <si>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</si>
  <si>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</si>
  <si>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</si>
  <si>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</si>
  <si>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</si>
  <si>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</si>
  <si>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</si>
  <si>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</si>
  <si>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</si>
  <si>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</si>
  <si>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</si>
  <si>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</si>
  <si>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</si>
  <si>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</si>
  <si>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</si>
  <si>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</si>
  <si>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</si>
  <si>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</si>
  <si>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</si>
  <si>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</si>
  <si>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</si>
  <si>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</si>
  <si>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</si>
  <si>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</si>
  <si>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</si>
  <si>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</si>
  <si>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</si>
  <si>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</si>
  <si>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</si>
  <si>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</si>
  <si>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</si>
  <si>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</si>
  <si>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</si>
  <si>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</si>
  <si>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</si>
  <si>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</si>
  <si>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</si>
  <si>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</si>
  <si>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</si>
  <si>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</si>
  <si>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</si>
  <si>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</si>
  <si>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</si>
  <si>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</si>
  <si>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</si>
  <si>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</si>
  <si>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</si>
  <si>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</si>
  <si>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</si>
  <si>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</si>
  <si>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</si>
  <si>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</si>
  <si>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</si>
  <si>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</si>
  <si>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</si>
  <si>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</si>
  <si>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</si>
  <si>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</si>
  <si>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</si>
  <si>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</si>
  <si>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</si>
  <si>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</si>
  <si>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</si>
  <si>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</si>
  <si>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</si>
  <si>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</si>
  <si>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</si>
  <si>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</si>
  <si>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</si>
  <si>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</si>
  <si>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</si>
  <si>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</si>
  <si>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</si>
  <si>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</si>
  <si>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</si>
  <si>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</si>
  <si>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</si>
  <si>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</si>
  <si>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</si>
  <si>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</si>
  <si>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</si>
  <si>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</si>
  <si>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</si>
  <si>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</si>
  <si>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</si>
  <si>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</si>
  <si>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</si>
  <si>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</si>
  <si>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</si>
  <si>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</si>
  <si>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</si>
  <si>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</si>
  <si>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</si>
  <si>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</si>
  <si>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</si>
  <si>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</si>
  <si>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</si>
  <si>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</si>
  <si>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</si>
  <si>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</si>
  <si>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</si>
  <si>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</si>
  <si>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</si>
  <si>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</si>
  <si>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</si>
  <si>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</si>
  <si>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</si>
  <si>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</si>
  <si>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</si>
  <si>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</si>
  <si>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</si>
  <si>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</si>
  <si>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</si>
  <si>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</si>
  <si>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</si>
  <si>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</si>
  <si>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</si>
  <si>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</si>
  <si>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</si>
  <si>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</si>
  <si>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</si>
  <si>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</si>
  <si>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</si>
  <si>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</si>
  <si>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</si>
  <si>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</si>
  <si>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</si>
  <si>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</si>
  <si>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</si>
  <si>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</si>
  <si>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</si>
  <si>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</si>
  <si>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</si>
  <si>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</si>
  <si>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</si>
  <si>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</si>
  <si>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</si>
  <si>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</si>
  <si>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</si>
  <si>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</si>
  <si>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</si>
  <si>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</si>
  <si>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</si>
  <si>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</si>
  <si>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</si>
  <si>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</si>
  <si>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</si>
  <si>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</si>
  <si>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</si>
  <si>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</si>
  <si>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</si>
  <si>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</si>
  <si>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</si>
  <si>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</si>
  <si>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</si>
  <si>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</si>
  <si>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</si>
  <si>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</si>
  <si>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</si>
  <si>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</si>
  <si>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</si>
  <si>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</si>
  <si>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</si>
  <si>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</si>
  <si>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</si>
  <si>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</si>
  <si>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</si>
  <si>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</si>
  <si>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</si>
  <si>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</si>
  <si>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</si>
  <si>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</si>
  <si>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</si>
  <si>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</si>
  <si>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</si>
  <si>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</si>
  <si>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</si>
  <si>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</si>
  <si>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</si>
  <si>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</si>
  <si>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</si>
  <si>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</si>
  <si>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</si>
  <si>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</si>
  <si>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</si>
  <si>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</si>
  <si>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</si>
  <si>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</si>
  <si>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</si>
  <si>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</si>
  <si>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</si>
  <si>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</si>
  <si>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</si>
  <si>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</si>
  <si>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</si>
  <si>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</si>
  <si>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</si>
  <si>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</si>
  <si>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</si>
  <si>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</si>
  <si>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</si>
  <si>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</si>
  <si>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</si>
  <si>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</si>
  <si>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</si>
  <si>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</si>
  <si>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</si>
  <si>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</si>
  <si>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</si>
  <si>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</si>
  <si>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</si>
  <si>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</si>
  <si>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</si>
  <si>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</si>
  <si>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</si>
  <si>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</si>
  <si>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</si>
  <si>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</si>
  <si>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</si>
  <si>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</si>
  <si>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</si>
  <si>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</si>
  <si>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</si>
  <si>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</si>
  <si>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</si>
  <si>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</si>
  <si>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</si>
  <si>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</si>
  <si>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</si>
  <si>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</si>
  <si>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</si>
  <si>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</si>
  <si>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</si>
  <si>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</si>
  <si>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</si>
  <si>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</si>
  <si>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</si>
  <si>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</si>
  <si>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</si>
  <si>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</si>
  <si>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</si>
  <si>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</si>
  <si>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</si>
  <si>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</si>
  <si>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</si>
  <si>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</si>
  <si>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</si>
  <si>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</si>
  <si>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</si>
  <si>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</si>
  <si>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</si>
  <si>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</si>
  <si>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</si>
  <si>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</si>
  <si>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</si>
  <si>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</si>
  <si>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</si>
  <si>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</si>
  <si>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</si>
  <si>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</si>
  <si>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</si>
  <si>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</si>
  <si>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</si>
  <si>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</si>
  <si>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</si>
  <si>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</si>
  <si>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</si>
  <si>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</si>
  <si>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</si>
  <si>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</si>
  <si>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</si>
  <si>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</si>
  <si>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</si>
  <si>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</si>
  <si>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</si>
  <si>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</si>
  <si>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</si>
  <si>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</si>
  <si>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</si>
  <si>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</si>
  <si>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</si>
  <si>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</si>
  <si>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</si>
  <si>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</si>
  <si>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</si>
  <si>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</si>
  <si>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</si>
  <si>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</si>
  <si>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</si>
  <si>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</si>
  <si>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</si>
  <si>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</si>
  <si>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</si>
  <si>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</si>
  <si>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</si>
  <si>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</si>
  <si>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</si>
  <si>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</si>
  <si>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</si>
  <si>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</si>
  <si>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</si>
  <si>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</si>
  <si>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</si>
  <si>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</si>
  <si>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</si>
  <si>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</si>
  <si>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</si>
  <si>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</si>
  <si>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</si>
  <si>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</si>
  <si>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</si>
  <si>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</si>
  <si>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</si>
  <si>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</si>
  <si>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</si>
  <si>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</si>
  <si>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</si>
  <si>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</si>
  <si>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</si>
  <si>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</si>
  <si>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</si>
  <si>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</si>
  <si>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</si>
  <si>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</si>
  <si>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</si>
  <si>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</si>
  <si>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</si>
  <si>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</si>
  <si>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</si>
  <si>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</si>
  <si>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</si>
  <si>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</si>
  <si>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</si>
  <si>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</si>
  <si>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</si>
  <si>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</si>
  <si>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</si>
  <si>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</si>
  <si>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</si>
  <si>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</si>
  <si>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</si>
  <si>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</si>
  <si>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</si>
  <si>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</si>
  <si>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</si>
  <si>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</si>
  <si>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</si>
  <si>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</si>
  <si>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</si>
  <si>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</si>
  <si>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</si>
  <si>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</si>
  <si>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</si>
  <si>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</si>
  <si>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</si>
  <si>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</si>
  <si>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</si>
  <si>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</si>
  <si>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</si>
  <si>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</si>
  <si>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</si>
  <si>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</si>
  <si>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</si>
  <si>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</si>
  <si>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</si>
  <si>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</si>
  <si>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</si>
  <si>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</si>
  <si>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</si>
  <si>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</si>
  <si>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</si>
  <si>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</si>
  <si>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</si>
  <si>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</si>
  <si>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</si>
  <si>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</si>
  <si>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</si>
  <si>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</si>
  <si>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</si>
  <si>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</si>
  <si>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</si>
  <si>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</si>
  <si>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</si>
  <si>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</si>
  <si>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</si>
  <si>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</si>
  <si>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</si>
  <si>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</si>
  <si>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</si>
  <si>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</si>
  <si>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</si>
  <si>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</si>
  <si>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</si>
  <si>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</si>
  <si>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</si>
  <si>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</si>
  <si>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</si>
  <si>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</si>
  <si>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</si>
  <si>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</si>
  <si>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</si>
  <si>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</si>
  <si>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</si>
  <si>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</si>
  <si>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</si>
  <si>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</si>
  <si>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</si>
  <si>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</si>
  <si>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</si>
  <si>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</si>
  <si>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</si>
  <si>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</si>
  <si>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</si>
  <si>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</si>
  <si>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</si>
  <si>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</si>
  <si>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</si>
  <si>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</si>
  <si>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</si>
  <si>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</si>
  <si>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</si>
  <si>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</si>
  <si>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</si>
  <si>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</si>
  <si>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</si>
  <si>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</si>
  <si>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</si>
  <si>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</si>
  <si>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</si>
  <si>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</si>
  <si>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</si>
  <si>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</si>
  <si>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</si>
  <si>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</si>
  <si>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</si>
  <si>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</si>
  <si>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</si>
  <si>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</si>
  <si>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</si>
  <si>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</si>
  <si>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</si>
  <si>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</si>
  <si>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</si>
  <si>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</si>
  <si>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</si>
  <si>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</si>
  <si>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</si>
  <si>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</si>
  <si>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</si>
  <si>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</si>
  <si>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</si>
  <si>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</si>
  <si>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</si>
  <si>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</si>
  <si>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</si>
  <si>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</si>
  <si>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</si>
  <si>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</si>
  <si>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</si>
  <si>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</si>
  <si>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</si>
  <si>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</si>
  <si>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</si>
  <si>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</si>
  <si>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</si>
  <si>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</si>
  <si>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</si>
  <si>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</si>
  <si>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</si>
  <si>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</si>
  <si>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</si>
  <si>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</si>
  <si>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</si>
  <si>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</si>
  <si>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</si>
  <si>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</si>
  <si>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</si>
  <si>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</si>
  <si>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</si>
  <si>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</si>
  <si>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</si>
  <si>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</si>
  <si>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</si>
  <si>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</si>
  <si>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</si>
  <si>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</si>
  <si>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</si>
  <si>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</si>
  <si>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</si>
  <si>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</si>
  <si>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</si>
  <si>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</si>
  <si>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</si>
  <si>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</si>
  <si>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</si>
  <si>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</si>
  <si>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</si>
  <si>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</si>
  <si>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</si>
  <si>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</si>
  <si>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</si>
  <si>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</si>
  <si>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</si>
  <si>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</si>
  <si>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</si>
  <si>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</si>
  <si>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</si>
  <si>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</si>
  <si>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</si>
  <si>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</si>
  <si>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</si>
  <si>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</si>
  <si>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</si>
  <si>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</si>
  <si>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</si>
  <si>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</si>
  <si>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</si>
  <si>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</si>
  <si>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</si>
  <si>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</si>
  <si>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</si>
  <si>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</si>
  <si>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</si>
  <si>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</si>
  <si>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</si>
  <si>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</si>
  <si>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</si>
  <si>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</si>
  <si>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</si>
  <si>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</si>
  <si>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</si>
  <si>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</si>
  <si>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</si>
  <si>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</si>
  <si>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</si>
  <si>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</si>
  <si>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</si>
  <si>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</si>
  <si>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</si>
  <si>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</si>
  <si>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</si>
  <si>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</si>
  <si>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</si>
  <si>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</si>
  <si>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</si>
  <si>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</si>
  <si>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</si>
  <si>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</si>
  <si>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</si>
  <si>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</si>
  <si>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</si>
  <si>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</si>
  <si>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</si>
  <si>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</si>
  <si>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</si>
  <si>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</si>
  <si>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</si>
  <si>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</si>
  <si>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</si>
  <si>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</si>
  <si>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</si>
  <si>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</si>
  <si>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</si>
  <si>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</si>
  <si>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</si>
  <si>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</si>
  <si>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</si>
  <si>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</si>
  <si>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</si>
  <si>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</si>
  <si>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</si>
  <si>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</si>
  <si>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</si>
  <si>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</si>
  <si>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</si>
  <si>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</si>
  <si>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</si>
  <si>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</si>
  <si>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</si>
  <si>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</si>
  <si>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</si>
  <si>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</si>
  <si>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</si>
  <si>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</si>
  <si>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</si>
  <si>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</si>
  <si>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</si>
  <si>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</si>
  <si>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</si>
  <si>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</si>
  <si>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</si>
  <si>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</si>
  <si>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</si>
  <si>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</si>
  <si>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</si>
  <si>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</si>
  <si>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</si>
  <si>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</si>
  <si>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</si>
  <si>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</si>
  <si>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</si>
  <si>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</si>
  <si>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</si>
  <si>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</si>
  <si>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</si>
  <si>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</si>
  <si>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</si>
  <si>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</si>
  <si>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</si>
  <si>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</si>
  <si>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</si>
  <si>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</si>
  <si>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</si>
  <si>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</si>
  <si>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</si>
  <si>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</si>
  <si>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</si>
  <si>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</si>
  <si>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</si>
  <si>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</si>
  <si>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</si>
  <si>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</si>
  <si>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</si>
  <si>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</si>
  <si>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</si>
  <si>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</si>
  <si>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</si>
  <si>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</si>
  <si>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</si>
  <si>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</si>
  <si>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</si>
  <si>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</si>
  <si>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</si>
  <si>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</si>
  <si>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</si>
  <si>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</si>
  <si>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</si>
  <si>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</si>
  <si>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</si>
  <si>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</si>
  <si>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</si>
  <si>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</si>
  <si>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</si>
  <si>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</si>
  <si>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</si>
  <si>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</si>
  <si>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</si>
  <si>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</si>
  <si>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</si>
  <si>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</si>
  <si>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</si>
  <si>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</si>
  <si>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</si>
  <si>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</si>
  <si>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</si>
  <si>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</si>
  <si>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</si>
  <si>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</si>
  <si>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</si>
  <si>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</si>
  <si>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</si>
  <si>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</si>
  <si>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</si>
  <si>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</si>
  <si>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</si>
  <si>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</si>
  <si>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</si>
  <si>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</si>
  <si>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</si>
  <si>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</si>
  <si>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</si>
  <si>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</si>
  <si>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</si>
  <si>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</si>
  <si>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</si>
  <si>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</si>
  <si>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</si>
  <si>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</si>
  <si>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</si>
  <si>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</si>
  <si>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</si>
  <si>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</si>
  <si>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</si>
  <si>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</si>
  <si>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</si>
  <si>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</si>
  <si>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</si>
  <si>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</si>
  <si>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</si>
  <si>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</si>
  <si>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</si>
  <si>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</si>
  <si>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</si>
  <si>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</si>
  <si>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</si>
  <si>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</si>
  <si>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</si>
  <si>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</si>
  <si>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</si>
  <si>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</si>
  <si>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</si>
  <si>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</si>
  <si>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</si>
  <si>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</si>
  <si>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</si>
  <si>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</si>
  <si>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</si>
  <si>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</si>
  <si>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</si>
  <si>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</si>
  <si>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</si>
  <si>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</si>
  <si>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</si>
  <si>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</si>
  <si>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</si>
  <si>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</si>
  <si>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</si>
  <si>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</si>
  <si>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</si>
  <si>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</si>
  <si>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</si>
  <si>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</si>
  <si>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</si>
  <si>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</si>
  <si>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</si>
  <si>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</si>
  <si>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</si>
  <si>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</si>
  <si>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</si>
  <si>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</si>
  <si>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</si>
  <si>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</si>
  <si>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</si>
  <si>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</si>
  <si>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</si>
  <si>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</si>
  <si>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</si>
  <si>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</si>
  <si>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</si>
  <si>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</si>
  <si>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</si>
  <si>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</si>
  <si>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</si>
  <si>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</si>
  <si>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</si>
  <si>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</si>
  <si>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</si>
  <si>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</si>
  <si>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</si>
  <si>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</si>
  <si>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</si>
  <si>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</si>
  <si>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</si>
  <si>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</si>
  <si>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</si>
  <si>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</si>
  <si>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</si>
  <si>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</si>
  <si>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</si>
  <si>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</si>
  <si>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</si>
  <si>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</si>
  <si>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</si>
  <si>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</si>
  <si>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</si>
  <si>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</si>
  <si>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</si>
  <si>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</si>
  <si>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</si>
  <si>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</si>
  <si>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</si>
  <si>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</si>
  <si>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</si>
  <si>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</si>
  <si>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</si>
  <si>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</si>
  <si>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</si>
  <si>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</si>
  <si>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</si>
  <si>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</si>
  <si>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</si>
  <si>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</si>
  <si>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</si>
  <si>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</si>
  <si>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</si>
  <si>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</si>
  <si>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</si>
  <si>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</si>
  <si>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</si>
  <si>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</si>
  <si>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</si>
  <si>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</si>
  <si>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</si>
  <si>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</si>
  <si>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</si>
  <si>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</si>
  <si>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</si>
  <si>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</si>
  <si>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</si>
  <si>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</si>
  <si>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</si>
  <si>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</si>
  <si>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</si>
  <si>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</si>
  <si>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</si>
  <si>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</si>
  <si>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</si>
  <si>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</si>
  <si>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</si>
  <si>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</si>
  <si>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</si>
  <si>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</si>
  <si>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</si>
  <si>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</si>
  <si>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</si>
  <si>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</si>
  <si>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</si>
  <si>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</si>
  <si>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</si>
  <si>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</si>
  <si>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</si>
  <si>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</si>
  <si>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</si>
  <si>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</si>
  <si>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</si>
  <si>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</si>
  <si>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</si>
  <si>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</si>
  <si>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</si>
  <si>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</si>
  <si>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</si>
  <si>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</si>
  <si>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</si>
  <si>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</si>
  <si>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</si>
  <si>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</si>
  <si>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</si>
  <si>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</si>
  <si>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</si>
  <si>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</si>
  <si>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</si>
  <si>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</si>
  <si>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</si>
  <si>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</si>
  <si>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</si>
  <si>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</si>
  <si>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</si>
  <si>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</si>
  <si>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</si>
  <si>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</si>
  <si>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</si>
  <si>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</si>
  <si>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</si>
  <si>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</si>
  <si>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</si>
  <si>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</si>
  <si>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</si>
  <si>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</si>
  <si>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</si>
  <si>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</si>
  <si>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</si>
  <si>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</si>
  <si>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</si>
  <si>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</si>
  <si>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</si>
  <si>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</si>
  <si>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</si>
  <si>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</si>
  <si>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</si>
  <si>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</si>
  <si>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</si>
  <si>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</si>
  <si>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</si>
  <si>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</si>
  <si>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</si>
  <si>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</si>
  <si>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</si>
  <si>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</si>
  <si>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</si>
  <si>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</si>
  <si>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</si>
  <si>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</si>
  <si>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</si>
  <si>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</si>
  <si>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</si>
  <si>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</si>
  <si>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</si>
  <si>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</si>
  <si>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</si>
  <si>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</si>
  <si>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</si>
  <si>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</si>
  <si>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</si>
  <si>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</si>
  <si>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</si>
  <si>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</si>
  <si>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</si>
  <si>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</si>
  <si>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</si>
  <si>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</si>
  <si>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</si>
  <si>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</si>
  <si>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</si>
  <si>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</si>
  <si>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</si>
  <si>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</si>
  <si>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</si>
  <si>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</si>
  <si>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</si>
  <si>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</si>
  <si>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</si>
  <si>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</si>
  <si>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</si>
  <si>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</si>
  <si>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</si>
  <si>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</si>
  <si>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</si>
  <si>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</si>
  <si>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</si>
  <si>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</si>
  <si>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</si>
  <si>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</si>
  <si>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</si>
  <si>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</si>
  <si>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</si>
  <si>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</si>
  <si>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</si>
  <si>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</si>
  <si>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</si>
  <si>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</si>
  <si>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</si>
  <si>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</si>
  <si>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</si>
  <si>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</si>
  <si>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</si>
  <si>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</si>
  <si>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</si>
  <si>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</si>
  <si>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</si>
  <si>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</si>
  <si>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</si>
  <si>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</si>
  <si>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</si>
  <si>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</si>
  <si>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</si>
  <si>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</si>
  <si>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</si>
  <si>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</si>
  <si>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</si>
  <si>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</si>
  <si>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</si>
  <si>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</si>
  <si>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</si>
  <si>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</si>
  <si>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</si>
  <si>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</si>
  <si>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</si>
  <si>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</si>
  <si>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</si>
  <si>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</si>
  <si>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</si>
  <si>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</si>
  <si>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</si>
  <si>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</si>
  <si>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</si>
  <si>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</si>
  <si>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</si>
  <si>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</si>
  <si>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</si>
  <si>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</si>
  <si>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</si>
  <si>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</si>
  <si>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</si>
  <si>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</si>
  <si>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</si>
  <si>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</si>
  <si>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</si>
  <si>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</si>
  <si>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</si>
  <si>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</si>
  <si>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</si>
  <si>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</si>
  <si>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</si>
  <si>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</si>
  <si>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</si>
  <si>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</si>
  <si>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</si>
  <si>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</si>
  <si>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</si>
  <si>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</si>
  <si>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</si>
  <si>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</si>
  <si>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</si>
  <si>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</si>
  <si>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</si>
  <si>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</si>
  <si>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</si>
  <si>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</si>
  <si>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</si>
  <si>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</si>
  <si>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</si>
  <si>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</si>
  <si>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</si>
  <si>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</si>
  <si>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</si>
  <si>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</si>
  <si>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</si>
  <si>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</si>
  <si>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</si>
  <si>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</si>
  <si>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</si>
  <si>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</si>
  <si>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</si>
  <si>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</si>
  <si>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</si>
  <si>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</si>
  <si>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</si>
  <si>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</si>
  <si>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</si>
  <si>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</si>
  <si>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</si>
  <si>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</si>
  <si>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</si>
  <si>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</si>
  <si>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</si>
  <si>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</si>
  <si>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</si>
  <si>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</si>
  <si>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</si>
  <si>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</si>
  <si>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</si>
  <si>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</si>
  <si>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</si>
  <si>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</si>
  <si>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</si>
  <si>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</si>
  <si>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</si>
  <si>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</si>
  <si>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</si>
  <si>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</si>
  <si>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</si>
  <si>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</si>
  <si>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</si>
  <si>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</si>
  <si>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</si>
  <si>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</si>
  <si>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</si>
  <si>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</si>
  <si>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</si>
  <si>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</si>
  <si>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</si>
  <si>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</si>
  <si>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</si>
  <si>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</si>
  <si>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</si>
  <si>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</si>
  <si>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</si>
  <si>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</si>
  <si>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</si>
  <si>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</si>
  <si>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</si>
  <si>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</si>
  <si>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</si>
  <si>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</si>
  <si>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</si>
  <si>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</si>
  <si>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</si>
  <si>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</si>
  <si>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</si>
  <si>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</si>
  <si>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</si>
  <si>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</si>
  <si>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</si>
  <si>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</si>
  <si>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</si>
  <si>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</si>
  <si>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</si>
  <si>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</si>
  <si>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</si>
  <si>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</si>
  <si>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</si>
  <si>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</si>
  <si>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</si>
  <si>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</si>
  <si>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</si>
  <si>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</si>
  <si>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</si>
  <si>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</si>
  <si>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</si>
  <si>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</si>
  <si>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</si>
  <si>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</si>
  <si>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</si>
  <si>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</si>
  <si>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</si>
  <si>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</si>
  <si>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</si>
  <si>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</si>
  <si>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</si>
  <si>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</si>
  <si>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</si>
  <si>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</si>
  <si>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</si>
  <si>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</si>
  <si>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</si>
  <si>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</si>
  <si>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</si>
  <si>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</si>
  <si>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</si>
  <si>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</si>
  <si>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</si>
  <si>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</si>
  <si>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</si>
  <si>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</si>
  <si>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</si>
  <si>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</si>
  <si>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</si>
  <si>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</si>
  <si>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</si>
  <si>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</si>
  <si>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</si>
  <si>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</si>
  <si>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</si>
  <si>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</si>
  <si>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</si>
  <si>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</si>
  <si>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</si>
  <si>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</si>
  <si>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</si>
  <si>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</si>
  <si>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</si>
  <si>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</si>
  <si>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</si>
  <si>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</si>
  <si>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</si>
  <si>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</si>
  <si>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</si>
  <si>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</si>
  <si>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</si>
  <si>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</si>
  <si>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</si>
  <si>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</si>
  <si>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</si>
  <si>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</si>
  <si>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</si>
  <si>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</si>
  <si>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</si>
  <si>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</si>
  <si>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</si>
  <si>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</si>
  <si>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</si>
  <si>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</si>
  <si>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</si>
  <si>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</si>
  <si>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</si>
  <si>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</si>
  <si>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</si>
  <si>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</si>
  <si>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</si>
  <si>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</si>
  <si>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</si>
  <si>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</si>
  <si>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</si>
  <si>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</si>
  <si>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</si>
  <si>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</si>
  <si>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</si>
  <si>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</si>
  <si>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</si>
  <si>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</si>
  <si>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</si>
  <si>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</si>
  <si>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</si>
  <si>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</si>
  <si>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</si>
  <si>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</si>
  <si>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</si>
  <si>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</si>
  <si>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</si>
  <si>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</si>
  <si>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</si>
  <si>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</si>
  <si>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</si>
  <si>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</si>
  <si>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</si>
  <si>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</si>
  <si>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</si>
  <si>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</si>
  <si>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</si>
  <si>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</si>
  <si>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</si>
  <si>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</si>
  <si>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</si>
  <si>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</si>
  <si>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</si>
  <si>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</si>
  <si>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</si>
  <si>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</si>
  <si>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</si>
  <si>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</si>
  <si>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</si>
  <si>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</si>
  <si>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</si>
  <si>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</si>
  <si>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</si>
  <si>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</si>
  <si>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</si>
  <si>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</si>
  <si>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</si>
  <si>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</si>
  <si>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</si>
  <si>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</si>
  <si>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</si>
  <si>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</si>
  <si>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</si>
  <si>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</si>
  <si>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</si>
  <si>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</si>
  <si>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</si>
  <si>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</si>
  <si>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</si>
  <si>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</si>
  <si>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</si>
  <si>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</si>
  <si>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</si>
  <si>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</si>
  <si>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</si>
  <si>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</si>
  <si>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</si>
  <si>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</si>
  <si>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</si>
  <si>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</si>
  <si>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</si>
  <si>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</si>
  <si>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</si>
  <si>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</si>
  <si>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</si>
  <si>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</si>
  <si>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</si>
  <si>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</si>
  <si>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</si>
  <si>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</si>
  <si>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</si>
  <si>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</si>
  <si>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</si>
  <si>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</si>
  <si>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</si>
  <si>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</si>
  <si>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</si>
  <si>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</si>
  <si>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</si>
  <si>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</si>
  <si>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</si>
  <si>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</si>
  <si>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</si>
  <si>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</si>
  <si>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</si>
  <si>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</si>
  <si>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</si>
  <si>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</si>
  <si>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</si>
  <si>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</si>
  <si>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</si>
  <si>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</si>
  <si>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</si>
  <si>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</si>
  <si>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</si>
  <si>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</si>
  <si>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</si>
  <si>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</si>
  <si>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</si>
  <si>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</si>
  <si>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</si>
  <si>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</si>
  <si>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</si>
  <si>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</si>
  <si>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</si>
  <si>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</si>
  <si>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</si>
  <si>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</si>
  <si>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</si>
  <si>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</si>
  <si>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</si>
  <si>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</si>
  <si>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</si>
  <si>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</si>
  <si>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</si>
  <si>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</si>
  <si>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</si>
  <si>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</si>
  <si>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</si>
  <si>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</si>
  <si>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</si>
  <si>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</si>
  <si>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</si>
  <si>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</si>
  <si>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</si>
  <si>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</si>
  <si>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</si>
  <si>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</si>
  <si>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</si>
  <si>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</si>
  <si>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</si>
  <si>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</si>
  <si>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</si>
  <si>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</si>
  <si>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</si>
  <si>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</si>
  <si>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</si>
  <si>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</si>
  <si>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</si>
  <si>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</si>
  <si>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</si>
  <si>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</si>
  <si>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</si>
  <si>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</si>
  <si>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</si>
  <si>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</si>
  <si>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</si>
  <si>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</si>
  <si>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</si>
  <si>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</si>
  <si>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</si>
  <si>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</si>
  <si>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</si>
  <si>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</si>
  <si>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</si>
  <si>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</si>
  <si>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</si>
  <si>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</si>
  <si>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</si>
  <si>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</si>
  <si>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</si>
  <si>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</si>
  <si>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</si>
  <si>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</si>
  <si>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</si>
  <si>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</si>
  <si>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</si>
  <si>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</si>
  <si>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</si>
  <si>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</si>
  <si>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</si>
  <si>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</si>
  <si>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</si>
  <si>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</si>
  <si>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</si>
  <si>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</si>
  <si>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</si>
  <si>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</si>
  <si>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</si>
  <si>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</si>
  <si>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</si>
  <si>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</si>
  <si>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</si>
  <si>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</si>
  <si>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</si>
  <si>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</si>
  <si>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</si>
  <si>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</si>
  <si>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</si>
  <si>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</si>
  <si>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</si>
  <si>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</si>
  <si>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</si>
  <si>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</si>
  <si>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</si>
  <si>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</si>
  <si>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</si>
  <si>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</si>
  <si>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</si>
  <si>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</si>
  <si>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</si>
  <si>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</si>
  <si>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</si>
  <si>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</si>
  <si>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</si>
  <si>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</si>
  <si>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</si>
  <si>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</si>
  <si>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</si>
  <si>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</si>
  <si>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</si>
  <si>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</si>
  <si>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</si>
  <si>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</si>
  <si>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</si>
  <si>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</si>
  <si>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</si>
  <si>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</si>
  <si>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</si>
  <si>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</si>
  <si>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</si>
  <si>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</si>
  <si>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</si>
  <si>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</si>
  <si>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</si>
  <si>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</si>
  <si>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</si>
  <si>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</si>
  <si>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</si>
  <si>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</si>
  <si>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</si>
  <si>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</si>
  <si>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</si>
  <si>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</si>
  <si>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</si>
  <si>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</si>
  <si>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</si>
  <si>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</si>
  <si>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</si>
  <si>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</si>
  <si>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</si>
  <si>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</si>
  <si>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</si>
  <si>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</si>
  <si>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</si>
  <si>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</si>
  <si>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</si>
  <si>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</si>
  <si>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</si>
  <si>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</si>
  <si>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</si>
  <si>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</si>
  <si>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</si>
  <si>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</si>
  <si>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</si>
  <si>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</si>
  <si>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</si>
  <si>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</si>
  <si>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</si>
  <si>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</si>
  <si>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</si>
  <si>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</si>
  <si>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</si>
  <si>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</si>
  <si>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</si>
  <si>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</si>
  <si>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</si>
  <si>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</si>
  <si>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</si>
  <si>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</si>
  <si>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</si>
  <si>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</si>
  <si>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</si>
  <si>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</si>
  <si>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</si>
  <si>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</si>
  <si>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</si>
  <si>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</si>
  <si>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</si>
  <si>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</si>
  <si>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</si>
  <si>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</si>
  <si>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</si>
  <si>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</si>
  <si>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</si>
  <si>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</si>
  <si>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</si>
  <si>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</si>
  <si>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</si>
  <si>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</si>
  <si>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</si>
  <si>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</si>
  <si>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</si>
  <si>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</si>
  <si>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</si>
  <si>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</si>
  <si>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</si>
  <si>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</si>
  <si>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</si>
  <si>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</si>
  <si>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</si>
  <si>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</si>
  <si>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</si>
  <si>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</si>
  <si>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</si>
  <si>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</si>
  <si>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</si>
  <si>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</si>
  <si>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</si>
  <si>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</si>
  <si>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</si>
  <si>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</si>
  <si>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</si>
  <si>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</si>
  <si>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</si>
  <si>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</si>
  <si>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</si>
  <si>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</si>
  <si>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</si>
  <si>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</si>
  <si>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</si>
  <si>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</si>
  <si>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</si>
  <si>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</si>
  <si>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</si>
  <si>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</si>
  <si>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</si>
  <si>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</si>
  <si>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</si>
  <si>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</si>
  <si>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</si>
  <si>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</si>
  <si>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</si>
  <si>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</si>
  <si>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</si>
  <si>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</si>
  <si>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</si>
  <si>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</si>
  <si>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</si>
  <si>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</si>
  <si>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</si>
  <si>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</si>
  <si>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</si>
  <si>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</si>
  <si>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</si>
  <si>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</si>
  <si>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</si>
  <si>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</si>
  <si>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</si>
  <si>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</si>
  <si>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</si>
  <si>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</si>
  <si>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</si>
  <si>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</si>
  <si>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</si>
  <si>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</si>
  <si>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</si>
  <si>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</si>
  <si>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</si>
  <si>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</si>
  <si>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</si>
  <si>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</si>
  <si>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</si>
  <si>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</si>
  <si>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</si>
  <si>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</si>
  <si>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</si>
  <si>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</si>
  <si>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</si>
  <si>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</si>
  <si>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</si>
  <si>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</si>
  <si>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</si>
  <si>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</si>
  <si>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</si>
  <si>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</si>
  <si>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</si>
  <si>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</si>
  <si>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</si>
  <si>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</si>
  <si>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</si>
  <si>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</si>
  <si>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</si>
  <si>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</si>
  <si>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</si>
  <si>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</si>
  <si>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</si>
  <si>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</si>
  <si>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</si>
  <si>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</si>
  <si>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</si>
  <si>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</si>
  <si>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</si>
  <si>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</si>
  <si>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</si>
  <si>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</si>
  <si>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</si>
  <si>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</si>
  <si>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</si>
  <si>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</si>
  <si>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</si>
  <si>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</si>
  <si>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</si>
  <si>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</si>
  <si>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</si>
  <si>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</si>
  <si>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</si>
  <si>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</si>
  <si>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</si>
  <si>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</si>
  <si>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</si>
  <si>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</si>
  <si>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</si>
  <si>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</si>
  <si>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</si>
  <si>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</si>
  <si>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</si>
  <si>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</si>
  <si>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</si>
  <si>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</si>
  <si>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</si>
  <si>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</si>
  <si>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</si>
  <si>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</si>
  <si>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</si>
  <si>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</si>
  <si>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</si>
  <si>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</si>
  <si>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</si>
  <si>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</si>
  <si>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</si>
  <si>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</si>
  <si>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</si>
  <si>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</si>
  <si>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</si>
  <si>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</si>
  <si>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</si>
  <si>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</si>
  <si>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</si>
  <si>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</si>
  <si>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</si>
  <si>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</si>
  <si>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</si>
  <si>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</si>
  <si>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</si>
  <si>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</si>
  <si>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</si>
  <si>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</si>
  <si>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</si>
  <si>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</si>
  <si>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</si>
  <si>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</si>
  <si>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</si>
  <si>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</si>
  <si>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</si>
  <si>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</si>
  <si>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</si>
  <si>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</si>
  <si>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</si>
  <si>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</si>
  <si>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</si>
  <si>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</si>
  <si>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</si>
  <si>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</si>
  <si>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</si>
  <si>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</si>
  <si>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</si>
  <si>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</si>
  <si>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</si>
  <si>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</si>
  <si>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</si>
  <si>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</si>
  <si>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</si>
  <si>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</si>
  <si>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</si>
  <si>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</si>
  <si>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</si>
  <si>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</si>
  <si>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</si>
  <si>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</si>
  <si>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</si>
  <si>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</si>
  <si>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</si>
  <si>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</si>
  <si>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</si>
  <si>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</si>
  <si>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</si>
  <si>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</si>
  <si>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</si>
  <si>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</si>
  <si>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</si>
  <si>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</si>
  <si>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</si>
  <si>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</si>
  <si>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</si>
  <si>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</si>
  <si>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</si>
  <si>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</si>
  <si>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</si>
  <si>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</si>
  <si>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</si>
  <si>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</si>
  <si>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</si>
  <si>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</si>
  <si>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</si>
  <si>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</si>
  <si>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</si>
  <si>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</si>
  <si>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</si>
  <si>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</si>
  <si>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</si>
  <si>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</si>
  <si>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</si>
  <si>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</si>
  <si>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</si>
  <si>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</si>
  <si>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</si>
  <si>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</si>
  <si>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</si>
  <si>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</si>
  <si>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</si>
  <si>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</si>
  <si>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</si>
  <si>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</si>
  <si>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</si>
  <si>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</si>
  <si>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</si>
  <si>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</si>
  <si>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</si>
  <si>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</si>
  <si>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</si>
  <si>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</si>
  <si>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</si>
  <si>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</si>
  <si>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</si>
  <si>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</si>
  <si>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</si>
  <si>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</si>
  <si>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</si>
  <si>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</si>
  <si>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</si>
  <si>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</si>
  <si>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</si>
  <si>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</si>
  <si>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</si>
  <si>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</si>
  <si>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</si>
  <si>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</si>
  <si>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</si>
  <si>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</si>
  <si>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</si>
  <si>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</si>
  <si>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</si>
  <si>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</si>
  <si>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</si>
  <si>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</si>
  <si>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</si>
  <si>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</si>
  <si>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</si>
  <si>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</si>
  <si>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</si>
  <si>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</si>
  <si>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</si>
  <si>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</si>
  <si>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</si>
  <si>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</si>
  <si>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</si>
  <si>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</si>
  <si>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</si>
  <si>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</si>
  <si>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</si>
  <si>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</si>
  <si>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</si>
  <si>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</si>
  <si>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</si>
  <si>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</si>
  <si>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</si>
  <si>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</si>
  <si>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</si>
  <si>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</si>
  <si>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</si>
  <si>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</si>
  <si>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</si>
  <si>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</si>
  <si>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</si>
  <si>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</si>
  <si>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</si>
  <si>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</si>
  <si>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</si>
  <si>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</si>
  <si>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</si>
  <si>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</si>
  <si>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</si>
  <si>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</si>
  <si>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</si>
  <si>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</si>
  <si>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</si>
  <si>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</si>
  <si>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</si>
  <si>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</si>
  <si>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</si>
  <si>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</si>
  <si>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</si>
  <si>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</si>
  <si>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</si>
  <si>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</si>
  <si>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</si>
  <si>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</si>
  <si>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</si>
  <si>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</si>
  <si>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</si>
  <si>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</si>
  <si>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</si>
  <si>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</si>
  <si>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</si>
  <si>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</si>
  <si>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</si>
  <si>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</si>
  <si>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</si>
  <si>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</si>
  <si>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</si>
  <si>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</si>
  <si>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</si>
  <si>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</si>
  <si>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</si>
  <si>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</si>
  <si>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</si>
  <si>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</si>
  <si>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</si>
  <si>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</si>
  <si>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</si>
  <si>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</si>
  <si>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</si>
  <si>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</si>
  <si>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</si>
  <si>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</si>
  <si>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</si>
  <si>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</si>
  <si>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</si>
  <si>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</si>
  <si>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</si>
  <si>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</si>
  <si>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</si>
  <si>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</si>
  <si>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</si>
  <si>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</si>
  <si>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</si>
  <si>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</si>
  <si>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</si>
  <si>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</si>
  <si>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</si>
  <si>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</si>
  <si>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</si>
  <si>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</si>
  <si>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</si>
  <si>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</si>
  <si>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</si>
  <si>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</si>
  <si>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</si>
  <si>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</si>
  <si>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</si>
  <si>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</si>
  <si>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</si>
  <si>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</si>
  <si>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</si>
  <si>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</si>
  <si>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</si>
  <si>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</si>
  <si>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</si>
  <si>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</si>
  <si>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</si>
  <si>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</si>
  <si>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</si>
  <si>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</si>
  <si>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</si>
  <si>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</si>
  <si>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</si>
  <si>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</si>
  <si>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</si>
  <si>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</si>
  <si>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</si>
  <si>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</si>
  <si>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</si>
  <si>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</si>
  <si>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</si>
  <si>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</si>
  <si>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</si>
  <si>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</si>
  <si>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</si>
  <si>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</si>
  <si>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</si>
  <si>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</si>
  <si>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</si>
  <si>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</si>
  <si>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</si>
  <si>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</si>
  <si>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</si>
  <si>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</si>
  <si>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</si>
  <si>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</si>
  <si>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</si>
  <si>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</si>
  <si>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</si>
  <si>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</si>
  <si>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</si>
  <si>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</si>
  <si>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</si>
  <si>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</si>
  <si>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</si>
  <si>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</si>
  <si>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</si>
  <si>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</si>
  <si>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</si>
  <si>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</si>
  <si>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</si>
  <si>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</si>
  <si>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</si>
  <si>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</si>
  <si>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</si>
  <si>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</si>
  <si>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</si>
  <si>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</si>
  <si>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</si>
  <si>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</si>
  <si>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</si>
  <si>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</si>
  <si>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</si>
  <si>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</si>
  <si>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</si>
  <si>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</si>
  <si>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</si>
  <si>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</si>
  <si>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</si>
  <si>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</si>
  <si>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</si>
  <si>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</si>
  <si>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</si>
  <si>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</si>
  <si>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</si>
  <si>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</si>
  <si>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</si>
  <si>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</si>
  <si>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</si>
  <si>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</si>
  <si>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</si>
  <si>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</si>
  <si>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</si>
  <si>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</si>
  <si>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</si>
  <si>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</si>
  <si>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</si>
  <si>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</si>
  <si>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</si>
  <si>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</si>
  <si>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</si>
  <si>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</si>
  <si>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</si>
  <si>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</si>
  <si>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</si>
  <si>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</si>
  <si>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</si>
  <si>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</si>
  <si>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</si>
  <si>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</si>
  <si>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</si>
  <si>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</si>
  <si>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</si>
  <si>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</si>
  <si>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</si>
  <si>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</si>
  <si>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</si>
  <si>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</si>
  <si>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</si>
  <si>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</si>
  <si>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</si>
  <si>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</si>
  <si>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</si>
  <si>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</si>
  <si>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</si>
  <si>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</si>
  <si>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</si>
  <si>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</si>
  <si>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</si>
  <si>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</si>
  <si>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</si>
  <si>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</si>
  <si>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</si>
  <si>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</si>
  <si>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</si>
  <si>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</si>
  <si>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</si>
  <si>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</si>
  <si>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</si>
  <si>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</si>
  <si>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</si>
  <si>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</si>
  <si>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</si>
  <si>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</si>
  <si>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</si>
  <si>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</si>
  <si>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</si>
  <si>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</si>
  <si>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</si>
  <si>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</si>
  <si>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</si>
  <si>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</si>
  <si>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</si>
  <si>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</si>
  <si>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</si>
  <si>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</si>
  <si>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</si>
  <si>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</si>
  <si>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</si>
  <si>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</si>
  <si>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</si>
  <si>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</si>
  <si>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</si>
  <si>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</si>
  <si>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</si>
  <si>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</si>
  <si>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</si>
  <si>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</si>
  <si>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</si>
  <si>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</si>
  <si>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</si>
  <si>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</si>
  <si>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</si>
  <si>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</si>
  <si>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</si>
  <si>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</si>
  <si>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</si>
  <si>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</si>
  <si>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</si>
  <si>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</si>
  <si>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</si>
  <si>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</si>
  <si>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</si>
  <si>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</si>
  <si>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</si>
  <si>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</si>
  <si>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</si>
  <si>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</si>
  <si>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</si>
  <si>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</si>
  <si>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</si>
  <si>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</si>
  <si>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</si>
  <si>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</si>
  <si>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</si>
  <si>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</si>
  <si>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</si>
  <si>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</si>
  <si>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</si>
  <si>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</si>
  <si>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</si>
  <si>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</si>
  <si>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</si>
  <si>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</si>
  <si>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</si>
  <si>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</si>
  <si>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</si>
  <si>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</si>
  <si>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</si>
  <si>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</si>
  <si>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</si>
  <si>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</si>
  <si>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</si>
  <si>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</si>
  <si>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</si>
  <si>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</si>
  <si>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</si>
  <si>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</si>
  <si>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</si>
  <si>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</si>
  <si>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</si>
  <si>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</si>
  <si>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</si>
  <si>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</si>
  <si>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</si>
  <si>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</si>
  <si>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</si>
  <si>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</si>
  <si>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</si>
  <si>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</si>
  <si>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</si>
  <si>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</si>
  <si>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</si>
  <si>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</si>
  <si>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</si>
  <si>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</si>
  <si>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</si>
  <si>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</si>
  <si>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</si>
  <si>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</si>
  <si>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</si>
  <si>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</si>
  <si>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</si>
  <si>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</si>
  <si>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</si>
  <si>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</si>
  <si>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</si>
  <si>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</si>
  <si>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</si>
  <si>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</si>
  <si>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</si>
  <si>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</si>
  <si>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</si>
  <si>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</si>
  <si>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</si>
  <si>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</si>
  <si>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</si>
  <si>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</si>
  <si>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</si>
  <si>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</si>
  <si>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</si>
  <si>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</si>
  <si>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</si>
  <si>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</si>
  <si>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</si>
  <si>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</si>
  <si>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</si>
  <si>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</si>
  <si>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</si>
  <si>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</si>
  <si>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</si>
  <si>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</si>
  <si>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</si>
  <si>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</si>
  <si>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</si>
  <si>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</si>
  <si>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</si>
  <si>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</si>
  <si>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</si>
  <si>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</si>
  <si>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</si>
  <si>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</si>
  <si>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</si>
  <si>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</si>
  <si>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</si>
  <si>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</si>
  <si>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</si>
  <si>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</si>
  <si>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</si>
  <si>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</si>
  <si>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</si>
  <si>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</si>
  <si>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</si>
  <si>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</si>
  <si>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</si>
  <si>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</si>
  <si>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</si>
  <si>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</si>
  <si>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</si>
  <si>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</si>
  <si>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</si>
  <si>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</si>
  <si>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</si>
  <si>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</si>
  <si>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</si>
  <si>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</si>
  <si>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</si>
  <si>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</si>
  <si>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</si>
  <si>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</si>
  <si>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</si>
  <si>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</si>
  <si>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</si>
  <si>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</si>
  <si>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</si>
  <si>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</si>
  <si>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</si>
  <si>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</si>
  <si>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</si>
  <si>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</si>
  <si>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</si>
  <si>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</si>
  <si>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</si>
  <si>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</si>
  <si>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</si>
  <si>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</si>
  <si>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</si>
  <si>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</si>
  <si>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</si>
  <si>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</si>
  <si>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</si>
  <si>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</si>
  <si>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</si>
  <si>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</si>
  <si>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</si>
  <si>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&gt;10000</t>
  </si>
  <si>
    <t>sales</t>
  </si>
  <si>
    <t>Password = 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</si>
</sst>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 applyProtection="1">
      <protection locked="0"/>
    </xf>
    <xf numFmtId="0" fontId="0" fillId="3" borderId="1" xfId="0" applyFill="1" applyBorder="1" applyProtection="1"/>
    <xf numFmtId="0" fontId="2" fillId="7" borderId="1" xfId="0" applyFont="1" applyFill="1" applyBorder="1" applyProtection="1">
      <protection locked="0"/>
    </xf>
    <xf numFmtId="0" fontId="0" fillId="0" borderId="1" xfId="0" applyBorder="1" applyProtection="1"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1" fillId="4" borderId="1" xfId="0" applyFont="1" applyFill="1" applyBorder="1" applyProtection="1">
      <protection locked="0"/>
    </xf>
    <xf numFmtId="0" fontId="0" fillId="2" borderId="1" xfId="0" applyFill="1" applyBorder="1" applyProtection="1">
      <protection locked="0"/>
    </xf>
    <xf numFmtId="4" fontId="1" fillId="4" borderId="1" xfId="0" applyNumberFormat="1" applyFont="1" applyFill="1" applyBorder="1" applyProtection="1">
      <protection locked="0"/>
    </xf>
    <xf numFmtId="4" fontId="0" fillId="0" borderId="1" xfId="0" applyNumberFormat="1" applyBorder="1" applyProtection="1">
      <protection locked="0"/>
    </xf>
    <xf numFmtId="0" fontId="2" fillId="5" borderId="1" xfId="0" applyFont="1" applyFill="1" applyBorder="1" applyProtection="1">
      <protection locked="0"/>
    </xf>
    <xf numFmtId="4" fontId="0" fillId="6" borderId="1" xfId="0" applyNumberFormat="1" applyFill="1" applyBorder="1" applyProtection="1">
      <protection locked="0"/>
    </xf>
    <xf numFmtId="4" fontId="1" fillId="4" borderId="1" xfId="0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right"/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"/>
  <sheetViews>
    <sheetView showGridLines="0" tabSelected="1" topLeftCell="A43" zoomScaleNormal="100" workbookViewId="0">
      <selection activeCell="H52" sqref="H52"/>
    </sheetView>
  </sheetViews>
  <sheetFormatPr defaultColWidth="16.5703125" defaultRowHeight="15" x14ac:dyDescent="0.25"/>
  <cols>
    <col min="1" max="1" width="31.7109375" style="15" bestFit="1" customWidth="1"/>
    <col min="2" max="2" width="30.28515625" style="15" bestFit="1" customWidth="1"/>
    <col min="3" max="3" width="16.5703125" style="15"/>
    <col min="4" max="4" width="29" style="15" bestFit="1" customWidth="1"/>
    <col min="5" max="16384" width="16.5703125" style="15"/>
  </cols>
  <sheetData>
    <row r="1" spans="1:7" x14ac:dyDescent="0.25">
      <c r="A1" s="14" t="s">
        <v>0</v>
      </c>
      <c r="B1" s="14"/>
      <c r="C1" s="14"/>
      <c r="D1" s="14"/>
      <c r="E1" s="14"/>
      <c r="F1" s="14"/>
    </row>
    <row r="2" spans="1:7" x14ac:dyDescent="0.25">
      <c r="A2" s="12" t="s">
        <v>1</v>
      </c>
      <c r="B2" s="12"/>
      <c r="C2" s="12"/>
      <c r="D2" s="12"/>
      <c r="E2" s="12"/>
      <c r="F2" s="12"/>
    </row>
    <row r="3" spans="1:7" x14ac:dyDescent="0.25">
      <c r="A3" s="12" t="s">
        <v>2</v>
      </c>
      <c r="B3" s="12"/>
      <c r="C3" s="12"/>
      <c r="D3" s="12"/>
      <c r="E3" s="12"/>
      <c r="F3" s="12"/>
    </row>
    <row r="4" spans="1:7" x14ac:dyDescent="0.25">
      <c r="A4" s="12" t="s">
        <v>3</v>
      </c>
      <c r="B4" s="12"/>
      <c r="C4" s="12"/>
      <c r="D4" s="12"/>
      <c r="E4" s="12"/>
      <c r="F4" s="12"/>
    </row>
    <row r="5" spans="1:7" x14ac:dyDescent="0.25">
      <c r="A5" s="12" t="s">
        <v>4</v>
      </c>
      <c r="B5" s="12"/>
      <c r="C5" s="12"/>
      <c r="D5" s="12"/>
      <c r="E5" s="12"/>
      <c r="F5" s="12"/>
    </row>
    <row r="6" spans="1:7" x14ac:dyDescent="0.25">
      <c r="A6" s="12" t="s">
        <v>5</v>
      </c>
      <c r="B6" s="12"/>
      <c r="C6" s="12"/>
      <c r="D6" s="12"/>
      <c r="E6" s="12"/>
      <c r="F6" s="12"/>
    </row>
    <row r="7" spans="1:7" x14ac:dyDescent="0.25">
      <c r="A7" s="12" t="s">
        <v>6</v>
      </c>
      <c r="B7" s="12"/>
      <c r="C7" s="12"/>
      <c r="D7" s="12"/>
      <c r="E7" s="12"/>
      <c r="F7" s="12"/>
    </row>
    <row r="13" spans="1:7" x14ac:dyDescent="0.25">
      <c r="A13" s="14" t="s">
        <v>2159</v>
      </c>
      <c r="B13" s="14"/>
      <c r="C13" s="14"/>
      <c r="D13" s="14"/>
      <c r="E13" s="14"/>
      <c r="F13" s="14"/>
      <c r="G13" s="15" t="s">
        <v>25</v>
      </c>
    </row>
    <row r="15" spans="1:7" x14ac:dyDescent="0.25">
      <c r="A15" s="16" t="s">
        <v>23</v>
      </c>
      <c r="B15" s="16"/>
      <c r="C15" s="17" t="s">
        <v>7</v>
      </c>
      <c r="D15" s="17" t="s">
        <v>8</v>
      </c>
    </row>
    <row r="16" spans="1:7" x14ac:dyDescent="0.25">
      <c r="A16" s="17" t="s">
        <v>7</v>
      </c>
      <c r="B16" s="17" t="s">
        <v>8</v>
      </c>
      <c r="C16" s="15" t="s">
        <v>15</v>
      </c>
      <c r="D16" s="15" t="s">
        <v>21</v>
      </c>
    </row>
    <row r="17" spans="1:9" x14ac:dyDescent="0.25">
      <c r="C17" s="15" t="s">
        <v>12</v>
      </c>
      <c r="D17" s="15" t="s">
        <v>19</v>
      </c>
    </row>
    <row r="18" spans="1:9" x14ac:dyDescent="0.25">
      <c r="D18" s="15" t="s">
        <v>22</v>
      </c>
      <c r="H18" s="12"/>
      <c r="I18" s="12"/>
    </row>
    <row r="19" spans="1:9" x14ac:dyDescent="0.25">
      <c r="D19" s="15" t="s">
        <v>18</v>
      </c>
    </row>
    <row r="20" spans="1:9" x14ac:dyDescent="0.25">
      <c r="D20" s="15" t="s">
        <v>16</v>
      </c>
    </row>
    <row r="21" spans="1:9" x14ac:dyDescent="0.25">
      <c r="D21" s="15" t="s">
        <v>17</v>
      </c>
    </row>
    <row r="22" spans="1:9" x14ac:dyDescent="0.25">
      <c r="D22" s="15" t="s">
        <v>13</v>
      </c>
    </row>
    <row r="23" spans="1:9" x14ac:dyDescent="0.25">
      <c r="D23" s="15" t="s">
        <v>20</v>
      </c>
    </row>
    <row r="24" spans="1:9" x14ac:dyDescent="0.25">
      <c r="D24" s="15" t="s">
        <v>14</v>
      </c>
    </row>
    <row r="26" spans="1:9" x14ac:dyDescent="0.25">
      <c r="A26" s="18" t="s">
        <v>2160</v>
      </c>
      <c r="B26" s="18"/>
      <c r="C26" s="18"/>
      <c r="D26" s="18"/>
      <c r="E26" s="18"/>
      <c r="F26" s="18"/>
      <c r="G26" s="15" t="s">
        <v>25</v>
      </c>
    </row>
    <row r="28" spans="1:9" x14ac:dyDescent="0.25">
      <c r="A28" s="15" t="s">
        <v>24</v>
      </c>
      <c r="E28" s="19" t="s">
        <v>11</v>
      </c>
    </row>
    <row r="29" spans="1:9" x14ac:dyDescent="0.25">
      <c r="E29" s="20">
        <v>16387.5</v>
      </c>
    </row>
    <row r="30" spans="1:9" x14ac:dyDescent="0.25">
      <c r="E30" s="20">
        <v>15810</v>
      </c>
    </row>
    <row r="31" spans="1:9" x14ac:dyDescent="0.25">
      <c r="A31" s="21" t="s">
        <v>11</v>
      </c>
      <c r="B31" s="21"/>
      <c r="C31" s="21"/>
      <c r="D31" s="21"/>
      <c r="E31" s="22">
        <v>12615.05</v>
      </c>
      <c r="H31" s="19"/>
    </row>
    <row r="32" spans="1:9" x14ac:dyDescent="0.25">
      <c r="A32" s="21" t="s">
        <v>2172</v>
      </c>
      <c r="B32" s="21"/>
      <c r="C32" s="21"/>
      <c r="D32" s="21"/>
      <c r="E32" s="20">
        <v>11380</v>
      </c>
      <c r="H32" s="20"/>
    </row>
    <row r="33" spans="1:8" x14ac:dyDescent="0.25">
      <c r="A33" s="21"/>
      <c r="B33" s="21"/>
      <c r="C33" s="21"/>
      <c r="D33" s="21"/>
      <c r="E33" s="20">
        <v>11188.4</v>
      </c>
      <c r="H33" s="20"/>
    </row>
    <row r="34" spans="1:8" x14ac:dyDescent="0.25">
      <c r="A34" s="21"/>
      <c r="B34" s="21"/>
      <c r="C34" s="21"/>
      <c r="D34" s="21"/>
      <c r="E34" s="20">
        <v>10952.84</v>
      </c>
      <c r="H34" s="22"/>
    </row>
    <row r="35" spans="1:8" x14ac:dyDescent="0.25">
      <c r="E35" s="20">
        <v>10835.24</v>
      </c>
      <c r="H35" s="20"/>
    </row>
    <row r="36" spans="1:8" x14ac:dyDescent="0.25">
      <c r="E36" s="20">
        <v>10495.6</v>
      </c>
      <c r="H36" s="20"/>
    </row>
    <row r="37" spans="1:8" x14ac:dyDescent="0.25">
      <c r="E37" s="20">
        <v>10191.700000000001</v>
      </c>
      <c r="H37" s="20"/>
    </row>
    <row r="38" spans="1:8" x14ac:dyDescent="0.25">
      <c r="E38" s="20">
        <v>10164.799999999999</v>
      </c>
      <c r="H38" s="20"/>
    </row>
    <row r="39" spans="1:8" x14ac:dyDescent="0.25">
      <c r="H39" s="20"/>
    </row>
    <row r="40" spans="1:8" x14ac:dyDescent="0.25">
      <c r="H40" s="20"/>
    </row>
    <row r="41" spans="1:8" x14ac:dyDescent="0.25">
      <c r="H41" s="20"/>
    </row>
    <row r="42" spans="1:8" x14ac:dyDescent="0.25">
      <c r="H42" s="20"/>
    </row>
    <row r="43" spans="1:8" x14ac:dyDescent="0.25">
      <c r="H43" s="20"/>
    </row>
    <row r="44" spans="1:8" x14ac:dyDescent="0.25">
      <c r="H44" s="20"/>
    </row>
    <row r="45" spans="1:8" x14ac:dyDescent="0.25">
      <c r="H45" s="20"/>
    </row>
    <row r="46" spans="1:8" x14ac:dyDescent="0.25">
      <c r="A46" s="18" t="s">
        <v>2161</v>
      </c>
      <c r="B46" s="18"/>
      <c r="C46" s="18"/>
      <c r="D46" s="18"/>
      <c r="E46" s="18"/>
      <c r="F46" s="18"/>
      <c r="G46" s="15" t="s">
        <v>25</v>
      </c>
      <c r="H46" s="20"/>
    </row>
    <row r="47" spans="1:8" x14ac:dyDescent="0.25">
      <c r="H47" s="20"/>
    </row>
    <row r="48" spans="1:8" x14ac:dyDescent="0.25">
      <c r="A48" s="13"/>
      <c r="C48" s="13"/>
      <c r="E48" s="13"/>
      <c r="G48" s="15" t="s">
        <v>2174</v>
      </c>
      <c r="H48" s="20"/>
    </row>
    <row r="49" spans="1:8" x14ac:dyDescent="0.25">
      <c r="B49" s="13"/>
      <c r="D49" s="13"/>
      <c r="H49" s="20"/>
    </row>
    <row r="50" spans="1:8" x14ac:dyDescent="0.25">
      <c r="H50" s="20"/>
    </row>
    <row r="51" spans="1:8" x14ac:dyDescent="0.25">
      <c r="H51" s="20"/>
    </row>
    <row r="52" spans="1:8" x14ac:dyDescent="0.25">
      <c r="H52" s="20"/>
    </row>
    <row r="53" spans="1:8" x14ac:dyDescent="0.25">
      <c r="H53" s="20"/>
    </row>
    <row r="54" spans="1:8" x14ac:dyDescent="0.25">
      <c r="H54" s="20"/>
    </row>
    <row r="55" spans="1:8" x14ac:dyDescent="0.25">
      <c r="A55" s="18" t="s">
        <v>2162</v>
      </c>
      <c r="B55" s="18"/>
      <c r="C55" s="18"/>
      <c r="D55" s="18"/>
      <c r="E55" s="18"/>
      <c r="F55" s="18"/>
      <c r="G55" s="15" t="s">
        <v>25</v>
      </c>
      <c r="H55" s="20"/>
    </row>
    <row r="56" spans="1:8" x14ac:dyDescent="0.25">
      <c r="H56" s="20"/>
    </row>
    <row r="57" spans="1:8" x14ac:dyDescent="0.25">
      <c r="A57" s="17" t="s">
        <v>7</v>
      </c>
      <c r="B57" s="23" t="s">
        <v>11</v>
      </c>
      <c r="H57" s="20"/>
    </row>
    <row r="58" spans="1:8" x14ac:dyDescent="0.25">
      <c r="A58" s="15" t="s">
        <v>15</v>
      </c>
      <c r="B58" s="15">
        <f ca="1">SUMIFS(OrderAmount,Country,A58)</f>
        <v>903006.49000000046</v>
      </c>
      <c r="H58" s="20"/>
    </row>
    <row r="59" spans="1:8" x14ac:dyDescent="0.25">
      <c r="A59" s="15" t="s">
        <v>12</v>
      </c>
      <c r="B59" s="15">
        <f ca="1">SUMIFS(OrderAmount,Country,A59)</f>
        <v>333318.40999999986</v>
      </c>
      <c r="H59" s="20"/>
    </row>
    <row r="60" spans="1:8" x14ac:dyDescent="0.25">
      <c r="H60" s="20"/>
    </row>
    <row r="61" spans="1:8" x14ac:dyDescent="0.25">
      <c r="A61" s="17" t="s">
        <v>8</v>
      </c>
      <c r="B61" s="23" t="s">
        <v>11</v>
      </c>
      <c r="H61" s="20"/>
    </row>
    <row r="62" spans="1:8" x14ac:dyDescent="0.25">
      <c r="A62" s="15" t="s">
        <v>21</v>
      </c>
      <c r="B62" s="15">
        <f ca="1">SUMIFS(OrderAmount,Salesperson,A62)</f>
        <v>162503.77999999997</v>
      </c>
      <c r="H62" s="20"/>
    </row>
    <row r="63" spans="1:8" x14ac:dyDescent="0.25">
      <c r="A63" s="15" t="s">
        <v>19</v>
      </c>
      <c r="B63" s="15">
        <f ca="1">SUMIFS(OrderAmount,Salesperson,A63)</f>
        <v>182500.09000000003</v>
      </c>
      <c r="H63" s="20"/>
    </row>
    <row r="64" spans="1:8" x14ac:dyDescent="0.25">
      <c r="A64" s="15" t="s">
        <v>22</v>
      </c>
      <c r="B64" s="15">
        <f ca="1">SUMIFS(OrderAmount,Salesperson,A64)</f>
        <v>116962.99000000003</v>
      </c>
      <c r="H64" s="20"/>
    </row>
    <row r="65" spans="1:8" x14ac:dyDescent="0.25">
      <c r="A65" s="15" t="s">
        <v>18</v>
      </c>
      <c r="B65" s="15">
        <f ca="1">SUMIFS(OrderAmount,Salesperson,A65)</f>
        <v>75035.540000000037</v>
      </c>
      <c r="H65" s="20"/>
    </row>
    <row r="66" spans="1:8" x14ac:dyDescent="0.25">
      <c r="A66" s="15" t="s">
        <v>16</v>
      </c>
      <c r="B66" s="15">
        <f ca="1">SUMIFS(OrderAmount,Salesperson,A66)</f>
        <v>231773.67999999996</v>
      </c>
      <c r="H66" s="20"/>
    </row>
    <row r="67" spans="1:8" x14ac:dyDescent="0.25">
      <c r="A67" s="15" t="s">
        <v>17</v>
      </c>
      <c r="B67" s="15">
        <f ca="1">SUMIFS(OrderAmount,Salesperson,A67)</f>
        <v>203196.27</v>
      </c>
      <c r="H67" s="20"/>
    </row>
    <row r="68" spans="1:8" x14ac:dyDescent="0.25">
      <c r="A68" s="15" t="s">
        <v>13</v>
      </c>
      <c r="B68" s="15">
        <f ca="1">SUMIFS(OrderAmount,Salesperson,A68)</f>
        <v>68792.249999999985</v>
      </c>
      <c r="H68" s="20"/>
    </row>
    <row r="69" spans="1:8" x14ac:dyDescent="0.25">
      <c r="A69" s="15" t="s">
        <v>20</v>
      </c>
      <c r="B69" s="15">
        <f ca="1">SUMIFS(OrderAmount,Salesperson,A69)</f>
        <v>123032.67000000001</v>
      </c>
      <c r="H69" s="20"/>
    </row>
    <row r="70" spans="1:8" x14ac:dyDescent="0.25">
      <c r="A70" s="15" t="s">
        <v>14</v>
      </c>
      <c r="B70" s="15">
        <f ca="1">SUMIFS(OrderAmount,Salesperson,A70)</f>
        <v>72527.629999999976</v>
      </c>
      <c r="H70" s="20"/>
    </row>
    <row r="71" spans="1:8" x14ac:dyDescent="0.25">
      <c r="H71" s="20"/>
    </row>
    <row r="72" spans="1:8" x14ac:dyDescent="0.25">
      <c r="H72" s="20"/>
    </row>
    <row r="73" spans="1:8" x14ac:dyDescent="0.25">
      <c r="A73" s="18" t="s">
        <v>2163</v>
      </c>
      <c r="B73" s="18"/>
      <c r="C73" s="18"/>
      <c r="D73" s="18"/>
      <c r="E73" s="18"/>
      <c r="F73" s="18"/>
      <c r="H73" s="20"/>
    </row>
    <row r="74" spans="1:8" x14ac:dyDescent="0.25">
      <c r="H74" s="20"/>
    </row>
    <row r="75" spans="1:8" x14ac:dyDescent="0.25">
      <c r="A75" s="24" t="s">
        <v>2164</v>
      </c>
      <c r="B75" s="24" t="s">
        <v>2165</v>
      </c>
      <c r="C75" s="24" t="s">
        <v>2166</v>
      </c>
      <c r="D75" s="24" t="s">
        <v>2167</v>
      </c>
      <c r="H75" s="20"/>
    </row>
    <row r="76" spans="1:8" x14ac:dyDescent="0.25">
      <c r="A76" s="24">
        <v>254</v>
      </c>
      <c r="B76" s="24">
        <v>678</v>
      </c>
      <c r="C76" s="24">
        <v>817</v>
      </c>
      <c r="D76" s="24">
        <v>163</v>
      </c>
      <c r="H76" s="20"/>
    </row>
    <row r="77" spans="1:8" x14ac:dyDescent="0.25">
      <c r="A77" s="24">
        <v>392</v>
      </c>
      <c r="B77" s="24">
        <v>499</v>
      </c>
      <c r="C77" s="24">
        <v>534</v>
      </c>
      <c r="D77" s="24">
        <v>306</v>
      </c>
      <c r="H77" s="20"/>
    </row>
    <row r="78" spans="1:8" x14ac:dyDescent="0.25">
      <c r="A78" s="24">
        <v>906</v>
      </c>
      <c r="B78" s="24">
        <v>361</v>
      </c>
      <c r="C78" s="24">
        <v>226</v>
      </c>
      <c r="D78" s="24">
        <v>829</v>
      </c>
      <c r="F78" s="15" t="s">
        <v>2164</v>
      </c>
      <c r="H78" s="20"/>
    </row>
    <row r="79" spans="1:8" x14ac:dyDescent="0.25">
      <c r="A79" s="24">
        <v>347</v>
      </c>
      <c r="B79" s="24">
        <v>345</v>
      </c>
      <c r="C79" s="24">
        <v>946</v>
      </c>
      <c r="D79" s="24">
        <v>988</v>
      </c>
      <c r="E79" s="25" t="s">
        <v>2173</v>
      </c>
      <c r="F79" s="12">
        <f ca="1">SUM(OFFSET(A76:A87, 0, MATCH(F78, {"Q1","Q2","Q3","Q4"}, 0) - 1, 12, 1))</f>
        <v>6547</v>
      </c>
      <c r="H79" s="20"/>
    </row>
    <row r="80" spans="1:8" x14ac:dyDescent="0.25">
      <c r="A80" s="24">
        <v>483</v>
      </c>
      <c r="B80" s="24">
        <v>75</v>
      </c>
      <c r="C80" s="24">
        <v>556</v>
      </c>
      <c r="D80" s="24">
        <v>400</v>
      </c>
      <c r="H80" s="20"/>
    </row>
    <row r="81" spans="1:8" x14ac:dyDescent="0.25">
      <c r="A81" s="24">
        <v>613</v>
      </c>
      <c r="B81" s="24">
        <v>850</v>
      </c>
      <c r="C81" s="24">
        <v>165</v>
      </c>
      <c r="D81" s="24">
        <v>949</v>
      </c>
      <c r="H81" s="20"/>
    </row>
    <row r="82" spans="1:8" x14ac:dyDescent="0.25">
      <c r="A82" s="24">
        <v>375</v>
      </c>
      <c r="B82" s="24">
        <v>802</v>
      </c>
      <c r="C82" s="24">
        <v>110</v>
      </c>
      <c r="D82" s="24">
        <v>184</v>
      </c>
      <c r="H82" s="20"/>
    </row>
    <row r="83" spans="1:8" x14ac:dyDescent="0.25">
      <c r="A83" s="24">
        <v>825</v>
      </c>
      <c r="B83" s="24">
        <v>60</v>
      </c>
      <c r="C83" s="24">
        <v>718</v>
      </c>
      <c r="D83" s="24">
        <v>469</v>
      </c>
      <c r="H83" s="20"/>
    </row>
    <row r="84" spans="1:8" x14ac:dyDescent="0.25">
      <c r="A84" s="24">
        <v>737</v>
      </c>
      <c r="B84" s="24">
        <v>449</v>
      </c>
      <c r="C84" s="24">
        <v>506</v>
      </c>
      <c r="D84" s="24">
        <v>858</v>
      </c>
      <c r="H84" s="20"/>
    </row>
    <row r="85" spans="1:8" x14ac:dyDescent="0.25">
      <c r="A85" s="24">
        <v>378</v>
      </c>
      <c r="B85" s="24">
        <v>637</v>
      </c>
      <c r="C85" s="24">
        <v>380</v>
      </c>
      <c r="D85" s="24">
        <v>544</v>
      </c>
      <c r="H85" s="20"/>
    </row>
    <row r="86" spans="1:8" x14ac:dyDescent="0.25">
      <c r="A86" s="24">
        <v>575</v>
      </c>
      <c r="B86" s="24">
        <v>55</v>
      </c>
      <c r="C86" s="24">
        <v>520</v>
      </c>
      <c r="D86" s="24">
        <v>133</v>
      </c>
      <c r="H86" s="20"/>
    </row>
    <row r="87" spans="1:8" x14ac:dyDescent="0.25">
      <c r="A87" s="24">
        <v>662</v>
      </c>
      <c r="B87" s="24">
        <v>524</v>
      </c>
      <c r="C87" s="24">
        <v>789</v>
      </c>
      <c r="D87" s="24">
        <v>241</v>
      </c>
      <c r="H87" s="20"/>
    </row>
    <row r="88" spans="1:8" x14ac:dyDescent="0.25">
      <c r="H88" s="20"/>
    </row>
    <row r="89" spans="1:8" x14ac:dyDescent="0.25">
      <c r="H89" s="20"/>
    </row>
    <row r="90" spans="1:8" x14ac:dyDescent="0.25">
      <c r="A90" s="18" t="s">
        <v>2168</v>
      </c>
      <c r="B90" s="18"/>
      <c r="C90" s="18"/>
      <c r="D90" s="18"/>
      <c r="E90" s="18"/>
      <c r="F90" s="18"/>
      <c r="H90" s="20"/>
    </row>
    <row r="91" spans="1:8" x14ac:dyDescent="0.25">
      <c r="H91" s="20"/>
    </row>
    <row r="92" spans="1:8" x14ac:dyDescent="0.25">
      <c r="A92" s="14" t="s">
        <v>26</v>
      </c>
      <c r="B92" s="14" t="s">
        <v>27</v>
      </c>
      <c r="H92" s="20"/>
    </row>
    <row r="93" spans="1:8" x14ac:dyDescent="0.25">
      <c r="A93" s="15" t="s">
        <v>47</v>
      </c>
      <c r="B93" s="15" t="s">
        <v>48</v>
      </c>
      <c r="H93" s="20"/>
    </row>
    <row r="94" spans="1:8" x14ac:dyDescent="0.25">
      <c r="A94" s="15" t="s">
        <v>47</v>
      </c>
      <c r="B94" s="15" t="s">
        <v>66</v>
      </c>
      <c r="H94" s="20"/>
    </row>
    <row r="95" spans="1:8" x14ac:dyDescent="0.25">
      <c r="A95" s="15" t="s">
        <v>47</v>
      </c>
      <c r="B95" s="15" t="s">
        <v>69</v>
      </c>
      <c r="D95" s="14" t="s">
        <v>26</v>
      </c>
      <c r="E95" s="12"/>
      <c r="H95" s="20"/>
    </row>
    <row r="96" spans="1:8" x14ac:dyDescent="0.25">
      <c r="A96" s="15" t="s">
        <v>47</v>
      </c>
      <c r="B96" s="15" t="s">
        <v>90</v>
      </c>
      <c r="D96" s="14" t="s">
        <v>27</v>
      </c>
      <c r="E96" s="12"/>
      <c r="H96" s="20"/>
    </row>
    <row r="97" spans="1:8" x14ac:dyDescent="0.25">
      <c r="A97" s="15" t="s">
        <v>32</v>
      </c>
      <c r="B97" s="15" t="s">
        <v>33</v>
      </c>
      <c r="H97" s="20"/>
    </row>
    <row r="98" spans="1:8" x14ac:dyDescent="0.25">
      <c r="A98" s="15" t="s">
        <v>32</v>
      </c>
      <c r="B98" s="15" t="s">
        <v>36</v>
      </c>
      <c r="H98" s="20"/>
    </row>
    <row r="99" spans="1:8" x14ac:dyDescent="0.25">
      <c r="A99" s="15" t="s">
        <v>32</v>
      </c>
      <c r="B99" s="15" t="s">
        <v>39</v>
      </c>
      <c r="H99" s="20"/>
    </row>
    <row r="100" spans="1:8" x14ac:dyDescent="0.25">
      <c r="A100" s="15" t="s">
        <v>32</v>
      </c>
      <c r="B100" s="15" t="s">
        <v>54</v>
      </c>
      <c r="H100" s="20"/>
    </row>
    <row r="101" spans="1:8" x14ac:dyDescent="0.25">
      <c r="A101" s="15" t="s">
        <v>32</v>
      </c>
      <c r="B101" s="15" t="s">
        <v>57</v>
      </c>
      <c r="H101" s="20"/>
    </row>
    <row r="102" spans="1:8" x14ac:dyDescent="0.25">
      <c r="A102" s="15" t="s">
        <v>32</v>
      </c>
      <c r="B102" s="15" t="s">
        <v>64</v>
      </c>
      <c r="H102" s="20"/>
    </row>
    <row r="103" spans="1:8" x14ac:dyDescent="0.25">
      <c r="A103" s="15" t="s">
        <v>32</v>
      </c>
      <c r="B103" s="15" t="s">
        <v>73</v>
      </c>
      <c r="H103" s="20"/>
    </row>
    <row r="104" spans="1:8" x14ac:dyDescent="0.25">
      <c r="A104" s="15" t="s">
        <v>32</v>
      </c>
      <c r="B104" s="15" t="s">
        <v>78</v>
      </c>
      <c r="H104" s="20"/>
    </row>
    <row r="105" spans="1:8" x14ac:dyDescent="0.25">
      <c r="A105" s="15" t="s">
        <v>32</v>
      </c>
      <c r="B105" s="15" t="s">
        <v>114</v>
      </c>
      <c r="H105" s="20"/>
    </row>
    <row r="106" spans="1:8" x14ac:dyDescent="0.25">
      <c r="A106" s="15" t="s">
        <v>42</v>
      </c>
      <c r="B106" s="15" t="s">
        <v>43</v>
      </c>
      <c r="H106" s="20"/>
    </row>
    <row r="107" spans="1:8" x14ac:dyDescent="0.25">
      <c r="A107" s="15" t="s">
        <v>42</v>
      </c>
      <c r="B107" s="15" t="s">
        <v>60</v>
      </c>
      <c r="H107" s="20"/>
    </row>
    <row r="108" spans="1:8" x14ac:dyDescent="0.25">
      <c r="A108" s="15" t="s">
        <v>42</v>
      </c>
      <c r="B108" s="15" t="s">
        <v>81</v>
      </c>
      <c r="H108" s="20"/>
    </row>
    <row r="109" spans="1:8" x14ac:dyDescent="0.25">
      <c r="A109" s="15" t="s">
        <v>47</v>
      </c>
      <c r="B109" s="15" t="s">
        <v>163</v>
      </c>
      <c r="H109" s="20"/>
    </row>
    <row r="110" spans="1:8" x14ac:dyDescent="0.25">
      <c r="H110" s="20"/>
    </row>
    <row r="111" spans="1:8" x14ac:dyDescent="0.25">
      <c r="H111" s="20"/>
    </row>
    <row r="112" spans="1:8" x14ac:dyDescent="0.25">
      <c r="A112" s="18" t="s">
        <v>2169</v>
      </c>
      <c r="B112" s="18"/>
      <c r="C112" s="18"/>
      <c r="D112" s="18"/>
      <c r="E112" s="18"/>
      <c r="F112" s="18"/>
      <c r="G112" s="18"/>
      <c r="H112" s="20"/>
    </row>
    <row r="113" spans="1:8" x14ac:dyDescent="0.25">
      <c r="H113" s="20"/>
    </row>
    <row r="114" spans="1:8" x14ac:dyDescent="0.25">
      <c r="A114" s="14" t="s">
        <v>26</v>
      </c>
      <c r="B114" s="14" t="s">
        <v>27</v>
      </c>
      <c r="C114" s="14" t="s">
        <v>1325</v>
      </c>
      <c r="D114" s="14" t="s">
        <v>1326</v>
      </c>
      <c r="E114" s="14" t="s">
        <v>1329</v>
      </c>
      <c r="H114" s="20"/>
    </row>
    <row r="115" spans="1:8" x14ac:dyDescent="0.25">
      <c r="A115" s="15" t="s">
        <v>47</v>
      </c>
      <c r="B115" s="15" t="s">
        <v>48</v>
      </c>
      <c r="C115" s="15">
        <f ca="1">SUMIFS(OrderQuantity,Productcategory,A115,ProductSubCategory,B115)</f>
        <v>20648</v>
      </c>
      <c r="D115" s="15">
        <f ca="1">SUMIFS(Sales,Productcategory,A115,ProductSubCategory,B115)</f>
        <v>698093.81000000029</v>
      </c>
      <c r="E115" s="15">
        <f ca="1">SUMIFS(Profit,Productcategory,A115,ProductSubCategory,B115)</f>
        <v>100427.92400000013</v>
      </c>
      <c r="H115" s="20"/>
    </row>
    <row r="116" spans="1:8" x14ac:dyDescent="0.25">
      <c r="A116" s="15" t="s">
        <v>47</v>
      </c>
      <c r="B116" s="15" t="s">
        <v>66</v>
      </c>
      <c r="C116" s="15">
        <f ca="1">SUMIFS(OrderQuantity,Productcategory,A116,ProductSubCategory,B116)</f>
        <v>4891</v>
      </c>
      <c r="D116" s="15">
        <f ca="1">SUMIFS(Sales,Productcategory,A116,ProductSubCategory,B116)</f>
        <v>822652.04000000027</v>
      </c>
      <c r="E116" s="15">
        <f ca="1">SUMIFS(Profit,Productcategory,A116,ProductSubCategory,B116)</f>
        <v>-33582.133499999982</v>
      </c>
      <c r="H116" s="20"/>
    </row>
    <row r="117" spans="1:8" x14ac:dyDescent="0.25">
      <c r="A117" s="15" t="s">
        <v>47</v>
      </c>
      <c r="B117" s="15" t="s">
        <v>69</v>
      </c>
      <c r="C117" s="15">
        <f ca="1">SUMIFS(OrderQuantity,Productcategory,A117,ProductSubCategory,B117)</f>
        <v>9285</v>
      </c>
      <c r="D117" s="15">
        <f ca="1">SUMIFS(Sales,Productcategory,A117,ProductSubCategory,B117)</f>
        <v>1896008.1420000009</v>
      </c>
      <c r="E117" s="15">
        <f ca="1">SUMIFS(Profit,Productcategory,A117,ProductSubCategory,B117)</f>
        <v>-99062.529219000076</v>
      </c>
      <c r="H117" s="20"/>
    </row>
    <row r="118" spans="1:8" x14ac:dyDescent="0.25">
      <c r="A118" s="15" t="s">
        <v>47</v>
      </c>
      <c r="B118" s="15" t="s">
        <v>90</v>
      </c>
      <c r="C118" s="15">
        <f ca="1">SUMIFS(OrderQuantity,Productcategory,A118,ProductSubCategory,B118)</f>
        <v>9590</v>
      </c>
      <c r="D118" s="15">
        <f ca="1">SUMIFS(Sales,Productcategory,A118,ProductSubCategory,B118)</f>
        <v>1761836.5499999996</v>
      </c>
      <c r="E118" s="15">
        <f ca="1">SUMIFS(Profit,Productcategory,A118,ProductSubCategory,B118)</f>
        <v>149649.72500000003</v>
      </c>
      <c r="H118" s="20"/>
    </row>
    <row r="119" spans="1:8" x14ac:dyDescent="0.25">
      <c r="A119" s="15" t="s">
        <v>32</v>
      </c>
      <c r="B119" s="15" t="s">
        <v>33</v>
      </c>
      <c r="C119" s="15">
        <f ca="1">SUMIFS(OrderQuantity,Productcategory,A119,ProductSubCategory,B119)</f>
        <v>13804</v>
      </c>
      <c r="D119" s="15">
        <f ca="1">SUMIFS(Sales,Productcategory,A119,ProductSubCategory,B119)</f>
        <v>1070182.6000000017</v>
      </c>
      <c r="E119" s="15">
        <f ca="1">SUMIFS(Profit,Productcategory,A119,ProductSubCategory,B119)</f>
        <v>6664.1499999999942</v>
      </c>
      <c r="H119" s="20"/>
    </row>
    <row r="120" spans="1:8" x14ac:dyDescent="0.25">
      <c r="A120" s="15" t="s">
        <v>32</v>
      </c>
      <c r="B120" s="15" t="s">
        <v>36</v>
      </c>
      <c r="C120" s="15">
        <f ca="1">SUMIFS(OrderQuantity,Productcategory,A120,ProductSubCategory,B120)</f>
        <v>10901</v>
      </c>
      <c r="D120" s="15">
        <f ca="1">SUMIFS(Sales,Productcategory,A120,ProductSubCategory,B120)</f>
        <v>736991.53999999899</v>
      </c>
      <c r="E120" s="15">
        <f ca="1">SUMIFS(Profit,Productcategory,A120,ProductSubCategory,B120)</f>
        <v>97158.059999999808</v>
      </c>
      <c r="H120" s="20"/>
    </row>
    <row r="121" spans="1:8" x14ac:dyDescent="0.25">
      <c r="A121" s="15" t="s">
        <v>32</v>
      </c>
      <c r="B121" s="15" t="s">
        <v>39</v>
      </c>
      <c r="C121" s="15">
        <f ca="1">SUMIFS(OrderQuantity,Productcategory,A121,ProductSubCategory,B121)</f>
        <v>22992</v>
      </c>
      <c r="D121" s="15">
        <f ca="1">SUMIFS(Sales,Productcategory,A121,ProductSubCategory,B121)</f>
        <v>1022957.5900000001</v>
      </c>
      <c r="E121" s="15">
        <f ca="1">SUMIFS(Profit,Productcategory,A121,ProductSubCategory,B121)</f>
        <v>307413.4179999996</v>
      </c>
      <c r="H121" s="20"/>
    </row>
    <row r="122" spans="1:8" x14ac:dyDescent="0.25">
      <c r="A122" s="15" t="s">
        <v>32</v>
      </c>
      <c r="B122" s="15" t="s">
        <v>54</v>
      </c>
      <c r="C122" s="15">
        <f ca="1">SUMIFS(OrderQuantity,Productcategory,A122,ProductSubCategory,B122)</f>
        <v>30871</v>
      </c>
      <c r="D122" s="15">
        <f ca="1">SUMIFS(Sales,Productcategory,A122,ProductSubCategory,B122)</f>
        <v>446452.86000000068</v>
      </c>
      <c r="E122" s="15">
        <f ca="1">SUMIFS(Profit,Productcategory,A122,ProductSubCategory,B122)</f>
        <v>45263.200000000012</v>
      </c>
      <c r="H122" s="20"/>
    </row>
    <row r="123" spans="1:8" x14ac:dyDescent="0.25">
      <c r="A123" s="15" t="s">
        <v>32</v>
      </c>
      <c r="B123" s="15" t="s">
        <v>57</v>
      </c>
      <c r="C123" s="15">
        <f ca="1">SUMIFS(OrderQuantity,Productcategory,A123,ProductSubCategory,B123)</f>
        <v>4920</v>
      </c>
      <c r="D123" s="15">
        <f ca="1">SUMIFS(Sales,Productcategory,A123,ProductSubCategory,B123)</f>
        <v>15006.630000000005</v>
      </c>
      <c r="E123" s="15">
        <f ca="1">SUMIFS(Profit,Productcategory,A123,ProductSubCategory,B123)</f>
        <v>-102.67000000000004</v>
      </c>
      <c r="H123" s="20"/>
    </row>
    <row r="124" spans="1:8" x14ac:dyDescent="0.25">
      <c r="A124" s="15" t="s">
        <v>32</v>
      </c>
      <c r="B124" s="15" t="s">
        <v>64</v>
      </c>
      <c r="C124" s="15">
        <f ca="1">SUMIFS(OrderQuantity,Productcategory,A124,ProductSubCategory,B124)</f>
        <v>6578</v>
      </c>
      <c r="D124" s="15">
        <f ca="1">SUMIFS(Sales,Productcategory,A124,ProductSubCategory,B124)</f>
        <v>174085.8</v>
      </c>
      <c r="E124" s="15">
        <f ca="1">SUMIFS(Profit,Productcategory,A124,ProductSubCategory,B124)</f>
        <v>48182.600000000013</v>
      </c>
      <c r="H124" s="20"/>
    </row>
    <row r="125" spans="1:8" x14ac:dyDescent="0.25">
      <c r="A125" s="15" t="s">
        <v>32</v>
      </c>
      <c r="B125" s="15" t="s">
        <v>73</v>
      </c>
      <c r="C125" s="15">
        <f ca="1">SUMIFS(OrderQuantity,Productcategory,A125,ProductSubCategory,B125)</f>
        <v>7301</v>
      </c>
      <c r="D125" s="15">
        <f ca="1">SUMIFS(Sales,Productcategory,A125,ProductSubCategory,B125)</f>
        <v>38981.550000000017</v>
      </c>
      <c r="E125" s="15">
        <f ca="1">SUMIFS(Profit,Productcategory,A125,ProductSubCategory,B125)</f>
        <v>13677.169999999995</v>
      </c>
      <c r="H125" s="20"/>
    </row>
    <row r="126" spans="1:8" x14ac:dyDescent="0.25">
      <c r="A126" s="15" t="s">
        <v>32</v>
      </c>
      <c r="B126" s="15" t="s">
        <v>78</v>
      </c>
      <c r="C126" s="15">
        <f ca="1">SUMIFS(OrderQuantity,Productcategory,A126,ProductSubCategory,B126)</f>
        <v>16980</v>
      </c>
      <c r="D126" s="15">
        <f ca="1">SUMIFS(Sales,Productcategory,A126,ProductSubCategory,B126)</f>
        <v>167107.21999999988</v>
      </c>
      <c r="E126" s="15">
        <f ca="1">SUMIFS(Profit,Productcategory,A126,ProductSubCategory,B126)</f>
        <v>7564.78</v>
      </c>
      <c r="H126" s="20"/>
    </row>
    <row r="127" spans="1:8" x14ac:dyDescent="0.25">
      <c r="A127" s="15" t="s">
        <v>32</v>
      </c>
      <c r="B127" s="15" t="s">
        <v>114</v>
      </c>
      <c r="C127" s="15">
        <f ca="1">SUMIFS(OrderQuantity,Productcategory,A127,ProductSubCategory,B127)</f>
        <v>3931</v>
      </c>
      <c r="D127" s="15">
        <f ca="1">SUMIFS(Sales,Productcategory,A127,ProductSubCategory,B127)</f>
        <v>80996.31</v>
      </c>
      <c r="E127" s="15">
        <f ca="1">SUMIFS(Profit,Productcategory,A127,ProductSubCategory,B127)</f>
        <v>-7799.2499999999991</v>
      </c>
      <c r="H127" s="20"/>
    </row>
    <row r="128" spans="1:8" x14ac:dyDescent="0.25">
      <c r="A128" s="15" t="s">
        <v>42</v>
      </c>
      <c r="B128" s="15" t="s">
        <v>43</v>
      </c>
      <c r="C128" s="15">
        <f ca="1">SUMIFS(OrderQuantity,Productcategory,A128,ProductSubCategory,B128)</f>
        <v>22969</v>
      </c>
      <c r="D128" s="15">
        <f ca="1">SUMIFS(Sales,Productcategory,A128,ProductSubCategory,B128)</f>
        <v>1889313.8019999999</v>
      </c>
      <c r="E128" s="15">
        <f ca="1">SUMIFS(Profit,Productcategory,A128,ProductSubCategory,B128)</f>
        <v>316951.64100000006</v>
      </c>
      <c r="H128" s="20"/>
    </row>
    <row r="129" spans="1:8" x14ac:dyDescent="0.25">
      <c r="A129" s="15" t="s">
        <v>42</v>
      </c>
      <c r="B129" s="15" t="s">
        <v>60</v>
      </c>
      <c r="C129" s="15">
        <f ca="1">SUMIFS(OrderQuantity,Productcategory,A129,ProductSubCategory,B129)</f>
        <v>19222</v>
      </c>
      <c r="D129" s="15">
        <f ca="1">SUMIFS(Sales,Productcategory,A129,ProductSubCategory,B129)</f>
        <v>795875.94000000018</v>
      </c>
      <c r="E129" s="15">
        <f ca="1">SUMIFS(Profit,Productcategory,A129,ProductSubCategory,B129)</f>
        <v>94287.48000000001</v>
      </c>
      <c r="H129" s="20"/>
    </row>
    <row r="130" spans="1:8" x14ac:dyDescent="0.25">
      <c r="A130" s="15" t="s">
        <v>42</v>
      </c>
      <c r="B130" s="15" t="s">
        <v>81</v>
      </c>
      <c r="C130" s="15">
        <f ca="1">SUMIFS(OrderQuantity,Productcategory,A130,ProductSubCategory,B130)</f>
        <v>2128</v>
      </c>
      <c r="D130" s="15">
        <f ca="1">SUMIFS(Sales,Productcategory,A130,ProductSubCategory,B130)</f>
        <v>1130361.3000000003</v>
      </c>
      <c r="E130" s="15">
        <f ca="1">SUMIFS(Profit,Productcategory,A130,ProductSubCategory,B130)</f>
        <v>167361.46399999992</v>
      </c>
      <c r="H130" s="20"/>
    </row>
    <row r="131" spans="1:8" x14ac:dyDescent="0.25">
      <c r="A131" s="15" t="s">
        <v>42</v>
      </c>
      <c r="B131" s="15" t="s">
        <v>163</v>
      </c>
      <c r="C131" s="15">
        <f ca="1">SUMIFS(OrderQuantity,Productcategory,A131,ProductSubCategory,B131)</f>
        <v>7856</v>
      </c>
      <c r="D131" s="15">
        <f ca="1">SUMIFS(Sales,Productcategory,A131,ProductSubCategory,B131)</f>
        <v>2168697.14</v>
      </c>
      <c r="E131" s="15">
        <f ca="1">SUMIFS(Profit,Productcategory,A131,ProductSubCategory,B131)</f>
        <v>307712.93030000012</v>
      </c>
      <c r="H131" s="20"/>
    </row>
    <row r="132" spans="1:8" x14ac:dyDescent="0.25">
      <c r="H132" s="20"/>
    </row>
    <row r="133" spans="1:8" x14ac:dyDescent="0.25">
      <c r="A133" s="18" t="s">
        <v>2170</v>
      </c>
      <c r="B133" s="18"/>
      <c r="C133" s="18"/>
      <c r="D133" s="18"/>
      <c r="E133" s="18"/>
      <c r="F133" s="18"/>
      <c r="G133" s="18"/>
      <c r="H133" s="20"/>
    </row>
    <row r="134" spans="1:8" x14ac:dyDescent="0.25">
      <c r="H134" s="20"/>
    </row>
    <row r="135" spans="1:8" x14ac:dyDescent="0.25">
      <c r="H135" s="20"/>
    </row>
    <row r="136" spans="1:8" x14ac:dyDescent="0.25">
      <c r="A136" s="14" t="s">
        <v>27</v>
      </c>
      <c r="B136" s="14" t="s">
        <v>1326</v>
      </c>
      <c r="D136" s="14" t="s">
        <v>27</v>
      </c>
      <c r="E136" s="14" t="s">
        <v>1326</v>
      </c>
      <c r="H136" s="20"/>
    </row>
    <row r="137" spans="1:8" x14ac:dyDescent="0.25">
      <c r="A137" s="15" t="s">
        <v>48</v>
      </c>
      <c r="B137" s="20">
        <v>22596643</v>
      </c>
      <c r="D137" s="15" t="s">
        <v>39</v>
      </c>
      <c r="E137" s="15">
        <f ca="1">OFFSET(A136,7,1,1,1)</f>
        <v>24291275</v>
      </c>
      <c r="H137" s="20"/>
    </row>
    <row r="138" spans="1:8" x14ac:dyDescent="0.25">
      <c r="A138" s="15" t="s">
        <v>66</v>
      </c>
      <c r="B138" s="20">
        <v>4409130</v>
      </c>
      <c r="D138" s="15" t="s">
        <v>57</v>
      </c>
      <c r="E138" s="15">
        <f ca="1">OFFSET(A136,MATCH(D138,A137:A153,),1,1,1)</f>
        <v>23074303</v>
      </c>
      <c r="H138" s="20"/>
    </row>
    <row r="139" spans="1:8" x14ac:dyDescent="0.25">
      <c r="A139" s="15" t="s">
        <v>69</v>
      </c>
      <c r="B139" s="20">
        <v>18310609</v>
      </c>
      <c r="D139" s="15" t="s">
        <v>64</v>
      </c>
      <c r="E139" s="15">
        <f ca="1">OFFSET(A136,MATCH(D139,A137:A153,0),1,1,1)</f>
        <v>7643014</v>
      </c>
      <c r="H139" s="20"/>
    </row>
    <row r="140" spans="1:8" x14ac:dyDescent="0.25">
      <c r="A140" s="15" t="s">
        <v>90</v>
      </c>
      <c r="B140" s="20">
        <v>20051950</v>
      </c>
      <c r="H140" s="20"/>
    </row>
    <row r="141" spans="1:8" x14ac:dyDescent="0.25">
      <c r="A141" s="15" t="s">
        <v>33</v>
      </c>
      <c r="B141" s="20">
        <v>17598432</v>
      </c>
      <c r="H141" s="20"/>
    </row>
    <row r="142" spans="1:8" x14ac:dyDescent="0.25">
      <c r="A142" s="15" t="s">
        <v>36</v>
      </c>
      <c r="B142" s="20">
        <v>22170978</v>
      </c>
      <c r="H142" s="20"/>
    </row>
    <row r="143" spans="1:8" x14ac:dyDescent="0.25">
      <c r="A143" s="15" t="s">
        <v>39</v>
      </c>
      <c r="B143" s="20">
        <v>24291275</v>
      </c>
      <c r="H143" s="20"/>
    </row>
    <row r="144" spans="1:8" x14ac:dyDescent="0.25">
      <c r="A144" s="15" t="s">
        <v>54</v>
      </c>
      <c r="B144" s="20">
        <v>7204489</v>
      </c>
      <c r="H144" s="20"/>
    </row>
    <row r="145" spans="1:8" x14ac:dyDescent="0.25">
      <c r="A145" s="15" t="s">
        <v>57</v>
      </c>
      <c r="B145" s="20">
        <v>23074303</v>
      </c>
      <c r="H145" s="20"/>
    </row>
    <row r="146" spans="1:8" x14ac:dyDescent="0.25">
      <c r="A146" s="15" t="s">
        <v>64</v>
      </c>
      <c r="B146" s="20">
        <v>7643014</v>
      </c>
      <c r="H146" s="20"/>
    </row>
    <row r="147" spans="1:8" x14ac:dyDescent="0.25">
      <c r="A147" s="15" t="s">
        <v>73</v>
      </c>
      <c r="B147" s="20">
        <v>16995319</v>
      </c>
      <c r="H147" s="20"/>
    </row>
    <row r="148" spans="1:8" x14ac:dyDescent="0.25">
      <c r="A148" s="15" t="s">
        <v>78</v>
      </c>
      <c r="B148" s="20">
        <v>23364089</v>
      </c>
      <c r="H148" s="20"/>
    </row>
    <row r="149" spans="1:8" x14ac:dyDescent="0.25">
      <c r="A149" s="15" t="s">
        <v>114</v>
      </c>
      <c r="B149" s="20">
        <v>23748549</v>
      </c>
      <c r="H149" s="20"/>
    </row>
    <row r="150" spans="1:8" x14ac:dyDescent="0.25">
      <c r="A150" s="15" t="s">
        <v>43</v>
      </c>
      <c r="B150" s="20">
        <v>17290131</v>
      </c>
      <c r="H150" s="20"/>
    </row>
    <row r="151" spans="1:8" x14ac:dyDescent="0.25">
      <c r="A151" s="15" t="s">
        <v>60</v>
      </c>
      <c r="B151" s="20">
        <v>14549851</v>
      </c>
      <c r="H151" s="20"/>
    </row>
    <row r="152" spans="1:8" x14ac:dyDescent="0.25">
      <c r="A152" s="15" t="s">
        <v>81</v>
      </c>
      <c r="B152" s="20">
        <v>19218290</v>
      </c>
      <c r="H152" s="20"/>
    </row>
    <row r="153" spans="1:8" x14ac:dyDescent="0.25">
      <c r="A153" s="15" t="s">
        <v>163</v>
      </c>
      <c r="B153" s="20">
        <v>21376305</v>
      </c>
      <c r="H153" s="20"/>
    </row>
    <row r="154" spans="1:8" x14ac:dyDescent="0.25">
      <c r="H154" s="20"/>
    </row>
    <row r="155" spans="1:8" x14ac:dyDescent="0.25">
      <c r="A155" s="18" t="s">
        <v>2171</v>
      </c>
      <c r="B155" s="18"/>
      <c r="C155" s="18"/>
      <c r="D155" s="18"/>
      <c r="E155" s="18"/>
      <c r="F155" s="18"/>
      <c r="G155" s="18"/>
      <c r="H155" s="20"/>
    </row>
    <row r="156" spans="1:8" x14ac:dyDescent="0.25">
      <c r="H156" s="20"/>
    </row>
    <row r="157" spans="1:8" x14ac:dyDescent="0.25">
      <c r="A157" s="14" t="s">
        <v>26</v>
      </c>
      <c r="B157" s="14" t="s">
        <v>27</v>
      </c>
      <c r="C157" s="14" t="s">
        <v>1325</v>
      </c>
      <c r="E157" s="14" t="s">
        <v>26</v>
      </c>
      <c r="F157" s="14" t="s">
        <v>1325</v>
      </c>
      <c r="H157" s="20"/>
    </row>
    <row r="158" spans="1:8" x14ac:dyDescent="0.25">
      <c r="A158" s="15" t="s">
        <v>47</v>
      </c>
      <c r="B158" s="15" t="s">
        <v>48</v>
      </c>
      <c r="C158" s="15">
        <v>224</v>
      </c>
      <c r="E158" s="15" t="s">
        <v>47</v>
      </c>
      <c r="F158" s="12">
        <f ca="1">SUM(OFFSET(C158,0,0,COUNTIF(A158:A174,"Furniture"),1))</f>
        <v>2004</v>
      </c>
      <c r="H158" s="20"/>
    </row>
    <row r="159" spans="1:8" x14ac:dyDescent="0.25">
      <c r="A159" s="15" t="s">
        <v>47</v>
      </c>
      <c r="B159" s="15" t="s">
        <v>66</v>
      </c>
      <c r="C159" s="15">
        <v>727</v>
      </c>
      <c r="E159" s="15" t="s">
        <v>32</v>
      </c>
      <c r="F159" s="12">
        <f ca="1">SUM(OFFSET(C158,0,0,COUNTIF(A158:A174,"Office Supplies"),1))</f>
        <v>5108</v>
      </c>
      <c r="H159" s="20"/>
    </row>
    <row r="160" spans="1:8" x14ac:dyDescent="0.25">
      <c r="A160" s="15" t="s">
        <v>47</v>
      </c>
      <c r="B160" s="15" t="s">
        <v>69</v>
      </c>
      <c r="C160" s="15">
        <v>307</v>
      </c>
      <c r="E160" s="15" t="s">
        <v>42</v>
      </c>
      <c r="F160" s="12">
        <f ca="1">SUM(OFFSET(C158,0,0,COUNTIF(A158:A174,"Technology"),1))</f>
        <v>2004</v>
      </c>
      <c r="H160" s="20"/>
    </row>
    <row r="161" spans="1:8" x14ac:dyDescent="0.25">
      <c r="A161" s="15" t="s">
        <v>47</v>
      </c>
      <c r="B161" s="15" t="s">
        <v>90</v>
      </c>
      <c r="C161" s="15">
        <v>746</v>
      </c>
      <c r="H161" s="20"/>
    </row>
    <row r="162" spans="1:8" x14ac:dyDescent="0.25">
      <c r="A162" s="15" t="s">
        <v>32</v>
      </c>
      <c r="B162" s="15" t="s">
        <v>33</v>
      </c>
      <c r="C162" s="15">
        <v>609</v>
      </c>
      <c r="H162" s="20"/>
    </row>
    <row r="163" spans="1:8" x14ac:dyDescent="0.25">
      <c r="A163" s="15" t="s">
        <v>32</v>
      </c>
      <c r="B163" s="15" t="s">
        <v>36</v>
      </c>
      <c r="C163" s="15">
        <v>633</v>
      </c>
      <c r="H163" s="20"/>
    </row>
    <row r="164" spans="1:8" x14ac:dyDescent="0.25">
      <c r="A164" s="15" t="s">
        <v>32</v>
      </c>
      <c r="B164" s="15" t="s">
        <v>39</v>
      </c>
      <c r="C164" s="15">
        <v>652</v>
      </c>
      <c r="H164" s="20"/>
    </row>
    <row r="165" spans="1:8" x14ac:dyDescent="0.25">
      <c r="A165" s="15" t="s">
        <v>32</v>
      </c>
      <c r="B165" s="15" t="s">
        <v>54</v>
      </c>
      <c r="C165" s="15">
        <v>849</v>
      </c>
      <c r="H165" s="20"/>
    </row>
    <row r="166" spans="1:8" x14ac:dyDescent="0.25">
      <c r="A166" s="15" t="s">
        <v>32</v>
      </c>
      <c r="B166" s="15" t="s">
        <v>57</v>
      </c>
      <c r="C166" s="15">
        <v>361</v>
      </c>
      <c r="H166" s="20"/>
    </row>
    <row r="167" spans="1:8" x14ac:dyDescent="0.25">
      <c r="A167" s="15" t="s">
        <v>32</v>
      </c>
      <c r="B167" s="15" t="s">
        <v>64</v>
      </c>
      <c r="C167" s="15">
        <v>716</v>
      </c>
      <c r="H167" s="20"/>
    </row>
    <row r="168" spans="1:8" x14ac:dyDescent="0.25">
      <c r="A168" s="15" t="s">
        <v>32</v>
      </c>
      <c r="B168" s="15" t="s">
        <v>73</v>
      </c>
      <c r="C168" s="15">
        <v>252</v>
      </c>
      <c r="H168" s="20"/>
    </row>
    <row r="169" spans="1:8" x14ac:dyDescent="0.25">
      <c r="A169" s="15" t="s">
        <v>32</v>
      </c>
      <c r="B169" s="15" t="s">
        <v>78</v>
      </c>
      <c r="C169" s="15">
        <v>895</v>
      </c>
      <c r="H169" s="20"/>
    </row>
    <row r="170" spans="1:8" x14ac:dyDescent="0.25">
      <c r="A170" s="15" t="s">
        <v>32</v>
      </c>
      <c r="B170" s="15" t="s">
        <v>114</v>
      </c>
      <c r="C170" s="15">
        <v>169</v>
      </c>
      <c r="H170" s="20"/>
    </row>
    <row r="171" spans="1:8" x14ac:dyDescent="0.25">
      <c r="A171" s="15" t="s">
        <v>42</v>
      </c>
      <c r="B171" s="15" t="s">
        <v>43</v>
      </c>
      <c r="C171" s="15">
        <v>570</v>
      </c>
      <c r="H171" s="20"/>
    </row>
    <row r="172" spans="1:8" x14ac:dyDescent="0.25">
      <c r="A172" s="15" t="s">
        <v>42</v>
      </c>
      <c r="B172" s="15" t="s">
        <v>60</v>
      </c>
      <c r="C172" s="15">
        <v>368</v>
      </c>
      <c r="H172" s="20"/>
    </row>
    <row r="173" spans="1:8" x14ac:dyDescent="0.25">
      <c r="A173" s="15" t="s">
        <v>42</v>
      </c>
      <c r="B173" s="15" t="s">
        <v>81</v>
      </c>
      <c r="C173" s="15">
        <v>283</v>
      </c>
      <c r="H173" s="20"/>
    </row>
    <row r="174" spans="1:8" x14ac:dyDescent="0.25">
      <c r="A174" s="15" t="s">
        <v>42</v>
      </c>
      <c r="B174" s="15" t="s">
        <v>163</v>
      </c>
      <c r="C174" s="15">
        <v>847</v>
      </c>
      <c r="H174" s="20"/>
    </row>
    <row r="175" spans="1:8" x14ac:dyDescent="0.25">
      <c r="H175" s="20"/>
    </row>
    <row r="176" spans="1:8" x14ac:dyDescent="0.25">
      <c r="H176" s="20"/>
    </row>
    <row r="177" spans="8:8" x14ac:dyDescent="0.25">
      <c r="H177" s="20"/>
    </row>
    <row r="178" spans="8:8" x14ac:dyDescent="0.25">
      <c r="H178" s="20"/>
    </row>
    <row r="179" spans="8:8" x14ac:dyDescent="0.25">
      <c r="H179" s="20"/>
    </row>
    <row r="180" spans="8:8" x14ac:dyDescent="0.25">
      <c r="H180" s="20"/>
    </row>
    <row r="181" spans="8:8" x14ac:dyDescent="0.25">
      <c r="H181" s="20"/>
    </row>
    <row r="182" spans="8:8" x14ac:dyDescent="0.25">
      <c r="H182" s="20"/>
    </row>
    <row r="183" spans="8:8" x14ac:dyDescent="0.25">
      <c r="H183" s="20"/>
    </row>
    <row r="184" spans="8:8" x14ac:dyDescent="0.25">
      <c r="H184" s="20"/>
    </row>
    <row r="185" spans="8:8" x14ac:dyDescent="0.25">
      <c r="H185" s="20"/>
    </row>
    <row r="186" spans="8:8" x14ac:dyDescent="0.25">
      <c r="H186" s="20"/>
    </row>
    <row r="187" spans="8:8" x14ac:dyDescent="0.25">
      <c r="H187" s="20"/>
    </row>
    <row r="188" spans="8:8" x14ac:dyDescent="0.25">
      <c r="H188" s="20"/>
    </row>
    <row r="189" spans="8:8" x14ac:dyDescent="0.25">
      <c r="H189" s="20"/>
    </row>
    <row r="190" spans="8:8" x14ac:dyDescent="0.25">
      <c r="H190" s="20"/>
    </row>
    <row r="191" spans="8:8" x14ac:dyDescent="0.25">
      <c r="H191" s="20"/>
    </row>
    <row r="192" spans="8:8" x14ac:dyDescent="0.25">
      <c r="H192" s="20"/>
    </row>
    <row r="193" spans="8:8" x14ac:dyDescent="0.25">
      <c r="H193" s="20"/>
    </row>
    <row r="194" spans="8:8" x14ac:dyDescent="0.25">
      <c r="H194" s="20"/>
    </row>
    <row r="195" spans="8:8" x14ac:dyDescent="0.25">
      <c r="H195" s="20"/>
    </row>
    <row r="196" spans="8:8" x14ac:dyDescent="0.25">
      <c r="H196" s="20"/>
    </row>
    <row r="197" spans="8:8" x14ac:dyDescent="0.25">
      <c r="H197" s="20"/>
    </row>
    <row r="198" spans="8:8" x14ac:dyDescent="0.25">
      <c r="H198" s="20"/>
    </row>
    <row r="199" spans="8:8" x14ac:dyDescent="0.25">
      <c r="H199" s="20"/>
    </row>
    <row r="200" spans="8:8" x14ac:dyDescent="0.25">
      <c r="H200" s="20"/>
    </row>
    <row r="201" spans="8:8" x14ac:dyDescent="0.25">
      <c r="H201" s="20"/>
    </row>
    <row r="202" spans="8:8" x14ac:dyDescent="0.25">
      <c r="H202" s="20"/>
    </row>
    <row r="203" spans="8:8" x14ac:dyDescent="0.25">
      <c r="H203" s="20"/>
    </row>
    <row r="204" spans="8:8" x14ac:dyDescent="0.25">
      <c r="H204" s="20"/>
    </row>
    <row r="205" spans="8:8" x14ac:dyDescent="0.25">
      <c r="H205" s="20"/>
    </row>
    <row r="206" spans="8:8" x14ac:dyDescent="0.25">
      <c r="H206" s="20"/>
    </row>
    <row r="207" spans="8:8" x14ac:dyDescent="0.25">
      <c r="H207" s="20"/>
    </row>
    <row r="208" spans="8:8" x14ac:dyDescent="0.25">
      <c r="H208" s="20"/>
    </row>
    <row r="209" spans="8:8" x14ac:dyDescent="0.25">
      <c r="H209" s="20"/>
    </row>
    <row r="210" spans="8:8" x14ac:dyDescent="0.25">
      <c r="H210" s="20"/>
    </row>
    <row r="211" spans="8:8" x14ac:dyDescent="0.25">
      <c r="H211" s="20"/>
    </row>
    <row r="212" spans="8:8" x14ac:dyDescent="0.25">
      <c r="H212" s="20"/>
    </row>
    <row r="213" spans="8:8" x14ac:dyDescent="0.25">
      <c r="H213" s="20"/>
    </row>
    <row r="214" spans="8:8" x14ac:dyDescent="0.25">
      <c r="H214" s="20"/>
    </row>
    <row r="215" spans="8:8" x14ac:dyDescent="0.25">
      <c r="H215" s="20"/>
    </row>
    <row r="216" spans="8:8" x14ac:dyDescent="0.25">
      <c r="H216" s="20"/>
    </row>
    <row r="217" spans="8:8" x14ac:dyDescent="0.25">
      <c r="H217" s="20"/>
    </row>
    <row r="218" spans="8:8" x14ac:dyDescent="0.25">
      <c r="H218" s="20"/>
    </row>
    <row r="219" spans="8:8" x14ac:dyDescent="0.25">
      <c r="H219" s="20"/>
    </row>
    <row r="220" spans="8:8" x14ac:dyDescent="0.25">
      <c r="H220" s="20"/>
    </row>
    <row r="221" spans="8:8" x14ac:dyDescent="0.25">
      <c r="H221" s="20"/>
    </row>
    <row r="222" spans="8:8" x14ac:dyDescent="0.25">
      <c r="H222" s="20"/>
    </row>
    <row r="223" spans="8:8" x14ac:dyDescent="0.25">
      <c r="H223" s="20"/>
    </row>
    <row r="224" spans="8:8" x14ac:dyDescent="0.25">
      <c r="H224" s="20"/>
    </row>
    <row r="225" spans="8:8" x14ac:dyDescent="0.25">
      <c r="H225" s="20"/>
    </row>
    <row r="226" spans="8:8" x14ac:dyDescent="0.25">
      <c r="H226" s="20"/>
    </row>
    <row r="227" spans="8:8" x14ac:dyDescent="0.25">
      <c r="H227" s="20"/>
    </row>
    <row r="228" spans="8:8" x14ac:dyDescent="0.25">
      <c r="H228" s="20"/>
    </row>
    <row r="229" spans="8:8" x14ac:dyDescent="0.25">
      <c r="H229" s="20"/>
    </row>
    <row r="230" spans="8:8" x14ac:dyDescent="0.25">
      <c r="H230" s="20"/>
    </row>
    <row r="231" spans="8:8" x14ac:dyDescent="0.25">
      <c r="H231" s="20"/>
    </row>
    <row r="232" spans="8:8" x14ac:dyDescent="0.25">
      <c r="H232" s="20"/>
    </row>
    <row r="233" spans="8:8" x14ac:dyDescent="0.25">
      <c r="H233" s="20"/>
    </row>
    <row r="234" spans="8:8" x14ac:dyDescent="0.25">
      <c r="H234" s="20"/>
    </row>
    <row r="235" spans="8:8" x14ac:dyDescent="0.25">
      <c r="H235" s="20"/>
    </row>
    <row r="236" spans="8:8" x14ac:dyDescent="0.25">
      <c r="H236" s="20"/>
    </row>
    <row r="237" spans="8:8" x14ac:dyDescent="0.25">
      <c r="H237" s="20"/>
    </row>
    <row r="238" spans="8:8" x14ac:dyDescent="0.25">
      <c r="H238" s="20"/>
    </row>
    <row r="239" spans="8:8" x14ac:dyDescent="0.25">
      <c r="H239" s="20"/>
    </row>
    <row r="240" spans="8:8" x14ac:dyDescent="0.25">
      <c r="H240" s="20"/>
    </row>
    <row r="241" spans="8:8" x14ac:dyDescent="0.25">
      <c r="H241" s="20"/>
    </row>
    <row r="242" spans="8:8" x14ac:dyDescent="0.25">
      <c r="H242" s="20"/>
    </row>
    <row r="243" spans="8:8" x14ac:dyDescent="0.25">
      <c r="H243" s="20"/>
    </row>
    <row r="244" spans="8:8" x14ac:dyDescent="0.25">
      <c r="H244" s="20"/>
    </row>
    <row r="245" spans="8:8" x14ac:dyDescent="0.25">
      <c r="H245" s="20"/>
    </row>
    <row r="246" spans="8:8" x14ac:dyDescent="0.25">
      <c r="H246" s="20"/>
    </row>
    <row r="247" spans="8:8" x14ac:dyDescent="0.25">
      <c r="H247" s="20"/>
    </row>
    <row r="248" spans="8:8" x14ac:dyDescent="0.25">
      <c r="H248" s="20"/>
    </row>
    <row r="249" spans="8:8" x14ac:dyDescent="0.25">
      <c r="H249" s="20"/>
    </row>
    <row r="250" spans="8:8" x14ac:dyDescent="0.25">
      <c r="H250" s="20"/>
    </row>
    <row r="251" spans="8:8" x14ac:dyDescent="0.25">
      <c r="H251" s="20"/>
    </row>
    <row r="252" spans="8:8" x14ac:dyDescent="0.25">
      <c r="H252" s="20"/>
    </row>
    <row r="253" spans="8:8" x14ac:dyDescent="0.25">
      <c r="H253" s="20"/>
    </row>
    <row r="254" spans="8:8" x14ac:dyDescent="0.25">
      <c r="H254" s="20"/>
    </row>
    <row r="255" spans="8:8" x14ac:dyDescent="0.25">
      <c r="H255" s="20"/>
    </row>
    <row r="256" spans="8:8" x14ac:dyDescent="0.25">
      <c r="H256" s="20"/>
    </row>
    <row r="257" spans="8:8" x14ac:dyDescent="0.25">
      <c r="H257" s="20"/>
    </row>
    <row r="258" spans="8:8" x14ac:dyDescent="0.25">
      <c r="H258" s="20"/>
    </row>
    <row r="259" spans="8:8" x14ac:dyDescent="0.25">
      <c r="H259" s="20"/>
    </row>
    <row r="260" spans="8:8" x14ac:dyDescent="0.25">
      <c r="H260" s="20"/>
    </row>
    <row r="261" spans="8:8" x14ac:dyDescent="0.25">
      <c r="H261" s="20"/>
    </row>
    <row r="262" spans="8:8" x14ac:dyDescent="0.25">
      <c r="H262" s="20"/>
    </row>
    <row r="263" spans="8:8" x14ac:dyDescent="0.25">
      <c r="H263" s="20"/>
    </row>
    <row r="264" spans="8:8" x14ac:dyDescent="0.25">
      <c r="H264" s="20"/>
    </row>
    <row r="265" spans="8:8" x14ac:dyDescent="0.25">
      <c r="H265" s="20"/>
    </row>
    <row r="266" spans="8:8" x14ac:dyDescent="0.25">
      <c r="H266" s="20"/>
    </row>
    <row r="267" spans="8:8" x14ac:dyDescent="0.25">
      <c r="H267" s="20"/>
    </row>
    <row r="268" spans="8:8" x14ac:dyDescent="0.25">
      <c r="H268" s="20"/>
    </row>
    <row r="269" spans="8:8" x14ac:dyDescent="0.25">
      <c r="H269" s="20"/>
    </row>
    <row r="270" spans="8:8" x14ac:dyDescent="0.25">
      <c r="H270" s="20"/>
    </row>
    <row r="271" spans="8:8" x14ac:dyDescent="0.25">
      <c r="H271" s="20"/>
    </row>
    <row r="272" spans="8:8" x14ac:dyDescent="0.25">
      <c r="H272" s="20"/>
    </row>
    <row r="273" spans="8:8" x14ac:dyDescent="0.25">
      <c r="H273" s="20"/>
    </row>
    <row r="274" spans="8:8" x14ac:dyDescent="0.25">
      <c r="H274" s="20"/>
    </row>
    <row r="275" spans="8:8" x14ac:dyDescent="0.25">
      <c r="H275" s="20"/>
    </row>
    <row r="276" spans="8:8" x14ac:dyDescent="0.25">
      <c r="H276" s="20"/>
    </row>
    <row r="277" spans="8:8" x14ac:dyDescent="0.25">
      <c r="H277" s="20"/>
    </row>
    <row r="278" spans="8:8" x14ac:dyDescent="0.25">
      <c r="H278" s="20"/>
    </row>
    <row r="279" spans="8:8" x14ac:dyDescent="0.25">
      <c r="H279" s="20"/>
    </row>
    <row r="280" spans="8:8" x14ac:dyDescent="0.25">
      <c r="H280" s="20"/>
    </row>
    <row r="281" spans="8:8" x14ac:dyDescent="0.25">
      <c r="H281" s="20"/>
    </row>
    <row r="282" spans="8:8" x14ac:dyDescent="0.25">
      <c r="H282" s="20"/>
    </row>
    <row r="283" spans="8:8" x14ac:dyDescent="0.25">
      <c r="H283" s="20"/>
    </row>
    <row r="284" spans="8:8" x14ac:dyDescent="0.25">
      <c r="H284" s="20"/>
    </row>
    <row r="285" spans="8:8" x14ac:dyDescent="0.25">
      <c r="H285" s="20"/>
    </row>
    <row r="286" spans="8:8" x14ac:dyDescent="0.25">
      <c r="H286" s="20"/>
    </row>
    <row r="287" spans="8:8" x14ac:dyDescent="0.25">
      <c r="H287" s="20"/>
    </row>
    <row r="288" spans="8:8" x14ac:dyDescent="0.25">
      <c r="H288" s="20"/>
    </row>
    <row r="289" spans="8:8" x14ac:dyDescent="0.25">
      <c r="H289" s="20"/>
    </row>
    <row r="290" spans="8:8" x14ac:dyDescent="0.25">
      <c r="H290" s="20"/>
    </row>
    <row r="291" spans="8:8" x14ac:dyDescent="0.25">
      <c r="H291" s="20"/>
    </row>
    <row r="292" spans="8:8" x14ac:dyDescent="0.25">
      <c r="H292" s="20"/>
    </row>
    <row r="293" spans="8:8" x14ac:dyDescent="0.25">
      <c r="H293" s="20"/>
    </row>
    <row r="294" spans="8:8" x14ac:dyDescent="0.25">
      <c r="H294" s="20"/>
    </row>
    <row r="295" spans="8:8" x14ac:dyDescent="0.25">
      <c r="H295" s="20"/>
    </row>
    <row r="296" spans="8:8" x14ac:dyDescent="0.25">
      <c r="H296" s="20"/>
    </row>
    <row r="297" spans="8:8" x14ac:dyDescent="0.25">
      <c r="H297" s="20"/>
    </row>
    <row r="298" spans="8:8" x14ac:dyDescent="0.25">
      <c r="H298" s="20"/>
    </row>
    <row r="299" spans="8:8" x14ac:dyDescent="0.25">
      <c r="H299" s="20"/>
    </row>
    <row r="300" spans="8:8" x14ac:dyDescent="0.25">
      <c r="H300" s="20"/>
    </row>
    <row r="301" spans="8:8" x14ac:dyDescent="0.25">
      <c r="H301" s="20"/>
    </row>
    <row r="302" spans="8:8" x14ac:dyDescent="0.25">
      <c r="H302" s="20"/>
    </row>
    <row r="303" spans="8:8" x14ac:dyDescent="0.25">
      <c r="H303" s="20"/>
    </row>
    <row r="304" spans="8:8" x14ac:dyDescent="0.25">
      <c r="H304" s="20"/>
    </row>
    <row r="305" spans="8:8" x14ac:dyDescent="0.25">
      <c r="H305" s="20"/>
    </row>
    <row r="306" spans="8:8" x14ac:dyDescent="0.25">
      <c r="H306" s="20"/>
    </row>
    <row r="307" spans="8:8" x14ac:dyDescent="0.25">
      <c r="H307" s="20"/>
    </row>
    <row r="308" spans="8:8" x14ac:dyDescent="0.25">
      <c r="H308" s="20"/>
    </row>
    <row r="309" spans="8:8" x14ac:dyDescent="0.25">
      <c r="H309" s="20"/>
    </row>
    <row r="310" spans="8:8" x14ac:dyDescent="0.25">
      <c r="H310" s="20"/>
    </row>
    <row r="311" spans="8:8" x14ac:dyDescent="0.25">
      <c r="H311" s="20"/>
    </row>
    <row r="312" spans="8:8" x14ac:dyDescent="0.25">
      <c r="H312" s="20"/>
    </row>
    <row r="313" spans="8:8" x14ac:dyDescent="0.25">
      <c r="H313" s="20"/>
    </row>
    <row r="314" spans="8:8" x14ac:dyDescent="0.25">
      <c r="H314" s="20"/>
    </row>
    <row r="315" spans="8:8" x14ac:dyDescent="0.25">
      <c r="H315" s="20"/>
    </row>
    <row r="316" spans="8:8" x14ac:dyDescent="0.25">
      <c r="H316" s="20"/>
    </row>
    <row r="317" spans="8:8" x14ac:dyDescent="0.25">
      <c r="H317" s="20"/>
    </row>
    <row r="318" spans="8:8" x14ac:dyDescent="0.25">
      <c r="H318" s="20"/>
    </row>
    <row r="319" spans="8:8" x14ac:dyDescent="0.25">
      <c r="H319" s="20"/>
    </row>
    <row r="320" spans="8:8" x14ac:dyDescent="0.25">
      <c r="H320" s="20"/>
    </row>
    <row r="321" spans="8:8" x14ac:dyDescent="0.25">
      <c r="H321" s="20"/>
    </row>
    <row r="322" spans="8:8" x14ac:dyDescent="0.25">
      <c r="H322" s="20"/>
    </row>
    <row r="323" spans="8:8" x14ac:dyDescent="0.25">
      <c r="H323" s="20"/>
    </row>
    <row r="324" spans="8:8" x14ac:dyDescent="0.25">
      <c r="H324" s="20"/>
    </row>
    <row r="325" spans="8:8" x14ac:dyDescent="0.25">
      <c r="H325" s="20"/>
    </row>
    <row r="326" spans="8:8" x14ac:dyDescent="0.25">
      <c r="H326" s="20"/>
    </row>
    <row r="327" spans="8:8" x14ac:dyDescent="0.25">
      <c r="H327" s="20"/>
    </row>
    <row r="328" spans="8:8" x14ac:dyDescent="0.25">
      <c r="H328" s="20"/>
    </row>
    <row r="329" spans="8:8" x14ac:dyDescent="0.25">
      <c r="H329" s="20"/>
    </row>
    <row r="330" spans="8:8" x14ac:dyDescent="0.25">
      <c r="H330" s="20"/>
    </row>
    <row r="331" spans="8:8" x14ac:dyDescent="0.25">
      <c r="H331" s="20"/>
    </row>
    <row r="332" spans="8:8" x14ac:dyDescent="0.25">
      <c r="H332" s="20"/>
    </row>
    <row r="333" spans="8:8" x14ac:dyDescent="0.25">
      <c r="H333" s="20"/>
    </row>
    <row r="334" spans="8:8" x14ac:dyDescent="0.25">
      <c r="H334" s="20"/>
    </row>
    <row r="335" spans="8:8" x14ac:dyDescent="0.25">
      <c r="H335" s="20"/>
    </row>
    <row r="336" spans="8:8" x14ac:dyDescent="0.25">
      <c r="H336" s="20"/>
    </row>
    <row r="337" spans="8:8" x14ac:dyDescent="0.25">
      <c r="H337" s="20"/>
    </row>
    <row r="338" spans="8:8" x14ac:dyDescent="0.25">
      <c r="H338" s="20"/>
    </row>
    <row r="339" spans="8:8" x14ac:dyDescent="0.25">
      <c r="H339" s="20"/>
    </row>
    <row r="340" spans="8:8" x14ac:dyDescent="0.25">
      <c r="H340" s="20"/>
    </row>
    <row r="341" spans="8:8" x14ac:dyDescent="0.25">
      <c r="H341" s="20"/>
    </row>
    <row r="342" spans="8:8" x14ac:dyDescent="0.25">
      <c r="H342" s="20"/>
    </row>
    <row r="343" spans="8:8" x14ac:dyDescent="0.25">
      <c r="H343" s="20"/>
    </row>
    <row r="344" spans="8:8" x14ac:dyDescent="0.25">
      <c r="H344" s="20"/>
    </row>
    <row r="345" spans="8:8" x14ac:dyDescent="0.25">
      <c r="H345" s="20"/>
    </row>
    <row r="346" spans="8:8" x14ac:dyDescent="0.25">
      <c r="H346" s="20"/>
    </row>
    <row r="347" spans="8:8" x14ac:dyDescent="0.25">
      <c r="H347" s="20"/>
    </row>
    <row r="348" spans="8:8" x14ac:dyDescent="0.25">
      <c r="H348" s="20"/>
    </row>
    <row r="349" spans="8:8" x14ac:dyDescent="0.25">
      <c r="H349" s="20"/>
    </row>
    <row r="350" spans="8:8" x14ac:dyDescent="0.25">
      <c r="H350" s="20"/>
    </row>
    <row r="351" spans="8:8" x14ac:dyDescent="0.25">
      <c r="H351" s="20"/>
    </row>
    <row r="352" spans="8:8" x14ac:dyDescent="0.25">
      <c r="H352" s="20"/>
    </row>
    <row r="353" spans="8:8" x14ac:dyDescent="0.25">
      <c r="H353" s="20"/>
    </row>
    <row r="354" spans="8:8" x14ac:dyDescent="0.25">
      <c r="H354" s="20"/>
    </row>
    <row r="355" spans="8:8" x14ac:dyDescent="0.25">
      <c r="H355" s="20"/>
    </row>
    <row r="356" spans="8:8" x14ac:dyDescent="0.25">
      <c r="H356" s="20"/>
    </row>
    <row r="357" spans="8:8" x14ac:dyDescent="0.25">
      <c r="H357" s="20"/>
    </row>
    <row r="358" spans="8:8" x14ac:dyDescent="0.25">
      <c r="H358" s="20"/>
    </row>
    <row r="359" spans="8:8" x14ac:dyDescent="0.25">
      <c r="H359" s="20"/>
    </row>
    <row r="360" spans="8:8" x14ac:dyDescent="0.25">
      <c r="H360" s="20"/>
    </row>
    <row r="361" spans="8:8" x14ac:dyDescent="0.25">
      <c r="H361" s="20"/>
    </row>
    <row r="362" spans="8:8" x14ac:dyDescent="0.25">
      <c r="H362" s="20"/>
    </row>
    <row r="363" spans="8:8" x14ac:dyDescent="0.25">
      <c r="H363" s="20"/>
    </row>
    <row r="364" spans="8:8" x14ac:dyDescent="0.25">
      <c r="H364" s="20"/>
    </row>
    <row r="365" spans="8:8" x14ac:dyDescent="0.25">
      <c r="H365" s="20"/>
    </row>
    <row r="366" spans="8:8" x14ac:dyDescent="0.25">
      <c r="H366" s="20"/>
    </row>
    <row r="367" spans="8:8" x14ac:dyDescent="0.25">
      <c r="H367" s="20"/>
    </row>
    <row r="368" spans="8:8" x14ac:dyDescent="0.25">
      <c r="H368" s="20"/>
    </row>
    <row r="369" spans="8:8" x14ac:dyDescent="0.25">
      <c r="H369" s="20"/>
    </row>
    <row r="370" spans="8:8" x14ac:dyDescent="0.25">
      <c r="H370" s="20"/>
    </row>
    <row r="371" spans="8:8" x14ac:dyDescent="0.25">
      <c r="H371" s="20"/>
    </row>
    <row r="372" spans="8:8" x14ac:dyDescent="0.25">
      <c r="H372" s="20"/>
    </row>
    <row r="373" spans="8:8" x14ac:dyDescent="0.25">
      <c r="H373" s="20"/>
    </row>
    <row r="374" spans="8:8" x14ac:dyDescent="0.25">
      <c r="H374" s="20"/>
    </row>
    <row r="375" spans="8:8" x14ac:dyDescent="0.25">
      <c r="H375" s="20"/>
    </row>
    <row r="376" spans="8:8" x14ac:dyDescent="0.25">
      <c r="H376" s="20"/>
    </row>
    <row r="377" spans="8:8" x14ac:dyDescent="0.25">
      <c r="H377" s="20"/>
    </row>
    <row r="378" spans="8:8" x14ac:dyDescent="0.25">
      <c r="H378" s="20"/>
    </row>
    <row r="379" spans="8:8" x14ac:dyDescent="0.25">
      <c r="H379" s="20"/>
    </row>
    <row r="380" spans="8:8" x14ac:dyDescent="0.25">
      <c r="H380" s="20"/>
    </row>
    <row r="381" spans="8:8" x14ac:dyDescent="0.25">
      <c r="H381" s="20"/>
    </row>
    <row r="382" spans="8:8" x14ac:dyDescent="0.25">
      <c r="H382" s="20"/>
    </row>
    <row r="383" spans="8:8" x14ac:dyDescent="0.25">
      <c r="H383" s="20"/>
    </row>
    <row r="384" spans="8:8" x14ac:dyDescent="0.25">
      <c r="H384" s="20"/>
    </row>
    <row r="385" spans="8:8" x14ac:dyDescent="0.25">
      <c r="H385" s="20"/>
    </row>
    <row r="386" spans="8:8" x14ac:dyDescent="0.25">
      <c r="H386" s="20"/>
    </row>
    <row r="387" spans="8:8" x14ac:dyDescent="0.25">
      <c r="H387" s="20"/>
    </row>
    <row r="388" spans="8:8" x14ac:dyDescent="0.25">
      <c r="H388" s="20"/>
    </row>
    <row r="389" spans="8:8" x14ac:dyDescent="0.25">
      <c r="H389" s="20"/>
    </row>
    <row r="390" spans="8:8" x14ac:dyDescent="0.25">
      <c r="H390" s="20"/>
    </row>
    <row r="391" spans="8:8" x14ac:dyDescent="0.25">
      <c r="H391" s="20"/>
    </row>
    <row r="392" spans="8:8" x14ac:dyDescent="0.25">
      <c r="H392" s="20"/>
    </row>
    <row r="393" spans="8:8" x14ac:dyDescent="0.25">
      <c r="H393" s="20"/>
    </row>
    <row r="394" spans="8:8" x14ac:dyDescent="0.25">
      <c r="H394" s="20"/>
    </row>
    <row r="395" spans="8:8" x14ac:dyDescent="0.25">
      <c r="H395" s="20"/>
    </row>
    <row r="396" spans="8:8" x14ac:dyDescent="0.25">
      <c r="H396" s="20"/>
    </row>
    <row r="397" spans="8:8" x14ac:dyDescent="0.25">
      <c r="H397" s="20"/>
    </row>
    <row r="398" spans="8:8" x14ac:dyDescent="0.25">
      <c r="H398" s="20"/>
    </row>
    <row r="399" spans="8:8" x14ac:dyDescent="0.25">
      <c r="H399" s="20"/>
    </row>
    <row r="400" spans="8:8" x14ac:dyDescent="0.25">
      <c r="H400" s="20"/>
    </row>
    <row r="401" spans="8:8" x14ac:dyDescent="0.25">
      <c r="H401" s="20"/>
    </row>
    <row r="402" spans="8:8" x14ac:dyDescent="0.25">
      <c r="H402" s="20"/>
    </row>
    <row r="403" spans="8:8" x14ac:dyDescent="0.25">
      <c r="H403" s="20"/>
    </row>
    <row r="404" spans="8:8" x14ac:dyDescent="0.25">
      <c r="H404" s="20"/>
    </row>
    <row r="405" spans="8:8" x14ac:dyDescent="0.25">
      <c r="H405" s="20"/>
    </row>
    <row r="406" spans="8:8" x14ac:dyDescent="0.25">
      <c r="H406" s="20"/>
    </row>
    <row r="407" spans="8:8" x14ac:dyDescent="0.25">
      <c r="H407" s="20"/>
    </row>
    <row r="408" spans="8:8" x14ac:dyDescent="0.25">
      <c r="H408" s="20"/>
    </row>
    <row r="409" spans="8:8" x14ac:dyDescent="0.25">
      <c r="H409" s="20"/>
    </row>
    <row r="410" spans="8:8" x14ac:dyDescent="0.25">
      <c r="H410" s="20"/>
    </row>
    <row r="411" spans="8:8" x14ac:dyDescent="0.25">
      <c r="H411" s="20"/>
    </row>
    <row r="412" spans="8:8" x14ac:dyDescent="0.25">
      <c r="H412" s="20"/>
    </row>
    <row r="413" spans="8:8" x14ac:dyDescent="0.25">
      <c r="H413" s="20"/>
    </row>
    <row r="414" spans="8:8" x14ac:dyDescent="0.25">
      <c r="H414" s="20"/>
    </row>
    <row r="415" spans="8:8" x14ac:dyDescent="0.25">
      <c r="H415" s="20"/>
    </row>
    <row r="416" spans="8:8" x14ac:dyDescent="0.25">
      <c r="H416" s="20"/>
    </row>
    <row r="417" spans="8:8" x14ac:dyDescent="0.25">
      <c r="H417" s="20"/>
    </row>
    <row r="418" spans="8:8" x14ac:dyDescent="0.25">
      <c r="H418" s="20"/>
    </row>
    <row r="419" spans="8:8" x14ac:dyDescent="0.25">
      <c r="H419" s="20"/>
    </row>
    <row r="420" spans="8:8" x14ac:dyDescent="0.25">
      <c r="H420" s="20"/>
    </row>
    <row r="421" spans="8:8" x14ac:dyDescent="0.25">
      <c r="H421" s="20"/>
    </row>
    <row r="422" spans="8:8" x14ac:dyDescent="0.25">
      <c r="H422" s="20"/>
    </row>
    <row r="423" spans="8:8" x14ac:dyDescent="0.25">
      <c r="H423" s="20"/>
    </row>
    <row r="424" spans="8:8" x14ac:dyDescent="0.25">
      <c r="H424" s="20"/>
    </row>
    <row r="425" spans="8:8" x14ac:dyDescent="0.25">
      <c r="H425" s="20"/>
    </row>
    <row r="426" spans="8:8" x14ac:dyDescent="0.25">
      <c r="H426" s="20"/>
    </row>
    <row r="427" spans="8:8" x14ac:dyDescent="0.25">
      <c r="H427" s="20"/>
    </row>
    <row r="428" spans="8:8" x14ac:dyDescent="0.25">
      <c r="H428" s="20"/>
    </row>
    <row r="429" spans="8:8" x14ac:dyDescent="0.25">
      <c r="H429" s="20"/>
    </row>
    <row r="430" spans="8:8" x14ac:dyDescent="0.25">
      <c r="H430" s="20"/>
    </row>
    <row r="431" spans="8:8" x14ac:dyDescent="0.25">
      <c r="H431" s="20"/>
    </row>
    <row r="432" spans="8:8" x14ac:dyDescent="0.25">
      <c r="H432" s="20"/>
    </row>
    <row r="433" spans="8:8" x14ac:dyDescent="0.25">
      <c r="H433" s="20"/>
    </row>
    <row r="434" spans="8:8" x14ac:dyDescent="0.25">
      <c r="H434" s="20"/>
    </row>
    <row r="435" spans="8:8" x14ac:dyDescent="0.25">
      <c r="H435" s="20"/>
    </row>
    <row r="436" spans="8:8" x14ac:dyDescent="0.25">
      <c r="H436" s="20"/>
    </row>
    <row r="437" spans="8:8" x14ac:dyDescent="0.25">
      <c r="H437" s="20"/>
    </row>
    <row r="438" spans="8:8" x14ac:dyDescent="0.25">
      <c r="H438" s="20"/>
    </row>
    <row r="439" spans="8:8" x14ac:dyDescent="0.25">
      <c r="H439" s="20"/>
    </row>
    <row r="440" spans="8:8" x14ac:dyDescent="0.25">
      <c r="H440" s="20"/>
    </row>
    <row r="441" spans="8:8" x14ac:dyDescent="0.25">
      <c r="H441" s="20"/>
    </row>
    <row r="442" spans="8:8" x14ac:dyDescent="0.25">
      <c r="H442" s="20"/>
    </row>
    <row r="443" spans="8:8" x14ac:dyDescent="0.25">
      <c r="H443" s="20"/>
    </row>
    <row r="444" spans="8:8" x14ac:dyDescent="0.25">
      <c r="H444" s="20"/>
    </row>
    <row r="445" spans="8:8" x14ac:dyDescent="0.25">
      <c r="H445" s="20"/>
    </row>
    <row r="446" spans="8:8" x14ac:dyDescent="0.25">
      <c r="H446" s="20"/>
    </row>
    <row r="447" spans="8:8" x14ac:dyDescent="0.25">
      <c r="H447" s="20"/>
    </row>
    <row r="448" spans="8:8" x14ac:dyDescent="0.25">
      <c r="H448" s="20"/>
    </row>
    <row r="449" spans="8:8" x14ac:dyDescent="0.25">
      <c r="H449" s="20"/>
    </row>
    <row r="450" spans="8:8" x14ac:dyDescent="0.25">
      <c r="H450" s="20"/>
    </row>
    <row r="451" spans="8:8" x14ac:dyDescent="0.25">
      <c r="H451" s="20"/>
    </row>
    <row r="452" spans="8:8" x14ac:dyDescent="0.25">
      <c r="H452" s="20"/>
    </row>
    <row r="453" spans="8:8" x14ac:dyDescent="0.25">
      <c r="H453" s="20"/>
    </row>
    <row r="454" spans="8:8" x14ac:dyDescent="0.25">
      <c r="H454" s="20"/>
    </row>
    <row r="455" spans="8:8" x14ac:dyDescent="0.25">
      <c r="H455" s="20"/>
    </row>
    <row r="456" spans="8:8" x14ac:dyDescent="0.25">
      <c r="H456" s="20"/>
    </row>
    <row r="457" spans="8:8" x14ac:dyDescent="0.25">
      <c r="H457" s="20"/>
    </row>
    <row r="458" spans="8:8" x14ac:dyDescent="0.25">
      <c r="H458" s="20"/>
    </row>
    <row r="459" spans="8:8" x14ac:dyDescent="0.25">
      <c r="H459" s="20"/>
    </row>
    <row r="460" spans="8:8" x14ac:dyDescent="0.25">
      <c r="H460" s="20"/>
    </row>
    <row r="461" spans="8:8" x14ac:dyDescent="0.25">
      <c r="H461" s="20"/>
    </row>
    <row r="462" spans="8:8" x14ac:dyDescent="0.25">
      <c r="H462" s="20"/>
    </row>
    <row r="463" spans="8:8" x14ac:dyDescent="0.25">
      <c r="H463" s="20"/>
    </row>
    <row r="464" spans="8:8" x14ac:dyDescent="0.25">
      <c r="H464" s="20"/>
    </row>
    <row r="465" spans="8:8" x14ac:dyDescent="0.25">
      <c r="H465" s="20"/>
    </row>
    <row r="466" spans="8:8" x14ac:dyDescent="0.25">
      <c r="H466" s="20"/>
    </row>
    <row r="467" spans="8:8" x14ac:dyDescent="0.25">
      <c r="H467" s="20"/>
    </row>
    <row r="468" spans="8:8" x14ac:dyDescent="0.25">
      <c r="H468" s="20"/>
    </row>
    <row r="469" spans="8:8" x14ac:dyDescent="0.25">
      <c r="H469" s="20"/>
    </row>
    <row r="470" spans="8:8" x14ac:dyDescent="0.25">
      <c r="H470" s="20"/>
    </row>
    <row r="471" spans="8:8" x14ac:dyDescent="0.25">
      <c r="H471" s="20"/>
    </row>
    <row r="472" spans="8:8" x14ac:dyDescent="0.25">
      <c r="H472" s="20"/>
    </row>
    <row r="473" spans="8:8" x14ac:dyDescent="0.25">
      <c r="H473" s="20"/>
    </row>
    <row r="474" spans="8:8" x14ac:dyDescent="0.25">
      <c r="H474" s="20"/>
    </row>
    <row r="475" spans="8:8" x14ac:dyDescent="0.25">
      <c r="H475" s="20"/>
    </row>
    <row r="476" spans="8:8" x14ac:dyDescent="0.25">
      <c r="H476" s="20"/>
    </row>
    <row r="477" spans="8:8" x14ac:dyDescent="0.25">
      <c r="H477" s="20"/>
    </row>
    <row r="478" spans="8:8" x14ac:dyDescent="0.25">
      <c r="H478" s="20"/>
    </row>
    <row r="479" spans="8:8" x14ac:dyDescent="0.25">
      <c r="H479" s="20"/>
    </row>
    <row r="480" spans="8:8" x14ac:dyDescent="0.25">
      <c r="H480" s="20"/>
    </row>
    <row r="481" spans="8:8" x14ac:dyDescent="0.25">
      <c r="H481" s="20"/>
    </row>
    <row r="482" spans="8:8" x14ac:dyDescent="0.25">
      <c r="H482" s="20"/>
    </row>
    <row r="483" spans="8:8" x14ac:dyDescent="0.25">
      <c r="H483" s="20"/>
    </row>
    <row r="484" spans="8:8" x14ac:dyDescent="0.25">
      <c r="H484" s="20"/>
    </row>
    <row r="485" spans="8:8" x14ac:dyDescent="0.25">
      <c r="H485" s="20"/>
    </row>
    <row r="486" spans="8:8" x14ac:dyDescent="0.25">
      <c r="H486" s="20"/>
    </row>
    <row r="487" spans="8:8" x14ac:dyDescent="0.25">
      <c r="H487" s="20"/>
    </row>
    <row r="488" spans="8:8" x14ac:dyDescent="0.25">
      <c r="H488" s="20"/>
    </row>
    <row r="489" spans="8:8" x14ac:dyDescent="0.25">
      <c r="H489" s="20"/>
    </row>
    <row r="490" spans="8:8" x14ac:dyDescent="0.25">
      <c r="H490" s="20"/>
    </row>
    <row r="491" spans="8:8" x14ac:dyDescent="0.25">
      <c r="H491" s="20"/>
    </row>
    <row r="492" spans="8:8" x14ac:dyDescent="0.25">
      <c r="H492" s="20"/>
    </row>
    <row r="493" spans="8:8" x14ac:dyDescent="0.25">
      <c r="H493" s="20"/>
    </row>
    <row r="494" spans="8:8" x14ac:dyDescent="0.25">
      <c r="H494" s="20"/>
    </row>
    <row r="495" spans="8:8" x14ac:dyDescent="0.25">
      <c r="H495" s="20"/>
    </row>
    <row r="496" spans="8:8" x14ac:dyDescent="0.25">
      <c r="H496" s="20"/>
    </row>
    <row r="497" spans="8:8" x14ac:dyDescent="0.25">
      <c r="H497" s="20"/>
    </row>
    <row r="498" spans="8:8" x14ac:dyDescent="0.25">
      <c r="H498" s="20"/>
    </row>
    <row r="499" spans="8:8" x14ac:dyDescent="0.25">
      <c r="H499" s="20"/>
    </row>
    <row r="500" spans="8:8" x14ac:dyDescent="0.25">
      <c r="H500" s="20"/>
    </row>
    <row r="501" spans="8:8" x14ac:dyDescent="0.25">
      <c r="H501" s="20"/>
    </row>
    <row r="502" spans="8:8" x14ac:dyDescent="0.25">
      <c r="H502" s="20"/>
    </row>
    <row r="503" spans="8:8" x14ac:dyDescent="0.25">
      <c r="H503" s="20"/>
    </row>
    <row r="504" spans="8:8" x14ac:dyDescent="0.25">
      <c r="H504" s="20"/>
    </row>
    <row r="505" spans="8:8" x14ac:dyDescent="0.25">
      <c r="H505" s="20"/>
    </row>
    <row r="506" spans="8:8" x14ac:dyDescent="0.25">
      <c r="H506" s="20"/>
    </row>
    <row r="507" spans="8:8" x14ac:dyDescent="0.25">
      <c r="H507" s="20"/>
    </row>
    <row r="508" spans="8:8" x14ac:dyDescent="0.25">
      <c r="H508" s="20"/>
    </row>
    <row r="509" spans="8:8" x14ac:dyDescent="0.25">
      <c r="H509" s="20"/>
    </row>
    <row r="510" spans="8:8" x14ac:dyDescent="0.25">
      <c r="H510" s="20"/>
    </row>
    <row r="511" spans="8:8" x14ac:dyDescent="0.25">
      <c r="H511" s="20"/>
    </row>
    <row r="512" spans="8:8" x14ac:dyDescent="0.25">
      <c r="H512" s="20"/>
    </row>
    <row r="513" spans="8:8" x14ac:dyDescent="0.25">
      <c r="H513" s="20"/>
    </row>
    <row r="514" spans="8:8" x14ac:dyDescent="0.25">
      <c r="H514" s="20"/>
    </row>
    <row r="515" spans="8:8" x14ac:dyDescent="0.25">
      <c r="H515" s="20"/>
    </row>
    <row r="516" spans="8:8" x14ac:dyDescent="0.25">
      <c r="H516" s="20"/>
    </row>
    <row r="517" spans="8:8" x14ac:dyDescent="0.25">
      <c r="H517" s="20"/>
    </row>
    <row r="518" spans="8:8" x14ac:dyDescent="0.25">
      <c r="H518" s="20"/>
    </row>
    <row r="519" spans="8:8" x14ac:dyDescent="0.25">
      <c r="H519" s="20"/>
    </row>
    <row r="520" spans="8:8" x14ac:dyDescent="0.25">
      <c r="H520" s="20"/>
    </row>
    <row r="521" spans="8:8" x14ac:dyDescent="0.25">
      <c r="H521" s="20"/>
    </row>
    <row r="522" spans="8:8" x14ac:dyDescent="0.25">
      <c r="H522" s="20"/>
    </row>
    <row r="523" spans="8:8" x14ac:dyDescent="0.25">
      <c r="H523" s="20"/>
    </row>
    <row r="524" spans="8:8" x14ac:dyDescent="0.25">
      <c r="H524" s="20"/>
    </row>
    <row r="525" spans="8:8" x14ac:dyDescent="0.25">
      <c r="H525" s="20"/>
    </row>
    <row r="526" spans="8:8" x14ac:dyDescent="0.25">
      <c r="H526" s="20"/>
    </row>
    <row r="527" spans="8:8" x14ac:dyDescent="0.25">
      <c r="H527" s="20"/>
    </row>
    <row r="528" spans="8:8" x14ac:dyDescent="0.25">
      <c r="H528" s="20"/>
    </row>
    <row r="529" spans="8:8" x14ac:dyDescent="0.25">
      <c r="H529" s="20"/>
    </row>
    <row r="530" spans="8:8" x14ac:dyDescent="0.25">
      <c r="H530" s="20"/>
    </row>
    <row r="531" spans="8:8" x14ac:dyDescent="0.25">
      <c r="H531" s="20"/>
    </row>
    <row r="532" spans="8:8" x14ac:dyDescent="0.25">
      <c r="H532" s="20"/>
    </row>
    <row r="533" spans="8:8" x14ac:dyDescent="0.25">
      <c r="H533" s="20"/>
    </row>
    <row r="534" spans="8:8" x14ac:dyDescent="0.25">
      <c r="H534" s="20"/>
    </row>
    <row r="535" spans="8:8" x14ac:dyDescent="0.25">
      <c r="H535" s="20"/>
    </row>
    <row r="536" spans="8:8" x14ac:dyDescent="0.25">
      <c r="H536" s="20"/>
    </row>
    <row r="537" spans="8:8" x14ac:dyDescent="0.25">
      <c r="H537" s="20"/>
    </row>
    <row r="538" spans="8:8" x14ac:dyDescent="0.25">
      <c r="H538" s="20"/>
    </row>
    <row r="539" spans="8:8" x14ac:dyDescent="0.25">
      <c r="H539" s="20"/>
    </row>
    <row r="540" spans="8:8" x14ac:dyDescent="0.25">
      <c r="H540" s="20"/>
    </row>
    <row r="541" spans="8:8" x14ac:dyDescent="0.25">
      <c r="H541" s="20"/>
    </row>
    <row r="542" spans="8:8" x14ac:dyDescent="0.25">
      <c r="H542" s="20"/>
    </row>
    <row r="543" spans="8:8" x14ac:dyDescent="0.25">
      <c r="H543" s="20"/>
    </row>
    <row r="544" spans="8:8" x14ac:dyDescent="0.25">
      <c r="H544" s="20"/>
    </row>
    <row r="545" spans="8:8" x14ac:dyDescent="0.25">
      <c r="H545" s="20"/>
    </row>
    <row r="546" spans="8:8" x14ac:dyDescent="0.25">
      <c r="H546" s="20"/>
    </row>
    <row r="547" spans="8:8" x14ac:dyDescent="0.25">
      <c r="H547" s="20"/>
    </row>
    <row r="548" spans="8:8" x14ac:dyDescent="0.25">
      <c r="H548" s="20"/>
    </row>
    <row r="549" spans="8:8" x14ac:dyDescent="0.25">
      <c r="H549" s="20"/>
    </row>
    <row r="550" spans="8:8" x14ac:dyDescent="0.25">
      <c r="H550" s="20"/>
    </row>
    <row r="551" spans="8:8" x14ac:dyDescent="0.25">
      <c r="H551" s="20"/>
    </row>
    <row r="552" spans="8:8" x14ac:dyDescent="0.25">
      <c r="H552" s="20"/>
    </row>
    <row r="553" spans="8:8" x14ac:dyDescent="0.25">
      <c r="H553" s="20"/>
    </row>
    <row r="554" spans="8:8" x14ac:dyDescent="0.25">
      <c r="H554" s="20"/>
    </row>
    <row r="555" spans="8:8" x14ac:dyDescent="0.25">
      <c r="H555" s="20"/>
    </row>
    <row r="556" spans="8:8" x14ac:dyDescent="0.25">
      <c r="H556" s="20"/>
    </row>
    <row r="557" spans="8:8" x14ac:dyDescent="0.25">
      <c r="H557" s="20"/>
    </row>
    <row r="558" spans="8:8" x14ac:dyDescent="0.25">
      <c r="H558" s="20"/>
    </row>
    <row r="559" spans="8:8" x14ac:dyDescent="0.25">
      <c r="H559" s="20"/>
    </row>
    <row r="560" spans="8:8" x14ac:dyDescent="0.25">
      <c r="H560" s="20"/>
    </row>
    <row r="561" spans="8:8" x14ac:dyDescent="0.25">
      <c r="H561" s="20"/>
    </row>
    <row r="562" spans="8:8" x14ac:dyDescent="0.25">
      <c r="H562" s="20"/>
    </row>
    <row r="563" spans="8:8" x14ac:dyDescent="0.25">
      <c r="H563" s="20"/>
    </row>
    <row r="564" spans="8:8" x14ac:dyDescent="0.25">
      <c r="H564" s="20"/>
    </row>
    <row r="565" spans="8:8" x14ac:dyDescent="0.25">
      <c r="H565" s="20"/>
    </row>
    <row r="566" spans="8:8" x14ac:dyDescent="0.25">
      <c r="H566" s="20"/>
    </row>
    <row r="567" spans="8:8" x14ac:dyDescent="0.25">
      <c r="H567" s="20"/>
    </row>
    <row r="568" spans="8:8" x14ac:dyDescent="0.25">
      <c r="H568" s="20"/>
    </row>
    <row r="569" spans="8:8" x14ac:dyDescent="0.25">
      <c r="H569" s="20"/>
    </row>
    <row r="570" spans="8:8" x14ac:dyDescent="0.25">
      <c r="H570" s="20"/>
    </row>
    <row r="571" spans="8:8" x14ac:dyDescent="0.25">
      <c r="H571" s="20"/>
    </row>
    <row r="572" spans="8:8" x14ac:dyDescent="0.25">
      <c r="H572" s="20"/>
    </row>
    <row r="573" spans="8:8" x14ac:dyDescent="0.25">
      <c r="H573" s="20"/>
    </row>
    <row r="574" spans="8:8" x14ac:dyDescent="0.25">
      <c r="H574" s="20"/>
    </row>
    <row r="575" spans="8:8" x14ac:dyDescent="0.25">
      <c r="H575" s="20"/>
    </row>
    <row r="576" spans="8:8" x14ac:dyDescent="0.25">
      <c r="H576" s="20"/>
    </row>
    <row r="577" spans="8:8" x14ac:dyDescent="0.25">
      <c r="H577" s="20"/>
    </row>
    <row r="578" spans="8:8" x14ac:dyDescent="0.25">
      <c r="H578" s="20"/>
    </row>
    <row r="579" spans="8:8" x14ac:dyDescent="0.25">
      <c r="H579" s="20"/>
    </row>
    <row r="580" spans="8:8" x14ac:dyDescent="0.25">
      <c r="H580" s="20"/>
    </row>
    <row r="581" spans="8:8" x14ac:dyDescent="0.25">
      <c r="H581" s="20"/>
    </row>
    <row r="582" spans="8:8" x14ac:dyDescent="0.25">
      <c r="H582" s="20"/>
    </row>
    <row r="583" spans="8:8" x14ac:dyDescent="0.25">
      <c r="H583" s="20"/>
    </row>
    <row r="584" spans="8:8" x14ac:dyDescent="0.25">
      <c r="H584" s="20"/>
    </row>
    <row r="585" spans="8:8" x14ac:dyDescent="0.25">
      <c r="H585" s="20"/>
    </row>
    <row r="586" spans="8:8" x14ac:dyDescent="0.25">
      <c r="H586" s="20"/>
    </row>
    <row r="587" spans="8:8" x14ac:dyDescent="0.25">
      <c r="H587" s="20"/>
    </row>
    <row r="588" spans="8:8" x14ac:dyDescent="0.25">
      <c r="H588" s="20"/>
    </row>
    <row r="589" spans="8:8" x14ac:dyDescent="0.25">
      <c r="H589" s="20"/>
    </row>
    <row r="590" spans="8:8" x14ac:dyDescent="0.25">
      <c r="H590" s="20"/>
    </row>
    <row r="591" spans="8:8" x14ac:dyDescent="0.25">
      <c r="H591" s="20"/>
    </row>
    <row r="592" spans="8:8" x14ac:dyDescent="0.25">
      <c r="H592" s="20"/>
    </row>
    <row r="593" spans="8:8" x14ac:dyDescent="0.25">
      <c r="H593" s="20"/>
    </row>
    <row r="594" spans="8:8" x14ac:dyDescent="0.25">
      <c r="H594" s="20"/>
    </row>
    <row r="595" spans="8:8" x14ac:dyDescent="0.25">
      <c r="H595" s="20"/>
    </row>
    <row r="596" spans="8:8" x14ac:dyDescent="0.25">
      <c r="H596" s="20"/>
    </row>
    <row r="597" spans="8:8" x14ac:dyDescent="0.25">
      <c r="H597" s="20"/>
    </row>
    <row r="598" spans="8:8" x14ac:dyDescent="0.25">
      <c r="H598" s="20"/>
    </row>
    <row r="599" spans="8:8" x14ac:dyDescent="0.25">
      <c r="H599" s="20"/>
    </row>
    <row r="600" spans="8:8" x14ac:dyDescent="0.25">
      <c r="H600" s="20"/>
    </row>
    <row r="601" spans="8:8" x14ac:dyDescent="0.25">
      <c r="H601" s="20"/>
    </row>
    <row r="602" spans="8:8" x14ac:dyDescent="0.25">
      <c r="H602" s="20"/>
    </row>
    <row r="603" spans="8:8" x14ac:dyDescent="0.25">
      <c r="H603" s="20"/>
    </row>
    <row r="604" spans="8:8" x14ac:dyDescent="0.25">
      <c r="H604" s="20"/>
    </row>
    <row r="605" spans="8:8" x14ac:dyDescent="0.25">
      <c r="H605" s="20"/>
    </row>
    <row r="606" spans="8:8" x14ac:dyDescent="0.25">
      <c r="H606" s="20"/>
    </row>
    <row r="607" spans="8:8" x14ac:dyDescent="0.25">
      <c r="H607" s="20"/>
    </row>
    <row r="608" spans="8:8" x14ac:dyDescent="0.25">
      <c r="H608" s="20"/>
    </row>
    <row r="609" spans="8:8" x14ac:dyDescent="0.25">
      <c r="H609" s="20"/>
    </row>
    <row r="610" spans="8:8" x14ac:dyDescent="0.25">
      <c r="H610" s="20"/>
    </row>
    <row r="611" spans="8:8" x14ac:dyDescent="0.25">
      <c r="H611" s="20"/>
    </row>
    <row r="612" spans="8:8" x14ac:dyDescent="0.25">
      <c r="H612" s="20"/>
    </row>
    <row r="613" spans="8:8" x14ac:dyDescent="0.25">
      <c r="H613" s="20"/>
    </row>
    <row r="614" spans="8:8" x14ac:dyDescent="0.25">
      <c r="H614" s="20"/>
    </row>
    <row r="615" spans="8:8" x14ac:dyDescent="0.25">
      <c r="H615" s="20"/>
    </row>
    <row r="616" spans="8:8" x14ac:dyDescent="0.25">
      <c r="H616" s="20"/>
    </row>
    <row r="617" spans="8:8" x14ac:dyDescent="0.25">
      <c r="H617" s="20"/>
    </row>
    <row r="618" spans="8:8" x14ac:dyDescent="0.25">
      <c r="H618" s="20"/>
    </row>
    <row r="619" spans="8:8" x14ac:dyDescent="0.25">
      <c r="H619" s="20"/>
    </row>
    <row r="620" spans="8:8" x14ac:dyDescent="0.25">
      <c r="H620" s="20"/>
    </row>
    <row r="621" spans="8:8" x14ac:dyDescent="0.25">
      <c r="H621" s="20"/>
    </row>
    <row r="622" spans="8:8" x14ac:dyDescent="0.25">
      <c r="H622" s="20"/>
    </row>
    <row r="623" spans="8:8" x14ac:dyDescent="0.25">
      <c r="H623" s="20"/>
    </row>
    <row r="624" spans="8:8" x14ac:dyDescent="0.25">
      <c r="H624" s="20"/>
    </row>
    <row r="625" spans="8:8" x14ac:dyDescent="0.25">
      <c r="H625" s="20"/>
    </row>
    <row r="626" spans="8:8" x14ac:dyDescent="0.25">
      <c r="H626" s="20"/>
    </row>
    <row r="627" spans="8:8" x14ac:dyDescent="0.25">
      <c r="H627" s="20"/>
    </row>
    <row r="628" spans="8:8" x14ac:dyDescent="0.25">
      <c r="H628" s="20"/>
    </row>
    <row r="629" spans="8:8" x14ac:dyDescent="0.25">
      <c r="H629" s="20"/>
    </row>
    <row r="630" spans="8:8" x14ac:dyDescent="0.25">
      <c r="H630" s="20"/>
    </row>
    <row r="631" spans="8:8" x14ac:dyDescent="0.25">
      <c r="H631" s="20"/>
    </row>
    <row r="632" spans="8:8" x14ac:dyDescent="0.25">
      <c r="H632" s="20"/>
    </row>
    <row r="633" spans="8:8" x14ac:dyDescent="0.25">
      <c r="H633" s="20"/>
    </row>
    <row r="634" spans="8:8" x14ac:dyDescent="0.25">
      <c r="H634" s="20"/>
    </row>
    <row r="635" spans="8:8" x14ac:dyDescent="0.25">
      <c r="H635" s="20"/>
    </row>
    <row r="636" spans="8:8" x14ac:dyDescent="0.25">
      <c r="H636" s="20"/>
    </row>
    <row r="637" spans="8:8" x14ac:dyDescent="0.25">
      <c r="H637" s="20"/>
    </row>
    <row r="638" spans="8:8" x14ac:dyDescent="0.25">
      <c r="H638" s="20"/>
    </row>
    <row r="639" spans="8:8" x14ac:dyDescent="0.25">
      <c r="H639" s="20"/>
    </row>
    <row r="640" spans="8:8" x14ac:dyDescent="0.25">
      <c r="H640" s="20"/>
    </row>
    <row r="641" spans="8:8" x14ac:dyDescent="0.25">
      <c r="H641" s="20"/>
    </row>
    <row r="642" spans="8:8" x14ac:dyDescent="0.25">
      <c r="H642" s="20"/>
    </row>
    <row r="643" spans="8:8" x14ac:dyDescent="0.25">
      <c r="H643" s="20"/>
    </row>
    <row r="644" spans="8:8" x14ac:dyDescent="0.25">
      <c r="H644" s="20"/>
    </row>
    <row r="645" spans="8:8" x14ac:dyDescent="0.25">
      <c r="H645" s="20"/>
    </row>
    <row r="646" spans="8:8" x14ac:dyDescent="0.25">
      <c r="H646" s="20"/>
    </row>
    <row r="647" spans="8:8" x14ac:dyDescent="0.25">
      <c r="H647" s="20"/>
    </row>
    <row r="648" spans="8:8" x14ac:dyDescent="0.25">
      <c r="H648" s="20"/>
    </row>
    <row r="649" spans="8:8" x14ac:dyDescent="0.25">
      <c r="H649" s="20"/>
    </row>
    <row r="650" spans="8:8" x14ac:dyDescent="0.25">
      <c r="H650" s="20"/>
    </row>
    <row r="651" spans="8:8" x14ac:dyDescent="0.25">
      <c r="H651" s="20"/>
    </row>
    <row r="652" spans="8:8" x14ac:dyDescent="0.25">
      <c r="H652" s="20"/>
    </row>
    <row r="653" spans="8:8" x14ac:dyDescent="0.25">
      <c r="H653" s="20"/>
    </row>
    <row r="654" spans="8:8" x14ac:dyDescent="0.25">
      <c r="H654" s="20"/>
    </row>
    <row r="655" spans="8:8" x14ac:dyDescent="0.25">
      <c r="H655" s="20"/>
    </row>
    <row r="656" spans="8:8" x14ac:dyDescent="0.25">
      <c r="H656" s="20"/>
    </row>
    <row r="657" spans="8:8" x14ac:dyDescent="0.25">
      <c r="H657" s="20"/>
    </row>
    <row r="658" spans="8:8" x14ac:dyDescent="0.25">
      <c r="H658" s="20"/>
    </row>
    <row r="659" spans="8:8" x14ac:dyDescent="0.25">
      <c r="H659" s="20"/>
    </row>
    <row r="660" spans="8:8" x14ac:dyDescent="0.25">
      <c r="H660" s="20"/>
    </row>
    <row r="661" spans="8:8" x14ac:dyDescent="0.25">
      <c r="H661" s="20"/>
    </row>
    <row r="662" spans="8:8" x14ac:dyDescent="0.25">
      <c r="H662" s="20"/>
    </row>
    <row r="663" spans="8:8" x14ac:dyDescent="0.25">
      <c r="H663" s="20"/>
    </row>
    <row r="664" spans="8:8" x14ac:dyDescent="0.25">
      <c r="H664" s="20"/>
    </row>
    <row r="665" spans="8:8" x14ac:dyDescent="0.25">
      <c r="H665" s="20"/>
    </row>
    <row r="666" spans="8:8" x14ac:dyDescent="0.25">
      <c r="H666" s="20"/>
    </row>
    <row r="667" spans="8:8" x14ac:dyDescent="0.25">
      <c r="H667" s="20"/>
    </row>
    <row r="668" spans="8:8" x14ac:dyDescent="0.25">
      <c r="H668" s="20"/>
    </row>
    <row r="669" spans="8:8" x14ac:dyDescent="0.25">
      <c r="H669" s="20"/>
    </row>
    <row r="670" spans="8:8" x14ac:dyDescent="0.25">
      <c r="H670" s="20"/>
    </row>
    <row r="671" spans="8:8" x14ac:dyDescent="0.25">
      <c r="H671" s="20"/>
    </row>
    <row r="672" spans="8:8" x14ac:dyDescent="0.25">
      <c r="H672" s="20"/>
    </row>
    <row r="673" spans="8:8" x14ac:dyDescent="0.25">
      <c r="H673" s="20"/>
    </row>
    <row r="674" spans="8:8" x14ac:dyDescent="0.25">
      <c r="H674" s="20"/>
    </row>
    <row r="675" spans="8:8" x14ac:dyDescent="0.25">
      <c r="H675" s="20"/>
    </row>
    <row r="676" spans="8:8" x14ac:dyDescent="0.25">
      <c r="H676" s="20"/>
    </row>
    <row r="677" spans="8:8" x14ac:dyDescent="0.25">
      <c r="H677" s="20"/>
    </row>
    <row r="678" spans="8:8" x14ac:dyDescent="0.25">
      <c r="H678" s="20"/>
    </row>
    <row r="679" spans="8:8" x14ac:dyDescent="0.25">
      <c r="H679" s="20"/>
    </row>
    <row r="680" spans="8:8" x14ac:dyDescent="0.25">
      <c r="H680" s="20"/>
    </row>
    <row r="681" spans="8:8" x14ac:dyDescent="0.25">
      <c r="H681" s="20"/>
    </row>
    <row r="682" spans="8:8" x14ac:dyDescent="0.25">
      <c r="H682" s="20"/>
    </row>
    <row r="683" spans="8:8" x14ac:dyDescent="0.25">
      <c r="H683" s="20"/>
    </row>
    <row r="684" spans="8:8" x14ac:dyDescent="0.25">
      <c r="H684" s="20"/>
    </row>
    <row r="685" spans="8:8" x14ac:dyDescent="0.25">
      <c r="H685" s="20"/>
    </row>
    <row r="686" spans="8:8" x14ac:dyDescent="0.25">
      <c r="H686" s="20"/>
    </row>
    <row r="687" spans="8:8" x14ac:dyDescent="0.25">
      <c r="H687" s="20"/>
    </row>
    <row r="688" spans="8:8" x14ac:dyDescent="0.25">
      <c r="H688" s="20"/>
    </row>
    <row r="689" spans="8:8" x14ac:dyDescent="0.25">
      <c r="H689" s="20"/>
    </row>
    <row r="690" spans="8:8" x14ac:dyDescent="0.25">
      <c r="H690" s="20"/>
    </row>
    <row r="691" spans="8:8" x14ac:dyDescent="0.25">
      <c r="H691" s="20"/>
    </row>
    <row r="692" spans="8:8" x14ac:dyDescent="0.25">
      <c r="H692" s="20"/>
    </row>
    <row r="693" spans="8:8" x14ac:dyDescent="0.25">
      <c r="H693" s="20"/>
    </row>
    <row r="694" spans="8:8" x14ac:dyDescent="0.25">
      <c r="H694" s="20"/>
    </row>
    <row r="695" spans="8:8" x14ac:dyDescent="0.25">
      <c r="H695" s="20"/>
    </row>
    <row r="696" spans="8:8" x14ac:dyDescent="0.25">
      <c r="H696" s="20"/>
    </row>
    <row r="697" spans="8:8" x14ac:dyDescent="0.25">
      <c r="H697" s="20"/>
    </row>
    <row r="698" spans="8:8" x14ac:dyDescent="0.25">
      <c r="H698" s="20"/>
    </row>
    <row r="699" spans="8:8" x14ac:dyDescent="0.25">
      <c r="H699" s="20"/>
    </row>
    <row r="700" spans="8:8" x14ac:dyDescent="0.25">
      <c r="H700" s="20"/>
    </row>
    <row r="701" spans="8:8" x14ac:dyDescent="0.25">
      <c r="H701" s="20"/>
    </row>
    <row r="702" spans="8:8" x14ac:dyDescent="0.25">
      <c r="H702" s="20"/>
    </row>
    <row r="703" spans="8:8" x14ac:dyDescent="0.25">
      <c r="H703" s="20"/>
    </row>
    <row r="704" spans="8:8" x14ac:dyDescent="0.25">
      <c r="H704" s="20"/>
    </row>
    <row r="705" spans="8:8" x14ac:dyDescent="0.25">
      <c r="H705" s="20"/>
    </row>
    <row r="706" spans="8:8" x14ac:dyDescent="0.25">
      <c r="H706" s="20"/>
    </row>
    <row r="707" spans="8:8" x14ac:dyDescent="0.25">
      <c r="H707" s="20"/>
    </row>
    <row r="708" spans="8:8" x14ac:dyDescent="0.25">
      <c r="H708" s="20"/>
    </row>
    <row r="709" spans="8:8" x14ac:dyDescent="0.25">
      <c r="H709" s="20"/>
    </row>
    <row r="710" spans="8:8" x14ac:dyDescent="0.25">
      <c r="H710" s="20"/>
    </row>
    <row r="711" spans="8:8" x14ac:dyDescent="0.25">
      <c r="H711" s="20"/>
    </row>
    <row r="712" spans="8:8" x14ac:dyDescent="0.25">
      <c r="H712" s="20"/>
    </row>
    <row r="713" spans="8:8" x14ac:dyDescent="0.25">
      <c r="H713" s="20"/>
    </row>
    <row r="714" spans="8:8" x14ac:dyDescent="0.25">
      <c r="H714" s="20"/>
    </row>
    <row r="715" spans="8:8" x14ac:dyDescent="0.25">
      <c r="H715" s="20"/>
    </row>
    <row r="716" spans="8:8" x14ac:dyDescent="0.25">
      <c r="H716" s="20"/>
    </row>
    <row r="717" spans="8:8" x14ac:dyDescent="0.25">
      <c r="H717" s="20"/>
    </row>
    <row r="718" spans="8:8" x14ac:dyDescent="0.25">
      <c r="H718" s="20"/>
    </row>
    <row r="719" spans="8:8" x14ac:dyDescent="0.25">
      <c r="H719" s="20"/>
    </row>
    <row r="720" spans="8:8" x14ac:dyDescent="0.25">
      <c r="H720" s="20"/>
    </row>
    <row r="721" spans="8:8" x14ac:dyDescent="0.25">
      <c r="H721" s="20"/>
    </row>
    <row r="722" spans="8:8" x14ac:dyDescent="0.25">
      <c r="H722" s="20"/>
    </row>
    <row r="723" spans="8:8" x14ac:dyDescent="0.25">
      <c r="H723" s="20"/>
    </row>
    <row r="724" spans="8:8" x14ac:dyDescent="0.25">
      <c r="H724" s="20"/>
    </row>
    <row r="725" spans="8:8" x14ac:dyDescent="0.25">
      <c r="H725" s="20"/>
    </row>
    <row r="726" spans="8:8" x14ac:dyDescent="0.25">
      <c r="H726" s="20"/>
    </row>
    <row r="727" spans="8:8" x14ac:dyDescent="0.25">
      <c r="H727" s="20"/>
    </row>
    <row r="728" spans="8:8" x14ac:dyDescent="0.25">
      <c r="H728" s="20"/>
    </row>
    <row r="729" spans="8:8" x14ac:dyDescent="0.25">
      <c r="H729" s="20"/>
    </row>
    <row r="730" spans="8:8" x14ac:dyDescent="0.25">
      <c r="H730" s="20"/>
    </row>
    <row r="731" spans="8:8" x14ac:dyDescent="0.25">
      <c r="H731" s="20"/>
    </row>
    <row r="732" spans="8:8" x14ac:dyDescent="0.25">
      <c r="H732" s="20"/>
    </row>
    <row r="733" spans="8:8" x14ac:dyDescent="0.25">
      <c r="H733" s="20"/>
    </row>
    <row r="734" spans="8:8" x14ac:dyDescent="0.25">
      <c r="H734" s="20"/>
    </row>
    <row r="735" spans="8:8" x14ac:dyDescent="0.25">
      <c r="H735" s="20"/>
    </row>
    <row r="736" spans="8:8" x14ac:dyDescent="0.25">
      <c r="H736" s="20"/>
    </row>
    <row r="737" spans="8:8" x14ac:dyDescent="0.25">
      <c r="H737" s="20"/>
    </row>
    <row r="738" spans="8:8" x14ac:dyDescent="0.25">
      <c r="H738" s="20"/>
    </row>
    <row r="739" spans="8:8" x14ac:dyDescent="0.25">
      <c r="H739" s="20"/>
    </row>
    <row r="740" spans="8:8" x14ac:dyDescent="0.25">
      <c r="H740" s="20"/>
    </row>
    <row r="741" spans="8:8" x14ac:dyDescent="0.25">
      <c r="H741" s="20"/>
    </row>
    <row r="742" spans="8:8" x14ac:dyDescent="0.25">
      <c r="H742" s="20"/>
    </row>
    <row r="743" spans="8:8" x14ac:dyDescent="0.25">
      <c r="H743" s="20"/>
    </row>
    <row r="744" spans="8:8" x14ac:dyDescent="0.25">
      <c r="H744" s="20"/>
    </row>
    <row r="745" spans="8:8" x14ac:dyDescent="0.25">
      <c r="H745" s="20"/>
    </row>
    <row r="746" spans="8:8" x14ac:dyDescent="0.25">
      <c r="H746" s="20"/>
    </row>
    <row r="747" spans="8:8" x14ac:dyDescent="0.25">
      <c r="H747" s="20"/>
    </row>
    <row r="748" spans="8:8" x14ac:dyDescent="0.25">
      <c r="H748" s="20"/>
    </row>
    <row r="749" spans="8:8" x14ac:dyDescent="0.25">
      <c r="H749" s="20"/>
    </row>
    <row r="750" spans="8:8" x14ac:dyDescent="0.25">
      <c r="H750" s="20"/>
    </row>
    <row r="751" spans="8:8" x14ac:dyDescent="0.25">
      <c r="H751" s="20"/>
    </row>
    <row r="752" spans="8:8" x14ac:dyDescent="0.25">
      <c r="H752" s="20"/>
    </row>
    <row r="753" spans="8:8" x14ac:dyDescent="0.25">
      <c r="H753" s="20"/>
    </row>
    <row r="754" spans="8:8" x14ac:dyDescent="0.25">
      <c r="H754" s="20"/>
    </row>
    <row r="755" spans="8:8" x14ac:dyDescent="0.25">
      <c r="H755" s="20"/>
    </row>
    <row r="756" spans="8:8" x14ac:dyDescent="0.25">
      <c r="H756" s="20"/>
    </row>
    <row r="757" spans="8:8" x14ac:dyDescent="0.25">
      <c r="H757" s="20"/>
    </row>
    <row r="758" spans="8:8" x14ac:dyDescent="0.25">
      <c r="H758" s="20"/>
    </row>
    <row r="759" spans="8:8" x14ac:dyDescent="0.25">
      <c r="H759" s="20"/>
    </row>
    <row r="760" spans="8:8" x14ac:dyDescent="0.25">
      <c r="H760" s="20"/>
    </row>
    <row r="761" spans="8:8" x14ac:dyDescent="0.25">
      <c r="H761" s="20"/>
    </row>
    <row r="762" spans="8:8" x14ac:dyDescent="0.25">
      <c r="H762" s="20"/>
    </row>
    <row r="763" spans="8:8" x14ac:dyDescent="0.25">
      <c r="H763" s="20"/>
    </row>
    <row r="764" spans="8:8" x14ac:dyDescent="0.25">
      <c r="H764" s="20"/>
    </row>
    <row r="765" spans="8:8" x14ac:dyDescent="0.25">
      <c r="H765" s="20"/>
    </row>
    <row r="766" spans="8:8" x14ac:dyDescent="0.25">
      <c r="H766" s="20"/>
    </row>
    <row r="767" spans="8:8" x14ac:dyDescent="0.25">
      <c r="H767" s="20"/>
    </row>
    <row r="768" spans="8:8" x14ac:dyDescent="0.25">
      <c r="H768" s="20"/>
    </row>
    <row r="769" spans="8:8" x14ac:dyDescent="0.25">
      <c r="H769" s="20"/>
    </row>
    <row r="770" spans="8:8" x14ac:dyDescent="0.25">
      <c r="H770" s="20"/>
    </row>
    <row r="771" spans="8:8" x14ac:dyDescent="0.25">
      <c r="H771" s="20"/>
    </row>
    <row r="772" spans="8:8" x14ac:dyDescent="0.25">
      <c r="H772" s="20"/>
    </row>
    <row r="773" spans="8:8" x14ac:dyDescent="0.25">
      <c r="H773" s="20"/>
    </row>
    <row r="774" spans="8:8" x14ac:dyDescent="0.25">
      <c r="H774" s="20"/>
    </row>
    <row r="775" spans="8:8" x14ac:dyDescent="0.25">
      <c r="H775" s="20"/>
    </row>
    <row r="776" spans="8:8" x14ac:dyDescent="0.25">
      <c r="H776" s="20"/>
    </row>
    <row r="777" spans="8:8" x14ac:dyDescent="0.25">
      <c r="H777" s="20"/>
    </row>
    <row r="778" spans="8:8" x14ac:dyDescent="0.25">
      <c r="H778" s="20"/>
    </row>
    <row r="779" spans="8:8" x14ac:dyDescent="0.25">
      <c r="H779" s="20"/>
    </row>
    <row r="780" spans="8:8" x14ac:dyDescent="0.25">
      <c r="H780" s="20"/>
    </row>
    <row r="781" spans="8:8" x14ac:dyDescent="0.25">
      <c r="H781" s="20"/>
    </row>
    <row r="782" spans="8:8" x14ac:dyDescent="0.25">
      <c r="H782" s="20"/>
    </row>
    <row r="783" spans="8:8" x14ac:dyDescent="0.25">
      <c r="H783" s="20"/>
    </row>
    <row r="784" spans="8:8" x14ac:dyDescent="0.25">
      <c r="H784" s="20"/>
    </row>
    <row r="785" spans="8:8" x14ac:dyDescent="0.25">
      <c r="H785" s="20"/>
    </row>
    <row r="786" spans="8:8" x14ac:dyDescent="0.25">
      <c r="H786" s="20"/>
    </row>
    <row r="787" spans="8:8" x14ac:dyDescent="0.25">
      <c r="H787" s="20"/>
    </row>
    <row r="788" spans="8:8" x14ac:dyDescent="0.25">
      <c r="H788" s="20"/>
    </row>
    <row r="789" spans="8:8" x14ac:dyDescent="0.25">
      <c r="H789" s="20"/>
    </row>
    <row r="790" spans="8:8" x14ac:dyDescent="0.25">
      <c r="H790" s="20"/>
    </row>
    <row r="791" spans="8:8" x14ac:dyDescent="0.25">
      <c r="H791" s="20"/>
    </row>
    <row r="792" spans="8:8" x14ac:dyDescent="0.25">
      <c r="H792" s="20"/>
    </row>
    <row r="793" spans="8:8" x14ac:dyDescent="0.25">
      <c r="H793" s="20"/>
    </row>
    <row r="794" spans="8:8" x14ac:dyDescent="0.25">
      <c r="H794" s="20"/>
    </row>
    <row r="795" spans="8:8" x14ac:dyDescent="0.25">
      <c r="H795" s="20"/>
    </row>
    <row r="796" spans="8:8" x14ac:dyDescent="0.25">
      <c r="H796" s="20"/>
    </row>
    <row r="797" spans="8:8" x14ac:dyDescent="0.25">
      <c r="H797" s="20"/>
    </row>
    <row r="798" spans="8:8" x14ac:dyDescent="0.25">
      <c r="H798" s="20"/>
    </row>
    <row r="799" spans="8:8" x14ac:dyDescent="0.25">
      <c r="H799" s="20"/>
    </row>
    <row r="800" spans="8:8" x14ac:dyDescent="0.25">
      <c r="H800" s="20"/>
    </row>
    <row r="801" spans="8:8" x14ac:dyDescent="0.25">
      <c r="H801" s="20"/>
    </row>
    <row r="802" spans="8:8" x14ac:dyDescent="0.25">
      <c r="H802" s="20"/>
    </row>
    <row r="803" spans="8:8" x14ac:dyDescent="0.25">
      <c r="H803" s="20"/>
    </row>
  </sheetData>
  <sheetProtection algorithmName="SHA-512" hashValue="asAgcX+A9jNlUgwG6znduLn0DoQCYz5iOcf+2qlJUMgyAfUmGgQrFxspcPaPWd6iU6FiLHtkJBRHGpCo/f49Qg==" saltValue="iW2z0LkWsNTucQpreh68iw==" spinCount="100000" sheet="1" objects="1" scenarios="1"/>
  <mergeCells count="1">
    <mergeCell ref="A15:B15"/>
  </mergeCells>
  <dataValidations count="3">
    <dataValidation type="list" allowBlank="1" showInputMessage="1" showErrorMessage="1" sqref="F78">
      <formula1>$A$75:$D$75</formula1>
    </dataValidation>
    <dataValidation type="list" allowBlank="1" showInputMessage="1" showErrorMessage="1" sqref="E95">
      <formula1>DynamicList1</formula1>
    </dataValidation>
    <dataValidation type="list" allowBlank="1" showInputMessage="1" showErrorMessage="1" sqref="E96">
      <formula1>DynamicList2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showGridLines="0" zoomScale="85" zoomScaleNormal="85" workbookViewId="0">
      <selection activeCell="N21" sqref="N21"/>
    </sheetView>
  </sheetViews>
  <sheetFormatPr defaultColWidth="8.7109375" defaultRowHeight="15" x14ac:dyDescent="0.25"/>
  <cols>
    <col min="1" max="1" width="8" style="1" bestFit="1" customWidth="1"/>
    <col min="2" max="2" width="11.7109375" style="1" bestFit="1" customWidth="1"/>
    <col min="3" max="3" width="10.7109375" style="6" bestFit="1" customWidth="1"/>
    <col min="4" max="4" width="8" style="1" bestFit="1" customWidth="1"/>
    <col min="5" max="5" width="13.85546875" style="4" bestFit="1" customWidth="1"/>
    <col min="6" max="8" width="8.7109375" style="1"/>
    <col min="9" max="9" width="12.5703125" style="1" bestFit="1" customWidth="1"/>
    <col min="10" max="16384" width="8.7109375" style="1"/>
  </cols>
  <sheetData>
    <row r="1" spans="1:9" x14ac:dyDescent="0.25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9" x14ac:dyDescent="0.25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9" x14ac:dyDescent="0.25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9" x14ac:dyDescent="0.25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9" x14ac:dyDescent="0.25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9" x14ac:dyDescent="0.25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9" x14ac:dyDescent="0.25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9" x14ac:dyDescent="0.25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9" x14ac:dyDescent="0.25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9" x14ac:dyDescent="0.25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9" x14ac:dyDescent="0.25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9" x14ac:dyDescent="0.25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9" x14ac:dyDescent="0.25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9" x14ac:dyDescent="0.25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</row>
    <row r="15" spans="1:9" x14ac:dyDescent="0.25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</row>
    <row r="16" spans="1:9" x14ac:dyDescent="0.25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</row>
    <row r="17" spans="1:5" x14ac:dyDescent="0.25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</row>
    <row r="18" spans="1:5" x14ac:dyDescent="0.25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</row>
    <row r="19" spans="1:5" x14ac:dyDescent="0.25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</row>
    <row r="20" spans="1:5" x14ac:dyDescent="0.25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</row>
    <row r="21" spans="1:5" x14ac:dyDescent="0.25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</row>
    <row r="22" spans="1:5" x14ac:dyDescent="0.25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</row>
    <row r="23" spans="1:5" x14ac:dyDescent="0.25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</row>
    <row r="24" spans="1:5" x14ac:dyDescent="0.25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</row>
    <row r="25" spans="1:5" x14ac:dyDescent="0.25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</row>
    <row r="26" spans="1:5" x14ac:dyDescent="0.25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</row>
    <row r="27" spans="1:5" x14ac:dyDescent="0.25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</row>
    <row r="28" spans="1:5" x14ac:dyDescent="0.25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</row>
    <row r="29" spans="1:5" x14ac:dyDescent="0.25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</row>
    <row r="30" spans="1:5" x14ac:dyDescent="0.25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</row>
    <row r="31" spans="1:5" x14ac:dyDescent="0.25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</row>
    <row r="32" spans="1:5" x14ac:dyDescent="0.25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</row>
    <row r="33" spans="1:5" x14ac:dyDescent="0.25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</row>
    <row r="34" spans="1:5" x14ac:dyDescent="0.25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</row>
    <row r="35" spans="1:5" x14ac:dyDescent="0.25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</row>
    <row r="36" spans="1:5" x14ac:dyDescent="0.25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</row>
    <row r="37" spans="1:5" x14ac:dyDescent="0.25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</row>
    <row r="38" spans="1:5" x14ac:dyDescent="0.25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</row>
    <row r="39" spans="1:5" x14ac:dyDescent="0.25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</row>
    <row r="40" spans="1:5" x14ac:dyDescent="0.25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</row>
    <row r="41" spans="1:5" x14ac:dyDescent="0.25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</row>
    <row r="42" spans="1:5" x14ac:dyDescent="0.25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</row>
    <row r="43" spans="1:5" x14ac:dyDescent="0.25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</row>
    <row r="44" spans="1:5" x14ac:dyDescent="0.25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</row>
    <row r="45" spans="1:5" x14ac:dyDescent="0.25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</row>
    <row r="46" spans="1:5" x14ac:dyDescent="0.25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</row>
    <row r="47" spans="1:5" x14ac:dyDescent="0.25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</row>
    <row r="48" spans="1:5" x14ac:dyDescent="0.25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</row>
    <row r="49" spans="1:5" x14ac:dyDescent="0.25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</row>
    <row r="50" spans="1:5" x14ac:dyDescent="0.25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</row>
    <row r="51" spans="1:5" x14ac:dyDescent="0.25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</row>
    <row r="52" spans="1:5" x14ac:dyDescent="0.25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</row>
    <row r="53" spans="1:5" x14ac:dyDescent="0.25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</row>
    <row r="54" spans="1:5" x14ac:dyDescent="0.25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</row>
    <row r="55" spans="1:5" x14ac:dyDescent="0.25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</row>
    <row r="56" spans="1:5" x14ac:dyDescent="0.25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</row>
    <row r="57" spans="1:5" x14ac:dyDescent="0.25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</row>
    <row r="58" spans="1:5" x14ac:dyDescent="0.25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</row>
    <row r="59" spans="1:5" x14ac:dyDescent="0.25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</row>
    <row r="60" spans="1:5" x14ac:dyDescent="0.25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</row>
    <row r="61" spans="1:5" x14ac:dyDescent="0.25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</row>
    <row r="62" spans="1:5" x14ac:dyDescent="0.25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</row>
    <row r="63" spans="1:5" x14ac:dyDescent="0.25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</row>
    <row r="64" spans="1:5" x14ac:dyDescent="0.25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</row>
    <row r="65" spans="1:5" x14ac:dyDescent="0.25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</row>
    <row r="66" spans="1:5" x14ac:dyDescent="0.25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</row>
    <row r="67" spans="1:5" x14ac:dyDescent="0.25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</row>
    <row r="68" spans="1:5" x14ac:dyDescent="0.25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</row>
    <row r="69" spans="1:5" x14ac:dyDescent="0.25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</row>
    <row r="70" spans="1:5" x14ac:dyDescent="0.25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</row>
    <row r="71" spans="1:5" x14ac:dyDescent="0.25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</row>
    <row r="72" spans="1:5" x14ac:dyDescent="0.25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</row>
    <row r="73" spans="1:5" x14ac:dyDescent="0.25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</row>
    <row r="74" spans="1:5" x14ac:dyDescent="0.25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</row>
    <row r="75" spans="1:5" x14ac:dyDescent="0.25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</row>
    <row r="76" spans="1:5" x14ac:dyDescent="0.25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</row>
    <row r="77" spans="1:5" x14ac:dyDescent="0.25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</row>
    <row r="78" spans="1:5" x14ac:dyDescent="0.25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</row>
    <row r="79" spans="1:5" x14ac:dyDescent="0.25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</row>
    <row r="80" spans="1:5" x14ac:dyDescent="0.25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</row>
    <row r="81" spans="1:5" x14ac:dyDescent="0.25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</row>
    <row r="82" spans="1:5" x14ac:dyDescent="0.25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</row>
    <row r="83" spans="1:5" x14ac:dyDescent="0.25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</row>
    <row r="84" spans="1:5" x14ac:dyDescent="0.25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</row>
    <row r="85" spans="1:5" x14ac:dyDescent="0.25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</row>
    <row r="86" spans="1:5" x14ac:dyDescent="0.25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</row>
    <row r="87" spans="1:5" x14ac:dyDescent="0.25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</row>
    <row r="88" spans="1:5" x14ac:dyDescent="0.25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</row>
    <row r="89" spans="1:5" x14ac:dyDescent="0.25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</row>
    <row r="90" spans="1:5" x14ac:dyDescent="0.25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</row>
    <row r="91" spans="1:5" x14ac:dyDescent="0.25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</row>
    <row r="92" spans="1:5" x14ac:dyDescent="0.25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</row>
    <row r="93" spans="1:5" x14ac:dyDescent="0.25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</row>
    <row r="94" spans="1:5" x14ac:dyDescent="0.25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</row>
    <row r="95" spans="1:5" x14ac:dyDescent="0.25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</row>
    <row r="96" spans="1:5" x14ac:dyDescent="0.25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</row>
    <row r="97" spans="1:5" x14ac:dyDescent="0.25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</row>
    <row r="98" spans="1:5" x14ac:dyDescent="0.25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</row>
    <row r="99" spans="1:5" x14ac:dyDescent="0.25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</row>
    <row r="100" spans="1:5" x14ac:dyDescent="0.25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</row>
    <row r="101" spans="1:5" x14ac:dyDescent="0.25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</row>
    <row r="102" spans="1:5" x14ac:dyDescent="0.25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</row>
    <row r="103" spans="1:5" x14ac:dyDescent="0.25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</row>
    <row r="104" spans="1:5" x14ac:dyDescent="0.25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</row>
    <row r="105" spans="1:5" x14ac:dyDescent="0.25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</row>
    <row r="106" spans="1:5" x14ac:dyDescent="0.25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</row>
    <row r="107" spans="1:5" x14ac:dyDescent="0.25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</row>
    <row r="108" spans="1:5" x14ac:dyDescent="0.25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</row>
    <row r="109" spans="1:5" x14ac:dyDescent="0.25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</row>
    <row r="110" spans="1:5" x14ac:dyDescent="0.25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</row>
    <row r="111" spans="1:5" x14ac:dyDescent="0.25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</row>
    <row r="112" spans="1:5" x14ac:dyDescent="0.25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</row>
    <row r="113" spans="1:5" x14ac:dyDescent="0.25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</row>
    <row r="114" spans="1:5" x14ac:dyDescent="0.25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</row>
    <row r="115" spans="1:5" x14ac:dyDescent="0.25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</row>
    <row r="116" spans="1:5" x14ac:dyDescent="0.25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</row>
    <row r="117" spans="1:5" x14ac:dyDescent="0.25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</row>
    <row r="118" spans="1:5" x14ac:dyDescent="0.25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</row>
    <row r="119" spans="1:5" x14ac:dyDescent="0.25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</row>
    <row r="120" spans="1:5" x14ac:dyDescent="0.25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</row>
    <row r="121" spans="1:5" x14ac:dyDescent="0.25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</row>
    <row r="122" spans="1:5" x14ac:dyDescent="0.25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</row>
    <row r="123" spans="1:5" x14ac:dyDescent="0.25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</row>
    <row r="124" spans="1:5" x14ac:dyDescent="0.25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</row>
    <row r="125" spans="1:5" x14ac:dyDescent="0.25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</row>
    <row r="126" spans="1:5" x14ac:dyDescent="0.25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</row>
    <row r="127" spans="1:5" x14ac:dyDescent="0.25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</row>
    <row r="128" spans="1:5" x14ac:dyDescent="0.25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</row>
    <row r="129" spans="1:5" x14ac:dyDescent="0.25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</row>
    <row r="130" spans="1:5" x14ac:dyDescent="0.25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</row>
    <row r="131" spans="1:5" x14ac:dyDescent="0.25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</row>
    <row r="132" spans="1:5" x14ac:dyDescent="0.25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</row>
    <row r="133" spans="1:5" x14ac:dyDescent="0.25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</row>
    <row r="134" spans="1:5" x14ac:dyDescent="0.25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</row>
    <row r="135" spans="1:5" x14ac:dyDescent="0.25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</row>
    <row r="136" spans="1:5" x14ac:dyDescent="0.25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</row>
    <row r="137" spans="1:5" x14ac:dyDescent="0.25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</row>
    <row r="138" spans="1:5" x14ac:dyDescent="0.25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</row>
    <row r="139" spans="1:5" x14ac:dyDescent="0.25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</row>
    <row r="140" spans="1:5" x14ac:dyDescent="0.25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</row>
    <row r="141" spans="1:5" x14ac:dyDescent="0.25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</row>
    <row r="142" spans="1:5" x14ac:dyDescent="0.25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</row>
    <row r="143" spans="1:5" x14ac:dyDescent="0.25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</row>
    <row r="144" spans="1:5" x14ac:dyDescent="0.25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</row>
    <row r="145" spans="1:5" x14ac:dyDescent="0.25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</row>
    <row r="146" spans="1:5" x14ac:dyDescent="0.25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</row>
    <row r="147" spans="1:5" x14ac:dyDescent="0.25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</row>
    <row r="148" spans="1:5" x14ac:dyDescent="0.25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</row>
    <row r="149" spans="1:5" x14ac:dyDescent="0.25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</row>
    <row r="150" spans="1:5" x14ac:dyDescent="0.25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</row>
    <row r="151" spans="1:5" x14ac:dyDescent="0.25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</row>
    <row r="152" spans="1:5" x14ac:dyDescent="0.25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</row>
    <row r="153" spans="1:5" x14ac:dyDescent="0.25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</row>
    <row r="154" spans="1:5" x14ac:dyDescent="0.25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</row>
    <row r="155" spans="1:5" x14ac:dyDescent="0.25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</row>
    <row r="156" spans="1:5" x14ac:dyDescent="0.25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</row>
    <row r="157" spans="1:5" x14ac:dyDescent="0.25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</row>
    <row r="158" spans="1:5" x14ac:dyDescent="0.25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</row>
    <row r="159" spans="1:5" x14ac:dyDescent="0.25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</row>
    <row r="160" spans="1:5" x14ac:dyDescent="0.25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</row>
    <row r="161" spans="1:5" x14ac:dyDescent="0.25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</row>
    <row r="162" spans="1:5" x14ac:dyDescent="0.25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</row>
    <row r="163" spans="1:5" x14ac:dyDescent="0.25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</row>
    <row r="164" spans="1:5" x14ac:dyDescent="0.25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</row>
    <row r="165" spans="1:5" x14ac:dyDescent="0.25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</row>
    <row r="166" spans="1:5" x14ac:dyDescent="0.25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</row>
    <row r="167" spans="1:5" x14ac:dyDescent="0.25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</row>
    <row r="168" spans="1:5" x14ac:dyDescent="0.25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</row>
    <row r="169" spans="1:5" x14ac:dyDescent="0.25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</row>
    <row r="170" spans="1:5" x14ac:dyDescent="0.25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</row>
    <row r="171" spans="1:5" x14ac:dyDescent="0.25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</row>
    <row r="172" spans="1:5" x14ac:dyDescent="0.25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</row>
    <row r="173" spans="1:5" x14ac:dyDescent="0.25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</row>
    <row r="174" spans="1:5" x14ac:dyDescent="0.25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</row>
    <row r="175" spans="1:5" x14ac:dyDescent="0.25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</row>
    <row r="176" spans="1:5" x14ac:dyDescent="0.25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</row>
    <row r="177" spans="1:5" x14ac:dyDescent="0.25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</row>
    <row r="178" spans="1:5" x14ac:dyDescent="0.25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</row>
    <row r="179" spans="1:5" x14ac:dyDescent="0.25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</row>
    <row r="180" spans="1:5" x14ac:dyDescent="0.25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</row>
    <row r="181" spans="1:5" x14ac:dyDescent="0.25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</row>
    <row r="182" spans="1:5" x14ac:dyDescent="0.25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</row>
    <row r="183" spans="1:5" x14ac:dyDescent="0.25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</row>
    <row r="184" spans="1:5" x14ac:dyDescent="0.25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</row>
    <row r="185" spans="1:5" x14ac:dyDescent="0.25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</row>
    <row r="186" spans="1:5" x14ac:dyDescent="0.25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</row>
    <row r="187" spans="1:5" x14ac:dyDescent="0.25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</row>
    <row r="188" spans="1:5" x14ac:dyDescent="0.25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</row>
    <row r="189" spans="1:5" x14ac:dyDescent="0.25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</row>
    <row r="190" spans="1:5" x14ac:dyDescent="0.25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</row>
    <row r="191" spans="1:5" x14ac:dyDescent="0.25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</row>
    <row r="192" spans="1:5" x14ac:dyDescent="0.25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</row>
    <row r="193" spans="1:5" x14ac:dyDescent="0.25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</row>
    <row r="194" spans="1:5" x14ac:dyDescent="0.25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</row>
    <row r="195" spans="1:5" x14ac:dyDescent="0.25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</row>
    <row r="196" spans="1:5" x14ac:dyDescent="0.25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</row>
    <row r="197" spans="1:5" x14ac:dyDescent="0.25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</row>
    <row r="198" spans="1:5" x14ac:dyDescent="0.25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</row>
    <row r="199" spans="1:5" x14ac:dyDescent="0.25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</row>
    <row r="200" spans="1:5" x14ac:dyDescent="0.25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</row>
    <row r="201" spans="1:5" x14ac:dyDescent="0.25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</row>
    <row r="202" spans="1:5" x14ac:dyDescent="0.25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</row>
    <row r="203" spans="1:5" x14ac:dyDescent="0.25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</row>
    <row r="204" spans="1:5" x14ac:dyDescent="0.25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</row>
    <row r="205" spans="1:5" x14ac:dyDescent="0.25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</row>
    <row r="206" spans="1:5" x14ac:dyDescent="0.25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</row>
    <row r="207" spans="1:5" x14ac:dyDescent="0.25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</row>
    <row r="208" spans="1:5" x14ac:dyDescent="0.25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</row>
    <row r="209" spans="1:5" x14ac:dyDescent="0.25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</row>
    <row r="210" spans="1:5" x14ac:dyDescent="0.25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</row>
    <row r="211" spans="1:5" x14ac:dyDescent="0.25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</row>
    <row r="212" spans="1:5" x14ac:dyDescent="0.25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</row>
    <row r="213" spans="1:5" x14ac:dyDescent="0.25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</row>
    <row r="214" spans="1:5" x14ac:dyDescent="0.25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</row>
    <row r="215" spans="1:5" x14ac:dyDescent="0.25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</row>
    <row r="216" spans="1:5" x14ac:dyDescent="0.25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</row>
    <row r="217" spans="1:5" x14ac:dyDescent="0.25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</row>
    <row r="218" spans="1:5" x14ac:dyDescent="0.25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</row>
    <row r="219" spans="1:5" x14ac:dyDescent="0.25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</row>
    <row r="220" spans="1:5" x14ac:dyDescent="0.25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</row>
    <row r="221" spans="1:5" x14ac:dyDescent="0.25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</row>
    <row r="222" spans="1:5" x14ac:dyDescent="0.25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</row>
    <row r="223" spans="1:5" x14ac:dyDescent="0.25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</row>
    <row r="224" spans="1:5" x14ac:dyDescent="0.25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</row>
    <row r="225" spans="1:5" x14ac:dyDescent="0.25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</row>
    <row r="226" spans="1:5" x14ac:dyDescent="0.25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</row>
    <row r="227" spans="1:5" x14ac:dyDescent="0.25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</row>
    <row r="228" spans="1:5" x14ac:dyDescent="0.25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</row>
    <row r="229" spans="1:5" x14ac:dyDescent="0.25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</row>
    <row r="230" spans="1:5" x14ac:dyDescent="0.25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</row>
    <row r="231" spans="1:5" x14ac:dyDescent="0.25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</row>
    <row r="232" spans="1:5" x14ac:dyDescent="0.25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</row>
    <row r="233" spans="1:5" x14ac:dyDescent="0.25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</row>
    <row r="234" spans="1:5" x14ac:dyDescent="0.25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</row>
    <row r="235" spans="1:5" x14ac:dyDescent="0.25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</row>
    <row r="236" spans="1:5" x14ac:dyDescent="0.25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</row>
    <row r="237" spans="1:5" x14ac:dyDescent="0.25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</row>
    <row r="238" spans="1:5" x14ac:dyDescent="0.25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</row>
    <row r="239" spans="1:5" x14ac:dyDescent="0.25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</row>
    <row r="240" spans="1:5" x14ac:dyDescent="0.25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</row>
    <row r="241" spans="1:5" x14ac:dyDescent="0.25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</row>
    <row r="242" spans="1:5" x14ac:dyDescent="0.25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</row>
    <row r="243" spans="1:5" x14ac:dyDescent="0.25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</row>
    <row r="244" spans="1:5" x14ac:dyDescent="0.25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</row>
    <row r="245" spans="1:5" x14ac:dyDescent="0.25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</row>
    <row r="246" spans="1:5" x14ac:dyDescent="0.25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</row>
    <row r="247" spans="1:5" x14ac:dyDescent="0.25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</row>
    <row r="248" spans="1:5" x14ac:dyDescent="0.25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</row>
    <row r="249" spans="1:5" x14ac:dyDescent="0.25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</row>
    <row r="250" spans="1:5" x14ac:dyDescent="0.25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</row>
    <row r="251" spans="1:5" x14ac:dyDescent="0.25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</row>
    <row r="252" spans="1:5" x14ac:dyDescent="0.25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</row>
    <row r="253" spans="1:5" x14ac:dyDescent="0.25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</row>
    <row r="254" spans="1:5" x14ac:dyDescent="0.25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</row>
    <row r="255" spans="1:5" x14ac:dyDescent="0.25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</row>
    <row r="256" spans="1:5" x14ac:dyDescent="0.25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</row>
    <row r="257" spans="1:5" x14ac:dyDescent="0.25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</row>
    <row r="258" spans="1:5" x14ac:dyDescent="0.25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</row>
    <row r="259" spans="1:5" x14ac:dyDescent="0.25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</row>
    <row r="260" spans="1:5" x14ac:dyDescent="0.25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</row>
    <row r="261" spans="1:5" x14ac:dyDescent="0.25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</row>
    <row r="262" spans="1:5" x14ac:dyDescent="0.25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</row>
    <row r="263" spans="1:5" x14ac:dyDescent="0.25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</row>
    <row r="264" spans="1:5" x14ac:dyDescent="0.25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</row>
    <row r="265" spans="1:5" x14ac:dyDescent="0.25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</row>
    <row r="266" spans="1:5" x14ac:dyDescent="0.25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</row>
    <row r="267" spans="1:5" x14ac:dyDescent="0.25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</row>
    <row r="268" spans="1:5" x14ac:dyDescent="0.25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</row>
    <row r="269" spans="1:5" x14ac:dyDescent="0.25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</row>
    <row r="270" spans="1:5" x14ac:dyDescent="0.25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</row>
    <row r="271" spans="1:5" x14ac:dyDescent="0.25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</row>
    <row r="272" spans="1:5" x14ac:dyDescent="0.25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</row>
    <row r="273" spans="1:5" x14ac:dyDescent="0.25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</row>
    <row r="274" spans="1:5" x14ac:dyDescent="0.25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</row>
    <row r="275" spans="1:5" x14ac:dyDescent="0.25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</row>
    <row r="276" spans="1:5" x14ac:dyDescent="0.25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</row>
    <row r="277" spans="1:5" x14ac:dyDescent="0.25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</row>
    <row r="278" spans="1:5" x14ac:dyDescent="0.25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</row>
    <row r="279" spans="1:5" x14ac:dyDescent="0.25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</row>
    <row r="280" spans="1:5" x14ac:dyDescent="0.25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</row>
    <row r="281" spans="1:5" x14ac:dyDescent="0.25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</row>
    <row r="282" spans="1:5" x14ac:dyDescent="0.25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</row>
    <row r="283" spans="1:5" x14ac:dyDescent="0.25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</row>
    <row r="284" spans="1:5" x14ac:dyDescent="0.25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</row>
    <row r="285" spans="1:5" x14ac:dyDescent="0.25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</row>
    <row r="286" spans="1:5" x14ac:dyDescent="0.25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</row>
    <row r="287" spans="1:5" x14ac:dyDescent="0.25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</row>
    <row r="288" spans="1:5" x14ac:dyDescent="0.25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</row>
    <row r="289" spans="1:5" x14ac:dyDescent="0.25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</row>
    <row r="290" spans="1:5" x14ac:dyDescent="0.25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</row>
    <row r="291" spans="1:5" x14ac:dyDescent="0.25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</row>
    <row r="292" spans="1:5" x14ac:dyDescent="0.25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</row>
    <row r="293" spans="1:5" x14ac:dyDescent="0.25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</row>
    <row r="294" spans="1:5" x14ac:dyDescent="0.25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</row>
    <row r="295" spans="1:5" x14ac:dyDescent="0.25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</row>
    <row r="296" spans="1:5" x14ac:dyDescent="0.25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</row>
    <row r="297" spans="1:5" x14ac:dyDescent="0.25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</row>
    <row r="298" spans="1:5" x14ac:dyDescent="0.25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</row>
    <row r="299" spans="1:5" x14ac:dyDescent="0.25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</row>
    <row r="300" spans="1:5" x14ac:dyDescent="0.25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</row>
    <row r="301" spans="1:5" x14ac:dyDescent="0.25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</row>
    <row r="302" spans="1:5" x14ac:dyDescent="0.25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</row>
    <row r="303" spans="1:5" x14ac:dyDescent="0.25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</row>
    <row r="304" spans="1:5" x14ac:dyDescent="0.25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</row>
    <row r="305" spans="1:5" x14ac:dyDescent="0.25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</row>
    <row r="306" spans="1:5" x14ac:dyDescent="0.25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</row>
    <row r="307" spans="1:5" x14ac:dyDescent="0.25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</row>
    <row r="308" spans="1:5" x14ac:dyDescent="0.25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</row>
    <row r="309" spans="1:5" x14ac:dyDescent="0.25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</row>
    <row r="310" spans="1:5" x14ac:dyDescent="0.25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</row>
    <row r="311" spans="1:5" x14ac:dyDescent="0.25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</row>
    <row r="312" spans="1:5" x14ac:dyDescent="0.25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</row>
    <row r="313" spans="1:5" x14ac:dyDescent="0.25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</row>
    <row r="314" spans="1:5" x14ac:dyDescent="0.25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</row>
    <row r="315" spans="1:5" x14ac:dyDescent="0.25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</row>
    <row r="316" spans="1:5" x14ac:dyDescent="0.25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</row>
    <row r="317" spans="1:5" x14ac:dyDescent="0.25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</row>
    <row r="318" spans="1:5" x14ac:dyDescent="0.25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</row>
    <row r="319" spans="1:5" x14ac:dyDescent="0.25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</row>
    <row r="320" spans="1:5" x14ac:dyDescent="0.25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</row>
    <row r="321" spans="1:5" x14ac:dyDescent="0.25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</row>
    <row r="322" spans="1:5" x14ac:dyDescent="0.25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</row>
    <row r="323" spans="1:5" x14ac:dyDescent="0.25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</row>
    <row r="324" spans="1:5" x14ac:dyDescent="0.25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</row>
    <row r="325" spans="1:5" x14ac:dyDescent="0.25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</row>
    <row r="326" spans="1:5" x14ac:dyDescent="0.25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</row>
    <row r="327" spans="1:5" x14ac:dyDescent="0.25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</row>
    <row r="328" spans="1:5" x14ac:dyDescent="0.25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</row>
    <row r="329" spans="1:5" x14ac:dyDescent="0.25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</row>
    <row r="330" spans="1:5" x14ac:dyDescent="0.25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</row>
    <row r="331" spans="1:5" x14ac:dyDescent="0.25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</row>
    <row r="332" spans="1:5" x14ac:dyDescent="0.25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</row>
    <row r="333" spans="1:5" x14ac:dyDescent="0.25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</row>
    <row r="334" spans="1:5" x14ac:dyDescent="0.25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</row>
    <row r="335" spans="1:5" x14ac:dyDescent="0.25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</row>
    <row r="336" spans="1:5" x14ac:dyDescent="0.25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</row>
    <row r="337" spans="1:5" x14ac:dyDescent="0.25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</row>
    <row r="338" spans="1:5" x14ac:dyDescent="0.25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</row>
    <row r="339" spans="1:5" x14ac:dyDescent="0.25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</row>
    <row r="340" spans="1:5" x14ac:dyDescent="0.25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</row>
    <row r="341" spans="1:5" x14ac:dyDescent="0.25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</row>
    <row r="342" spans="1:5" x14ac:dyDescent="0.25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</row>
    <row r="343" spans="1:5" x14ac:dyDescent="0.25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</row>
    <row r="344" spans="1:5" x14ac:dyDescent="0.25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</row>
    <row r="345" spans="1:5" x14ac:dyDescent="0.25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</row>
    <row r="346" spans="1:5" x14ac:dyDescent="0.25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</row>
    <row r="347" spans="1:5" x14ac:dyDescent="0.25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</row>
    <row r="348" spans="1:5" x14ac:dyDescent="0.25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</row>
    <row r="349" spans="1:5" x14ac:dyDescent="0.25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</row>
    <row r="350" spans="1:5" x14ac:dyDescent="0.25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</row>
    <row r="351" spans="1:5" x14ac:dyDescent="0.25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</row>
    <row r="352" spans="1:5" x14ac:dyDescent="0.25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</row>
    <row r="353" spans="1:5" x14ac:dyDescent="0.25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</row>
    <row r="354" spans="1:5" x14ac:dyDescent="0.25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</row>
    <row r="355" spans="1:5" x14ac:dyDescent="0.25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</row>
    <row r="356" spans="1:5" x14ac:dyDescent="0.25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</row>
    <row r="357" spans="1:5" x14ac:dyDescent="0.25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</row>
    <row r="358" spans="1:5" x14ac:dyDescent="0.25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</row>
    <row r="359" spans="1:5" x14ac:dyDescent="0.25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</row>
    <row r="360" spans="1:5" x14ac:dyDescent="0.25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</row>
    <row r="361" spans="1:5" x14ac:dyDescent="0.25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</row>
    <row r="362" spans="1:5" x14ac:dyDescent="0.25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</row>
    <row r="363" spans="1:5" x14ac:dyDescent="0.25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</row>
    <row r="364" spans="1:5" x14ac:dyDescent="0.25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</row>
    <row r="365" spans="1:5" x14ac:dyDescent="0.25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</row>
    <row r="366" spans="1:5" x14ac:dyDescent="0.25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</row>
    <row r="367" spans="1:5" x14ac:dyDescent="0.25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</row>
    <row r="368" spans="1:5" x14ac:dyDescent="0.25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</row>
    <row r="369" spans="1:5" x14ac:dyDescent="0.25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</row>
    <row r="370" spans="1:5" x14ac:dyDescent="0.25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</row>
    <row r="371" spans="1:5" x14ac:dyDescent="0.25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</row>
    <row r="372" spans="1:5" x14ac:dyDescent="0.25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</row>
    <row r="373" spans="1:5" x14ac:dyDescent="0.25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</row>
    <row r="374" spans="1:5" x14ac:dyDescent="0.25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</row>
    <row r="375" spans="1:5" x14ac:dyDescent="0.25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</row>
    <row r="376" spans="1:5" x14ac:dyDescent="0.25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</row>
    <row r="377" spans="1:5" x14ac:dyDescent="0.25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</row>
    <row r="378" spans="1:5" x14ac:dyDescent="0.25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</row>
    <row r="379" spans="1:5" x14ac:dyDescent="0.25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</row>
    <row r="380" spans="1:5" x14ac:dyDescent="0.25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</row>
    <row r="381" spans="1:5" x14ac:dyDescent="0.25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</row>
    <row r="382" spans="1:5" x14ac:dyDescent="0.25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</row>
    <row r="383" spans="1:5" x14ac:dyDescent="0.25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</row>
    <row r="384" spans="1:5" x14ac:dyDescent="0.25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</row>
    <row r="385" spans="1:5" x14ac:dyDescent="0.25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</row>
    <row r="386" spans="1:5" x14ac:dyDescent="0.25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</row>
    <row r="387" spans="1:5" x14ac:dyDescent="0.25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</row>
    <row r="388" spans="1:5" x14ac:dyDescent="0.25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</row>
    <row r="389" spans="1:5" x14ac:dyDescent="0.25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</row>
    <row r="390" spans="1:5" x14ac:dyDescent="0.25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</row>
    <row r="391" spans="1:5" x14ac:dyDescent="0.25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</row>
    <row r="392" spans="1:5" x14ac:dyDescent="0.25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</row>
    <row r="393" spans="1:5" x14ac:dyDescent="0.25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</row>
    <row r="394" spans="1:5" x14ac:dyDescent="0.25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</row>
    <row r="395" spans="1:5" x14ac:dyDescent="0.25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</row>
    <row r="396" spans="1:5" x14ac:dyDescent="0.25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</row>
    <row r="397" spans="1:5" x14ac:dyDescent="0.25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</row>
    <row r="398" spans="1:5" x14ac:dyDescent="0.25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</row>
    <row r="399" spans="1:5" x14ac:dyDescent="0.25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</row>
    <row r="400" spans="1:5" x14ac:dyDescent="0.25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</row>
    <row r="401" spans="1:5" x14ac:dyDescent="0.25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</row>
    <row r="402" spans="1:5" x14ac:dyDescent="0.25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</row>
    <row r="403" spans="1:5" x14ac:dyDescent="0.25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</row>
    <row r="404" spans="1:5" x14ac:dyDescent="0.25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</row>
    <row r="405" spans="1:5" x14ac:dyDescent="0.25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</row>
    <row r="406" spans="1:5" x14ac:dyDescent="0.25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</row>
    <row r="407" spans="1:5" x14ac:dyDescent="0.25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</row>
    <row r="408" spans="1:5" x14ac:dyDescent="0.25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</row>
    <row r="409" spans="1:5" x14ac:dyDescent="0.25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</row>
    <row r="410" spans="1:5" x14ac:dyDescent="0.25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</row>
    <row r="411" spans="1:5" x14ac:dyDescent="0.25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</row>
    <row r="412" spans="1:5" x14ac:dyDescent="0.25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</row>
    <row r="413" spans="1:5" x14ac:dyDescent="0.25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</row>
    <row r="414" spans="1:5" x14ac:dyDescent="0.25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</row>
    <row r="415" spans="1:5" x14ac:dyDescent="0.25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</row>
    <row r="416" spans="1:5" x14ac:dyDescent="0.25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</row>
    <row r="417" spans="1:5" x14ac:dyDescent="0.25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</row>
    <row r="418" spans="1:5" x14ac:dyDescent="0.25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</row>
    <row r="419" spans="1:5" x14ac:dyDescent="0.25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</row>
    <row r="420" spans="1:5" x14ac:dyDescent="0.25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</row>
    <row r="421" spans="1:5" x14ac:dyDescent="0.25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</row>
    <row r="422" spans="1:5" x14ac:dyDescent="0.25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</row>
    <row r="423" spans="1:5" x14ac:dyDescent="0.25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</row>
    <row r="424" spans="1:5" x14ac:dyDescent="0.25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</row>
    <row r="425" spans="1:5" x14ac:dyDescent="0.25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</row>
    <row r="426" spans="1:5" x14ac:dyDescent="0.25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</row>
    <row r="427" spans="1:5" x14ac:dyDescent="0.25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</row>
    <row r="428" spans="1:5" x14ac:dyDescent="0.25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</row>
    <row r="429" spans="1:5" x14ac:dyDescent="0.25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</row>
    <row r="430" spans="1:5" x14ac:dyDescent="0.25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</row>
    <row r="431" spans="1:5" x14ac:dyDescent="0.25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</row>
    <row r="432" spans="1:5" x14ac:dyDescent="0.25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</row>
    <row r="433" spans="1:5" x14ac:dyDescent="0.25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</row>
    <row r="434" spans="1:5" x14ac:dyDescent="0.25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</row>
    <row r="435" spans="1:5" x14ac:dyDescent="0.25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</row>
    <row r="436" spans="1:5" x14ac:dyDescent="0.25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</row>
    <row r="437" spans="1:5" x14ac:dyDescent="0.25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</row>
    <row r="438" spans="1:5" x14ac:dyDescent="0.25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</row>
    <row r="439" spans="1:5" x14ac:dyDescent="0.25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</row>
    <row r="440" spans="1:5" x14ac:dyDescent="0.25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</row>
    <row r="441" spans="1:5" x14ac:dyDescent="0.25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</row>
    <row r="442" spans="1:5" x14ac:dyDescent="0.25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</row>
    <row r="443" spans="1:5" x14ac:dyDescent="0.25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</row>
    <row r="444" spans="1:5" x14ac:dyDescent="0.25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</row>
    <row r="445" spans="1:5" x14ac:dyDescent="0.25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</row>
    <row r="446" spans="1:5" x14ac:dyDescent="0.25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</row>
    <row r="447" spans="1:5" x14ac:dyDescent="0.25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</row>
    <row r="448" spans="1:5" x14ac:dyDescent="0.25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</row>
    <row r="449" spans="1:5" x14ac:dyDescent="0.25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</row>
    <row r="450" spans="1:5" x14ac:dyDescent="0.25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</row>
    <row r="451" spans="1:5" x14ac:dyDescent="0.25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</row>
    <row r="452" spans="1:5" x14ac:dyDescent="0.25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</row>
    <row r="453" spans="1:5" x14ac:dyDescent="0.25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</row>
    <row r="454" spans="1:5" x14ac:dyDescent="0.25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</row>
    <row r="455" spans="1:5" x14ac:dyDescent="0.25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</row>
    <row r="456" spans="1:5" x14ac:dyDescent="0.25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</row>
    <row r="457" spans="1:5" x14ac:dyDescent="0.25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</row>
    <row r="458" spans="1:5" x14ac:dyDescent="0.25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</row>
    <row r="459" spans="1:5" x14ac:dyDescent="0.25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</row>
    <row r="460" spans="1:5" x14ac:dyDescent="0.25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</row>
    <row r="461" spans="1:5" x14ac:dyDescent="0.25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</row>
    <row r="462" spans="1:5" x14ac:dyDescent="0.25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</row>
    <row r="463" spans="1:5" x14ac:dyDescent="0.25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</row>
    <row r="464" spans="1:5" x14ac:dyDescent="0.25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</row>
    <row r="465" spans="1:5" x14ac:dyDescent="0.25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</row>
    <row r="466" spans="1:5" x14ac:dyDescent="0.25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</row>
    <row r="467" spans="1:5" x14ac:dyDescent="0.25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</row>
    <row r="468" spans="1:5" x14ac:dyDescent="0.25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</row>
    <row r="469" spans="1:5" x14ac:dyDescent="0.25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</row>
    <row r="470" spans="1:5" x14ac:dyDescent="0.25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</row>
    <row r="471" spans="1:5" x14ac:dyDescent="0.25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</row>
    <row r="472" spans="1:5" x14ac:dyDescent="0.25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</row>
    <row r="473" spans="1:5" x14ac:dyDescent="0.25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</row>
    <row r="474" spans="1:5" x14ac:dyDescent="0.25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</row>
    <row r="475" spans="1:5" x14ac:dyDescent="0.25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</row>
    <row r="476" spans="1:5" x14ac:dyDescent="0.25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</row>
    <row r="477" spans="1:5" x14ac:dyDescent="0.25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</row>
    <row r="478" spans="1:5" x14ac:dyDescent="0.25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</row>
    <row r="479" spans="1:5" x14ac:dyDescent="0.25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</row>
    <row r="480" spans="1:5" x14ac:dyDescent="0.25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</row>
    <row r="481" spans="1:5" x14ac:dyDescent="0.25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</row>
    <row r="482" spans="1:5" x14ac:dyDescent="0.25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</row>
    <row r="483" spans="1:5" x14ac:dyDescent="0.25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</row>
    <row r="484" spans="1:5" x14ac:dyDescent="0.25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</row>
    <row r="485" spans="1:5" x14ac:dyDescent="0.25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</row>
    <row r="486" spans="1:5" x14ac:dyDescent="0.25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</row>
    <row r="487" spans="1:5" x14ac:dyDescent="0.25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</row>
    <row r="488" spans="1:5" x14ac:dyDescent="0.25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</row>
    <row r="489" spans="1:5" x14ac:dyDescent="0.25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</row>
    <row r="490" spans="1:5" x14ac:dyDescent="0.25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</row>
    <row r="491" spans="1:5" x14ac:dyDescent="0.25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</row>
    <row r="492" spans="1:5" x14ac:dyDescent="0.25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</row>
    <row r="493" spans="1:5" x14ac:dyDescent="0.25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</row>
    <row r="494" spans="1:5" x14ac:dyDescent="0.25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</row>
    <row r="495" spans="1:5" x14ac:dyDescent="0.25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</row>
    <row r="496" spans="1:5" x14ac:dyDescent="0.25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</row>
    <row r="497" spans="1:5" x14ac:dyDescent="0.25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</row>
    <row r="498" spans="1:5" x14ac:dyDescent="0.25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</row>
    <row r="499" spans="1:5" x14ac:dyDescent="0.25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</row>
    <row r="500" spans="1:5" x14ac:dyDescent="0.25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</row>
    <row r="501" spans="1:5" x14ac:dyDescent="0.25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</row>
    <row r="502" spans="1:5" x14ac:dyDescent="0.25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</row>
    <row r="503" spans="1:5" x14ac:dyDescent="0.25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</row>
    <row r="504" spans="1:5" x14ac:dyDescent="0.25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</row>
    <row r="505" spans="1:5" x14ac:dyDescent="0.25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</row>
    <row r="506" spans="1:5" x14ac:dyDescent="0.25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</row>
    <row r="507" spans="1:5" x14ac:dyDescent="0.25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</row>
    <row r="508" spans="1:5" x14ac:dyDescent="0.25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</row>
    <row r="509" spans="1:5" x14ac:dyDescent="0.25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</row>
    <row r="510" spans="1:5" x14ac:dyDescent="0.25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</row>
    <row r="511" spans="1:5" x14ac:dyDescent="0.25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</row>
    <row r="512" spans="1:5" x14ac:dyDescent="0.25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</row>
    <row r="513" spans="1:5" x14ac:dyDescent="0.25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</row>
    <row r="514" spans="1:5" x14ac:dyDescent="0.25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</row>
    <row r="515" spans="1:5" x14ac:dyDescent="0.25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</row>
    <row r="516" spans="1:5" x14ac:dyDescent="0.25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</row>
    <row r="517" spans="1:5" x14ac:dyDescent="0.25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</row>
    <row r="518" spans="1:5" x14ac:dyDescent="0.25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</row>
    <row r="519" spans="1:5" x14ac:dyDescent="0.25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</row>
    <row r="520" spans="1:5" x14ac:dyDescent="0.25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</row>
    <row r="521" spans="1:5" x14ac:dyDescent="0.25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</row>
    <row r="522" spans="1:5" x14ac:dyDescent="0.25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</row>
    <row r="523" spans="1:5" x14ac:dyDescent="0.25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</row>
    <row r="524" spans="1:5" x14ac:dyDescent="0.25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</row>
    <row r="525" spans="1:5" x14ac:dyDescent="0.25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</row>
    <row r="526" spans="1:5" x14ac:dyDescent="0.25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</row>
    <row r="527" spans="1:5" x14ac:dyDescent="0.25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</row>
    <row r="528" spans="1:5" x14ac:dyDescent="0.25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</row>
    <row r="529" spans="1:5" x14ac:dyDescent="0.25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</row>
    <row r="530" spans="1:5" x14ac:dyDescent="0.25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</row>
    <row r="531" spans="1:5" x14ac:dyDescent="0.25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</row>
    <row r="532" spans="1:5" x14ac:dyDescent="0.25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</row>
    <row r="533" spans="1:5" x14ac:dyDescent="0.25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</row>
    <row r="534" spans="1:5" x14ac:dyDescent="0.25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</row>
    <row r="535" spans="1:5" x14ac:dyDescent="0.25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</row>
    <row r="536" spans="1:5" x14ac:dyDescent="0.25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</row>
    <row r="537" spans="1:5" x14ac:dyDescent="0.25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</row>
    <row r="538" spans="1:5" x14ac:dyDescent="0.25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</row>
    <row r="539" spans="1:5" x14ac:dyDescent="0.25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</row>
    <row r="540" spans="1:5" x14ac:dyDescent="0.25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</row>
    <row r="541" spans="1:5" x14ac:dyDescent="0.25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</row>
    <row r="542" spans="1:5" x14ac:dyDescent="0.25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</row>
    <row r="543" spans="1:5" x14ac:dyDescent="0.25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</row>
    <row r="544" spans="1:5" x14ac:dyDescent="0.25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</row>
    <row r="545" spans="1:5" x14ac:dyDescent="0.25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</row>
    <row r="546" spans="1:5" x14ac:dyDescent="0.25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</row>
    <row r="547" spans="1:5" x14ac:dyDescent="0.25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</row>
    <row r="548" spans="1:5" x14ac:dyDescent="0.25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</row>
    <row r="549" spans="1:5" x14ac:dyDescent="0.25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</row>
    <row r="550" spans="1:5" x14ac:dyDescent="0.25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</row>
    <row r="551" spans="1:5" x14ac:dyDescent="0.25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</row>
    <row r="552" spans="1:5" x14ac:dyDescent="0.25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</row>
    <row r="553" spans="1:5" x14ac:dyDescent="0.25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</row>
    <row r="554" spans="1:5" x14ac:dyDescent="0.25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</row>
    <row r="555" spans="1:5" x14ac:dyDescent="0.25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</row>
    <row r="556" spans="1:5" x14ac:dyDescent="0.25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</row>
    <row r="557" spans="1:5" x14ac:dyDescent="0.25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</row>
    <row r="558" spans="1:5" x14ac:dyDescent="0.25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</row>
    <row r="559" spans="1:5" x14ac:dyDescent="0.25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</row>
    <row r="560" spans="1:5" x14ac:dyDescent="0.25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</row>
    <row r="561" spans="1:5" x14ac:dyDescent="0.25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</row>
    <row r="562" spans="1:5" x14ac:dyDescent="0.25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</row>
    <row r="563" spans="1:5" x14ac:dyDescent="0.25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</row>
    <row r="564" spans="1:5" x14ac:dyDescent="0.25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</row>
    <row r="565" spans="1:5" x14ac:dyDescent="0.25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</row>
    <row r="566" spans="1:5" x14ac:dyDescent="0.25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</row>
    <row r="567" spans="1:5" x14ac:dyDescent="0.25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</row>
    <row r="568" spans="1:5" x14ac:dyDescent="0.25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</row>
    <row r="569" spans="1:5" x14ac:dyDescent="0.25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</row>
    <row r="570" spans="1:5" x14ac:dyDescent="0.25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</row>
    <row r="571" spans="1:5" x14ac:dyDescent="0.25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</row>
    <row r="572" spans="1:5" x14ac:dyDescent="0.25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</row>
    <row r="573" spans="1:5" x14ac:dyDescent="0.25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</row>
    <row r="574" spans="1:5" x14ac:dyDescent="0.25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</row>
    <row r="575" spans="1:5" x14ac:dyDescent="0.25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</row>
    <row r="576" spans="1:5" x14ac:dyDescent="0.25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</row>
    <row r="577" spans="1:5" x14ac:dyDescent="0.25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</row>
    <row r="578" spans="1:5" x14ac:dyDescent="0.25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</row>
    <row r="579" spans="1:5" x14ac:dyDescent="0.25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</row>
    <row r="580" spans="1:5" x14ac:dyDescent="0.25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</row>
    <row r="581" spans="1:5" x14ac:dyDescent="0.25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</row>
    <row r="582" spans="1:5" x14ac:dyDescent="0.25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</row>
    <row r="583" spans="1:5" x14ac:dyDescent="0.25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</row>
    <row r="584" spans="1:5" x14ac:dyDescent="0.25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</row>
    <row r="585" spans="1:5" x14ac:dyDescent="0.25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</row>
    <row r="586" spans="1:5" x14ac:dyDescent="0.25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</row>
    <row r="587" spans="1:5" x14ac:dyDescent="0.25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</row>
    <row r="588" spans="1:5" x14ac:dyDescent="0.25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</row>
    <row r="589" spans="1:5" x14ac:dyDescent="0.25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</row>
    <row r="590" spans="1:5" x14ac:dyDescent="0.25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</row>
    <row r="591" spans="1:5" x14ac:dyDescent="0.25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</row>
    <row r="592" spans="1:5" x14ac:dyDescent="0.25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</row>
    <row r="593" spans="1:5" x14ac:dyDescent="0.25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</row>
    <row r="594" spans="1:5" x14ac:dyDescent="0.25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</row>
    <row r="595" spans="1:5" x14ac:dyDescent="0.25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</row>
    <row r="596" spans="1:5" x14ac:dyDescent="0.25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</row>
    <row r="597" spans="1:5" x14ac:dyDescent="0.25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</row>
    <row r="598" spans="1:5" x14ac:dyDescent="0.25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</row>
    <row r="599" spans="1:5" x14ac:dyDescent="0.25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</row>
    <row r="600" spans="1:5" x14ac:dyDescent="0.25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</row>
    <row r="601" spans="1:5" x14ac:dyDescent="0.25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</row>
    <row r="602" spans="1:5" x14ac:dyDescent="0.25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</row>
    <row r="603" spans="1:5" x14ac:dyDescent="0.25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</row>
    <row r="604" spans="1:5" x14ac:dyDescent="0.25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</row>
    <row r="605" spans="1:5" x14ac:dyDescent="0.25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</row>
    <row r="606" spans="1:5" x14ac:dyDescent="0.25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</row>
    <row r="607" spans="1:5" x14ac:dyDescent="0.25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</row>
    <row r="608" spans="1:5" x14ac:dyDescent="0.25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</row>
    <row r="609" spans="1:5" x14ac:dyDescent="0.25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</row>
    <row r="610" spans="1:5" x14ac:dyDescent="0.25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</row>
    <row r="611" spans="1:5" x14ac:dyDescent="0.25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</row>
    <row r="612" spans="1:5" x14ac:dyDescent="0.25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</row>
    <row r="613" spans="1:5" x14ac:dyDescent="0.25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</row>
    <row r="614" spans="1:5" x14ac:dyDescent="0.25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</row>
    <row r="615" spans="1:5" x14ac:dyDescent="0.25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</row>
    <row r="616" spans="1:5" x14ac:dyDescent="0.25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</row>
    <row r="617" spans="1:5" x14ac:dyDescent="0.25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</row>
    <row r="618" spans="1:5" x14ac:dyDescent="0.25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</row>
    <row r="619" spans="1:5" x14ac:dyDescent="0.25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</row>
    <row r="620" spans="1:5" x14ac:dyDescent="0.25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</row>
    <row r="621" spans="1:5" x14ac:dyDescent="0.25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</row>
    <row r="622" spans="1:5" x14ac:dyDescent="0.25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</row>
    <row r="623" spans="1:5" x14ac:dyDescent="0.25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</row>
    <row r="624" spans="1:5" x14ac:dyDescent="0.25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</row>
    <row r="625" spans="1:5" x14ac:dyDescent="0.25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</row>
    <row r="626" spans="1:5" x14ac:dyDescent="0.25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</row>
    <row r="627" spans="1:5" x14ac:dyDescent="0.25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</row>
    <row r="628" spans="1:5" x14ac:dyDescent="0.25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</row>
    <row r="629" spans="1:5" x14ac:dyDescent="0.25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</row>
    <row r="630" spans="1:5" x14ac:dyDescent="0.25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</row>
    <row r="631" spans="1:5" x14ac:dyDescent="0.25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</row>
    <row r="632" spans="1:5" x14ac:dyDescent="0.25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</row>
    <row r="633" spans="1:5" x14ac:dyDescent="0.25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</row>
    <row r="634" spans="1:5" x14ac:dyDescent="0.25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</row>
    <row r="635" spans="1:5" x14ac:dyDescent="0.25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</row>
    <row r="636" spans="1:5" x14ac:dyDescent="0.25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</row>
    <row r="637" spans="1:5" x14ac:dyDescent="0.25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</row>
    <row r="638" spans="1:5" x14ac:dyDescent="0.25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</row>
    <row r="639" spans="1:5" x14ac:dyDescent="0.25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</row>
    <row r="640" spans="1:5" x14ac:dyDescent="0.25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</row>
    <row r="641" spans="1:5" x14ac:dyDescent="0.25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</row>
    <row r="642" spans="1:5" x14ac:dyDescent="0.25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</row>
    <row r="643" spans="1:5" x14ac:dyDescent="0.25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</row>
    <row r="644" spans="1:5" x14ac:dyDescent="0.25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</row>
    <row r="645" spans="1:5" x14ac:dyDescent="0.25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</row>
    <row r="646" spans="1:5" x14ac:dyDescent="0.25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</row>
    <row r="647" spans="1:5" x14ac:dyDescent="0.25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</row>
    <row r="648" spans="1:5" x14ac:dyDescent="0.25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</row>
    <row r="649" spans="1:5" x14ac:dyDescent="0.25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</row>
    <row r="650" spans="1:5" x14ac:dyDescent="0.25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</row>
    <row r="651" spans="1:5" x14ac:dyDescent="0.25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</row>
    <row r="652" spans="1:5" x14ac:dyDescent="0.25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</row>
    <row r="653" spans="1:5" x14ac:dyDescent="0.25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</row>
    <row r="654" spans="1:5" x14ac:dyDescent="0.25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</row>
    <row r="655" spans="1:5" x14ac:dyDescent="0.25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</row>
    <row r="656" spans="1:5" x14ac:dyDescent="0.25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</row>
    <row r="657" spans="1:5" x14ac:dyDescent="0.25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</row>
    <row r="658" spans="1:5" x14ac:dyDescent="0.25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</row>
    <row r="659" spans="1:5" x14ac:dyDescent="0.25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</row>
    <row r="660" spans="1:5" x14ac:dyDescent="0.25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</row>
    <row r="661" spans="1:5" x14ac:dyDescent="0.25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</row>
    <row r="662" spans="1:5" x14ac:dyDescent="0.25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</row>
    <row r="663" spans="1:5" x14ac:dyDescent="0.25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</row>
    <row r="664" spans="1:5" x14ac:dyDescent="0.25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</row>
    <row r="665" spans="1:5" x14ac:dyDescent="0.25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</row>
    <row r="666" spans="1:5" x14ac:dyDescent="0.25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</row>
    <row r="667" spans="1:5" x14ac:dyDescent="0.25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</row>
    <row r="668" spans="1:5" x14ac:dyDescent="0.25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</row>
    <row r="669" spans="1:5" x14ac:dyDescent="0.25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</row>
    <row r="670" spans="1:5" x14ac:dyDescent="0.25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</row>
    <row r="671" spans="1:5" x14ac:dyDescent="0.25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</row>
    <row r="672" spans="1:5" x14ac:dyDescent="0.25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</row>
    <row r="673" spans="1:5" x14ac:dyDescent="0.25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</row>
    <row r="674" spans="1:5" x14ac:dyDescent="0.25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</row>
    <row r="675" spans="1:5" x14ac:dyDescent="0.25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</row>
    <row r="676" spans="1:5" x14ac:dyDescent="0.25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</row>
    <row r="677" spans="1:5" x14ac:dyDescent="0.25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</row>
    <row r="678" spans="1:5" x14ac:dyDescent="0.25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</row>
    <row r="679" spans="1:5" x14ac:dyDescent="0.25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</row>
    <row r="680" spans="1:5" x14ac:dyDescent="0.25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</row>
    <row r="681" spans="1:5" x14ac:dyDescent="0.25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</row>
    <row r="682" spans="1:5" x14ac:dyDescent="0.25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</row>
    <row r="683" spans="1:5" x14ac:dyDescent="0.25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</row>
    <row r="684" spans="1:5" x14ac:dyDescent="0.25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</row>
    <row r="685" spans="1:5" x14ac:dyDescent="0.25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</row>
    <row r="686" spans="1:5" x14ac:dyDescent="0.25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</row>
    <row r="687" spans="1:5" x14ac:dyDescent="0.25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</row>
    <row r="688" spans="1:5" x14ac:dyDescent="0.25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</row>
    <row r="689" spans="1:5" x14ac:dyDescent="0.25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</row>
    <row r="690" spans="1:5" x14ac:dyDescent="0.25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</row>
    <row r="691" spans="1:5" x14ac:dyDescent="0.25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</row>
    <row r="692" spans="1:5" x14ac:dyDescent="0.25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</row>
    <row r="693" spans="1:5" x14ac:dyDescent="0.25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</row>
    <row r="694" spans="1:5" x14ac:dyDescent="0.25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</row>
    <row r="695" spans="1:5" x14ac:dyDescent="0.25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</row>
    <row r="696" spans="1:5" x14ac:dyDescent="0.25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</row>
    <row r="697" spans="1:5" x14ac:dyDescent="0.25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</row>
    <row r="698" spans="1:5" x14ac:dyDescent="0.25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</row>
    <row r="699" spans="1:5" x14ac:dyDescent="0.25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</row>
    <row r="700" spans="1:5" x14ac:dyDescent="0.25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</row>
    <row r="701" spans="1:5" x14ac:dyDescent="0.25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</row>
    <row r="702" spans="1:5" x14ac:dyDescent="0.25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</row>
    <row r="703" spans="1:5" x14ac:dyDescent="0.25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</row>
    <row r="704" spans="1:5" x14ac:dyDescent="0.25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</row>
    <row r="705" spans="1:5" x14ac:dyDescent="0.25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</row>
    <row r="706" spans="1:5" x14ac:dyDescent="0.25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</row>
    <row r="707" spans="1:5" x14ac:dyDescent="0.25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</row>
    <row r="708" spans="1:5" x14ac:dyDescent="0.25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</row>
    <row r="709" spans="1:5" x14ac:dyDescent="0.25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</row>
    <row r="710" spans="1:5" x14ac:dyDescent="0.25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</row>
    <row r="711" spans="1:5" x14ac:dyDescent="0.25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</row>
    <row r="712" spans="1:5" x14ac:dyDescent="0.25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</row>
    <row r="713" spans="1:5" x14ac:dyDescent="0.25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</row>
    <row r="714" spans="1:5" x14ac:dyDescent="0.25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</row>
    <row r="715" spans="1:5" x14ac:dyDescent="0.25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</row>
    <row r="716" spans="1:5" x14ac:dyDescent="0.25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</row>
    <row r="717" spans="1:5" x14ac:dyDescent="0.25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</row>
    <row r="718" spans="1:5" x14ac:dyDescent="0.25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</row>
    <row r="719" spans="1:5" x14ac:dyDescent="0.25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</row>
    <row r="720" spans="1:5" x14ac:dyDescent="0.25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</row>
    <row r="721" spans="1:5" x14ac:dyDescent="0.25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</row>
    <row r="722" spans="1:5" x14ac:dyDescent="0.25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</row>
    <row r="723" spans="1:5" x14ac:dyDescent="0.25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</row>
    <row r="724" spans="1:5" x14ac:dyDescent="0.25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</row>
    <row r="725" spans="1:5" x14ac:dyDescent="0.25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</row>
    <row r="726" spans="1:5" x14ac:dyDescent="0.25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</row>
    <row r="727" spans="1:5" x14ac:dyDescent="0.25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</row>
    <row r="728" spans="1:5" x14ac:dyDescent="0.25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</row>
    <row r="729" spans="1:5" x14ac:dyDescent="0.25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</row>
    <row r="730" spans="1:5" x14ac:dyDescent="0.25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</row>
    <row r="731" spans="1:5" x14ac:dyDescent="0.25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</row>
    <row r="732" spans="1:5" x14ac:dyDescent="0.25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</row>
    <row r="733" spans="1:5" x14ac:dyDescent="0.25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</row>
    <row r="734" spans="1:5" x14ac:dyDescent="0.25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</row>
    <row r="735" spans="1:5" x14ac:dyDescent="0.25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</row>
    <row r="736" spans="1:5" x14ac:dyDescent="0.25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</row>
    <row r="737" spans="1:5" x14ac:dyDescent="0.25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</row>
    <row r="738" spans="1:5" x14ac:dyDescent="0.25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</row>
    <row r="739" spans="1:5" x14ac:dyDescent="0.25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</row>
    <row r="740" spans="1:5" x14ac:dyDescent="0.25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</row>
    <row r="741" spans="1:5" x14ac:dyDescent="0.25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</row>
    <row r="742" spans="1:5" x14ac:dyDescent="0.25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</row>
    <row r="743" spans="1:5" x14ac:dyDescent="0.25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</row>
    <row r="744" spans="1:5" x14ac:dyDescent="0.25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</row>
    <row r="745" spans="1:5" x14ac:dyDescent="0.25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</row>
    <row r="746" spans="1:5" x14ac:dyDescent="0.25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</row>
    <row r="747" spans="1:5" x14ac:dyDescent="0.25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</row>
    <row r="748" spans="1:5" x14ac:dyDescent="0.25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</row>
    <row r="749" spans="1:5" x14ac:dyDescent="0.25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</row>
    <row r="750" spans="1:5" x14ac:dyDescent="0.25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</row>
    <row r="751" spans="1:5" x14ac:dyDescent="0.25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</row>
    <row r="752" spans="1:5" x14ac:dyDescent="0.25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</row>
    <row r="753" spans="1:5" x14ac:dyDescent="0.25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</row>
    <row r="754" spans="1:5" x14ac:dyDescent="0.25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</row>
    <row r="755" spans="1:5" x14ac:dyDescent="0.25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</row>
    <row r="756" spans="1:5" x14ac:dyDescent="0.25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</row>
    <row r="757" spans="1:5" x14ac:dyDescent="0.25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</row>
    <row r="758" spans="1:5" x14ac:dyDescent="0.25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</row>
    <row r="759" spans="1:5" x14ac:dyDescent="0.25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</row>
    <row r="760" spans="1:5" x14ac:dyDescent="0.25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</row>
    <row r="761" spans="1:5" x14ac:dyDescent="0.25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</row>
    <row r="762" spans="1:5" x14ac:dyDescent="0.25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</row>
    <row r="763" spans="1:5" x14ac:dyDescent="0.25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</row>
    <row r="764" spans="1:5" x14ac:dyDescent="0.25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</row>
    <row r="765" spans="1:5" x14ac:dyDescent="0.25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</row>
    <row r="766" spans="1:5" x14ac:dyDescent="0.25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</row>
    <row r="767" spans="1:5" x14ac:dyDescent="0.25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</row>
    <row r="768" spans="1:5" x14ac:dyDescent="0.25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</row>
    <row r="769" spans="1:5" x14ac:dyDescent="0.25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</row>
    <row r="770" spans="1:5" x14ac:dyDescent="0.25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</row>
    <row r="771" spans="1:5" x14ac:dyDescent="0.25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</row>
    <row r="772" spans="1:5" x14ac:dyDescent="0.25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</row>
    <row r="773" spans="1:5" x14ac:dyDescent="0.25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</row>
    <row r="774" spans="1:5" x14ac:dyDescent="0.25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</row>
    <row r="775" spans="1:5" x14ac:dyDescent="0.25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</row>
    <row r="776" spans="1:5" x14ac:dyDescent="0.25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</row>
    <row r="777" spans="1:5" x14ac:dyDescent="0.25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</row>
    <row r="778" spans="1:5" x14ac:dyDescent="0.25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</row>
    <row r="779" spans="1:5" x14ac:dyDescent="0.25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</row>
    <row r="780" spans="1:5" x14ac:dyDescent="0.25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</row>
    <row r="781" spans="1:5" x14ac:dyDescent="0.25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5" x14ac:dyDescent="0.25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5" x14ac:dyDescent="0.25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5" x14ac:dyDescent="0.25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25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25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25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25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25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25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25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25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25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25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25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25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25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25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25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25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sortState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1"/>
  <sheetViews>
    <sheetView showGridLines="0" topLeftCell="E1" zoomScale="85" zoomScaleNormal="145" workbookViewId="0">
      <selection activeCell="R7779" sqref="R7779"/>
    </sheetView>
  </sheetViews>
  <sheetFormatPr defaultColWidth="8.7109375" defaultRowHeight="15" x14ac:dyDescent="0.25"/>
  <cols>
    <col min="1" max="1" width="7.5703125" style="1" bestFit="1" customWidth="1"/>
    <col min="2" max="2" width="8.7109375" style="1" bestFit="1" customWidth="1"/>
    <col min="3" max="3" width="11" style="6" bestFit="1" customWidth="1"/>
    <col min="4" max="4" width="13.5703125" style="1" bestFit="1" customWidth="1"/>
    <col min="5" max="5" width="14.5703125" style="1" bestFit="1" customWidth="1"/>
    <col min="6" max="6" width="10.28515625" style="4" bestFit="1" customWidth="1"/>
    <col min="7" max="7" width="9.28515625" style="1" bestFit="1" customWidth="1"/>
    <col min="8" max="8" width="13.85546875" style="1" bestFit="1" customWidth="1"/>
    <col min="9" max="9" width="12.85546875" style="1" bestFit="1" customWidth="1"/>
    <col min="10" max="10" width="9.85546875" style="1" bestFit="1" customWidth="1"/>
    <col min="11" max="11" width="13.7109375" style="1" bestFit="1" customWidth="1"/>
    <col min="12" max="12" width="23.7109375" style="1" bestFit="1" customWidth="1"/>
    <col min="13" max="14" width="21" style="1" bestFit="1" customWidth="1"/>
    <col min="15" max="15" width="18.42578125" style="1" bestFit="1" customWidth="1"/>
    <col min="16" max="16" width="16.28515625" style="1" bestFit="1" customWidth="1"/>
    <col min="17" max="17" width="31.7109375" style="1" bestFit="1" customWidth="1"/>
    <col min="18" max="18" width="96.7109375" style="1" bestFit="1" customWidth="1"/>
    <col min="19" max="19" width="17.5703125" style="1" bestFit="1" customWidth="1"/>
    <col min="20" max="20" width="20.140625" style="1" bestFit="1" customWidth="1"/>
    <col min="21" max="21" width="10.28515625" style="6" bestFit="1" customWidth="1"/>
    <col min="22" max="16384" width="8.7109375" style="1"/>
  </cols>
  <sheetData>
    <row r="1" spans="1:21" x14ac:dyDescent="0.25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25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25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25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25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25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25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25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25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25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25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25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25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25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25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25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25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25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25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25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25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25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25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25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25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25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25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25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25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25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25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25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25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25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25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25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25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25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25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25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25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25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25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25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25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25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25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25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25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25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25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25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25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25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25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25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25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25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25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25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25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25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25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25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25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25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25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25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25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25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25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25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25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25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25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25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25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25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25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25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25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25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25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25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25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25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25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25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25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25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25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25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25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25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25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25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25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25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25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25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25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25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25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25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25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25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25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25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25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25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25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25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25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25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25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25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25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25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25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25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25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25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25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25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25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25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25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25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25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25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25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25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25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25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25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25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25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25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25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25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25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25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25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25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25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25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25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25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25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25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25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25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25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25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25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25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25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25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25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25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25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25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25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25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25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25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25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25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25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25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25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25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25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25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25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25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25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25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25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25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25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25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25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25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25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25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25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25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25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25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25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25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25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25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25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25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25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25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25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25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25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25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25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25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25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25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25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25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25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25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25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25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25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25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25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25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25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25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25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25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25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25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25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25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25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25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25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25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25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25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25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25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25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25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25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25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25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25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25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25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25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25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25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25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25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25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25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25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25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25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25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25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25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25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25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25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25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25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25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25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25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25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25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25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25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25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25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25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25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25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25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25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25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25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25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25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25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25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25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25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25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25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25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25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25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25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25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25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25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25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25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25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25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25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25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25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25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25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25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25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25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25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25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25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25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25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25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25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25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25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25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25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25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25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25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25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25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25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25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25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25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25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25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25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25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25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25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25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25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25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25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25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25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25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25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25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25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25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25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25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25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25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25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25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25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25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25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25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25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25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25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25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25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25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25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25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25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25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25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25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25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25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25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25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25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25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25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25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25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25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25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25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25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25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25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25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25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25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25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25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25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25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25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25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25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25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25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25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25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25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25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25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25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25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25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25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25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25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25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25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25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25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25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25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25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25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25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25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25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25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25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25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25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25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25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25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25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25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25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25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25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25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25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25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25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25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25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25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25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25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25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25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25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25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25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25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25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25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25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25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25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25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25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25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25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25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25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25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25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25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25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25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25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25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25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25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25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25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25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25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25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25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25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25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25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25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25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25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25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25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25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25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25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25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25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25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25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25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25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25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25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25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25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25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25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25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25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25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25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25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25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25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25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25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25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25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25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25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25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25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25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25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25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25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25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25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25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25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25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25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25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25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25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25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25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25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25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25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25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25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25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25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25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25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25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25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25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25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25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25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25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25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25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25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25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25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25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25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25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25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25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25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25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25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25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25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25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25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25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25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25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25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25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25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25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25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25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25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25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25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25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25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25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25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25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25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25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25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25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25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25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25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25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25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25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25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25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25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25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25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25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25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25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25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25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25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25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25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25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25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25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25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25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25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25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25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25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25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25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25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25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25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25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25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25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25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25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25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25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25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25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25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25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25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25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25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25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25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25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25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25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25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25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25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25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25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25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25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25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25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25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25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25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25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25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25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25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25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25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25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25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25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25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25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25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25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25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25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25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25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25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25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25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25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25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25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25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25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25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25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25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25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25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25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25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25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25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25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25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25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25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25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25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25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25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25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25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25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25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25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25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25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25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25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25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25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25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25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25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25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25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25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25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25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25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25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25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25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25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25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25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25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25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25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25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25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25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25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25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25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25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25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25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25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25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25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25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25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25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25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25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25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25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25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25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25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25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25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25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25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25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25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25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25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25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25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25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25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25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25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25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25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25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25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25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25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25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25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25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25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25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25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25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25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25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25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25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25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25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25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25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25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25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25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25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25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25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25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25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25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25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25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25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25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25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25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25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25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25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25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25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25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25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25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25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25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25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25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25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25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25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25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25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25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25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25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25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25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25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25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25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25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25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25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25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25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25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25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25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25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25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25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25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25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25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25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25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25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25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25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25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25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25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25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25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25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25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25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25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25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25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25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25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25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25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25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25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25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25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25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25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25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25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25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25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25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25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25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25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25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25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25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25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25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25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25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25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25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25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25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25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25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25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25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25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25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25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25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25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25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25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25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25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25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25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25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25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25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25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25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25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25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25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25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25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25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25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25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25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25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25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25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25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25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25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25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25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25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25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25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25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25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25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25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25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25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25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25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25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25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25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25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25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25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25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25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25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25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25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25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25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25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25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25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25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25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25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25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25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25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25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25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25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25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25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25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25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25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25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25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25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25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25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25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25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25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25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25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25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25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25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25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25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25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25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25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25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25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25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25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25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25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25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25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25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25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25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25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25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25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25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25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25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25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25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25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25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25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25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25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25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25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25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25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25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25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25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25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25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25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25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25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25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25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25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25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25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25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25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25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25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25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25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25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25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25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25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25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25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25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25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25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25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25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25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25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25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25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25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25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25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25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25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25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25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25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25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25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25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25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25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25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25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25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25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25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25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25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25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25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25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25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25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25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25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25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25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25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25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25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25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25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25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25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25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25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25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25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25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25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25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25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25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25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25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25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25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25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25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25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25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25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25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25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25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25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25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25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25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25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25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25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25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25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25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25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25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25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25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25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25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25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25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25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25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25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25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25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25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25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25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25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25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25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25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25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25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25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25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25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25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25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25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25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25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25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25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25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25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25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25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25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25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25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25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25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25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25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25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25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25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25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25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25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25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25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25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25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25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25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25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25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25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25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25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25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25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25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25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25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25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25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25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25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25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25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25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25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25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25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25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25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25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25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25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25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25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25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25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25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25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25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25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25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25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25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25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25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25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25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25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25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25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25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25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25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25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25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25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25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25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25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25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25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25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25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25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25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25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25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25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25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25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25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25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25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25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25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25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25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25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25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25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25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25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25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25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25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25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25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25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25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25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25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25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25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25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25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25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25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25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25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25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25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25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25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25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25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25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25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25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25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25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25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25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25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25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25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25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25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25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25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25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25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25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25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25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25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25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25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25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25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25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25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25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25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25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25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25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25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25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25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25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25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25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25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25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25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25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25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25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25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25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25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25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25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25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25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25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25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25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25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25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25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25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25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25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25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25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25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25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25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25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25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25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25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25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25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25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25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25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25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25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25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25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25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25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25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25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25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25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25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25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25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25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25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25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25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25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25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25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25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25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25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25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25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25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25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25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25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25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25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25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25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25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25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25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25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25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25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25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25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25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25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25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25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25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25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25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25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25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25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25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25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25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25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25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25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25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25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25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25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25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25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25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25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25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25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25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25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25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25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25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25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25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25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25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25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25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25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25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25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25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25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25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25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25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25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25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25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25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25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25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25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25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25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25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25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25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25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25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25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25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25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25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25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25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25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25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25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25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25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25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25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25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25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25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25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25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25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25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25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25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25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25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25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25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25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25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25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25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25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25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25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25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25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25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25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25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25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25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25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25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25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25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25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25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25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25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25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25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25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25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25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25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25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25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25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25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25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25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25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25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25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25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25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25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25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25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25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25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25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25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25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25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25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25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25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25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25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25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25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25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25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25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25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25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25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25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25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25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25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25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25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25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25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25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25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25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25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25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25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25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25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25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25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25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25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25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25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25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25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25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25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25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25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25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25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25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25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25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25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25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25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25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25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25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25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25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25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25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25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25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25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25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25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25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25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25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25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25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25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25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25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25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25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25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25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25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25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25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25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25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25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25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25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25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25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25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25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25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25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25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25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25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25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25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25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25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25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25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25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25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25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25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25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25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25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25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25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25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25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25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25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25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25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25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25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25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25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25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25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25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25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25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25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25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25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25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25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25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25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25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25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25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25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25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25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25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25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25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25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25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25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25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25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25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25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25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25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25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25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25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25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25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25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25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25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25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25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25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25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25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25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25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25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25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25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25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25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25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25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25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25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25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25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25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25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25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25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25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25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25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25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25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25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25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25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25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25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25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25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25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25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25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25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25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25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25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25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25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25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25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25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25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25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25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25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25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25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25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25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25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25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25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25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25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25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25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25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25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25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25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25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25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25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25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25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25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25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25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25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25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25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25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25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25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25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25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25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25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25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25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25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25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25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25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25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25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25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25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25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25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25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25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25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25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25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25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25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25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25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25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25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25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25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25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25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25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25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25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25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25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25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25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25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25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25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25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25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25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25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25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25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25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25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25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25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25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25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25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25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25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25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25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25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25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25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25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25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25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25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25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25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25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25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25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25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25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25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25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25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25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25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25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25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25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25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25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25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25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25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25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25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25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25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25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25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25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25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25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25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25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25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25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25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25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25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25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25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25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25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25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25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25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25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25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25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25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25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25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25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25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25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25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25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25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25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25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25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25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25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25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25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25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25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25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25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25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25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25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25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25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25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25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25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25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25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25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25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25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25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25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25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25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25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25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25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25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25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25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25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25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25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25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25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25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25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25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25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25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25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25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25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25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25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25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25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25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25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25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25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25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25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25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25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25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25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25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25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25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25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25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25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25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25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25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25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25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25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25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25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25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25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25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25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25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25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25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25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25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25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25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25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25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25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25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25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25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25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25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25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25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25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25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25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25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25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25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25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25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25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25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25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25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25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25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25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25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25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25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25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25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25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25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25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25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25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25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25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25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25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25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25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25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25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25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25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25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25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25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25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25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25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25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25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25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25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25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25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25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25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25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25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25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25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25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25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25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25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25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25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25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25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25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25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25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25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25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25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25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25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25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25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25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25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25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25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25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25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25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25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25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25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25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25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25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25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25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25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25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25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25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25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25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25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25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25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25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25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25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25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25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25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25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25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25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25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25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25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25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25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25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25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25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25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25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25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25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25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25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25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25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25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25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25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25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25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25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25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25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25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25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25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25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25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25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25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25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25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25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25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25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25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25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25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25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25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25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25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25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25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25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25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25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25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25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25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25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25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25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25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25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25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25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25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25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25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25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25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25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25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25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25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25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25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25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25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25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25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25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25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25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25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25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25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25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25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25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25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25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25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25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25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25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25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25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25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25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25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25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25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25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25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25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25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25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25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25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25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25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25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25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25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25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25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25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25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25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25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25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25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25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25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25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25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25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25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25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25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25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25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25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25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25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25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25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25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25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25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25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25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25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25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25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25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25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25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25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25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25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25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25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25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25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25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25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25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25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25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25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25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25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25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25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25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25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25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25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25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25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25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25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25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25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25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25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25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25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25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25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25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25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25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25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25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25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25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25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25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25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25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25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25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25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25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25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25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25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25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25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25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25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25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25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25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25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25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25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25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25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25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25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25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25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25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25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25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25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25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25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25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25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25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25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25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25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25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25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25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25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25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25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25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25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25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25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25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25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25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25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25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25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25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25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25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25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25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25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25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25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25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25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25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25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25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25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25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25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25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25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25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25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25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25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25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25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25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25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25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25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25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25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25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25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25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25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25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25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25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25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25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25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25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25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25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25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25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25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25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25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25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25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25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25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25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25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25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25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25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25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25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25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25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25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25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25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25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25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25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25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25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25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25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25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25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25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25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25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25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25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25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25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25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25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25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25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25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25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25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25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25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25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25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25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25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25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25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25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25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25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25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25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25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25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25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25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25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25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25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25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25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25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25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25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25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25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25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25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25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25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25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25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25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25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25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25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25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25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25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25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25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25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25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25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25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25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25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25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25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25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25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25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25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25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25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25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25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25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25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25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25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25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25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25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25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25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25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25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25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25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25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25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25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25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25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25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25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25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25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25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25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25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25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25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25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25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25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25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25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25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25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25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25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25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25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25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25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25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25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25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25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25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25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25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25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25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25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25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25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25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25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25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25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25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25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25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25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25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25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25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25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25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25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25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25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25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25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25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25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25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25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25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25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25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25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25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25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25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25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25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25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25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25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25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25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25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25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25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25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25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25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25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25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25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25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25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25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25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25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25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25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25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25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25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25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25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25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25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25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25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25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25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25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25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25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25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25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25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25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25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25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25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25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25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25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25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25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25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25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25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25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25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25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25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25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25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25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25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25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25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25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25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25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25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25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25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25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25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25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25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25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25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25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25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25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25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25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25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25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25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25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25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25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25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25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25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25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25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25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25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25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25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25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25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25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25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25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25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25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25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25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25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25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25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25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25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25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25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25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25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25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25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25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25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25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25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25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25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25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25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25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25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25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25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25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25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25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25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25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25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25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25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25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25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25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25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25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25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25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25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25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25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25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25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25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25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25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25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25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25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25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25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25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25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25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25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25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25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25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25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25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25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25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25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25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25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25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25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25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25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25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25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25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25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25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25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25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25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25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25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25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25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25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25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25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25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25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25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25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25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25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25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25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25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25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25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25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25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25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25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25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25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25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25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25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25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25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25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25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25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25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25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25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25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25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25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25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25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25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25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25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25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25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25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25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25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25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25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25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25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25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25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25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25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25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25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25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25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25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25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25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25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25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25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25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25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25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25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25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25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25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25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25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25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25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25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25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25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25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25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25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25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25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25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25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25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25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25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25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25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25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25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25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25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25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25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25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25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25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25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25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25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25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25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25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25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25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25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25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25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25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25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25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25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25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25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25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25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25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25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25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25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25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25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25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25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25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25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25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25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25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25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25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25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25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25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25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25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25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25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25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25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25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25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25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25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25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25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25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25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25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25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25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25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25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25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25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25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25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25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25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25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25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25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25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25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25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25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25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25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25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25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25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25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25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25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25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25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25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25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25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25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25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25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25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25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25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25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25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25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25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25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25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25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25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25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25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25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25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25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25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25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25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25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25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25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25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25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25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25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25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25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25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25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25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25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25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25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25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25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25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25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25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25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25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25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25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25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25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25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25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25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25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25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25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25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25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25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25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25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25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25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25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25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25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25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25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25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25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25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25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25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25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25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25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25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25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25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25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25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25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25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25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25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25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25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25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25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25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25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25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25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25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25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25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25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25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25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25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25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25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25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25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25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25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25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25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25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25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25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25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25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25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25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25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25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25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25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25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25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25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25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25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25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25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25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25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25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25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25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25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25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25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25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25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25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25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25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25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25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25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25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25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25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25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25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25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25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25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25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25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25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25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25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25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25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25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25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25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25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25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25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25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25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25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25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25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25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25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25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25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25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25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25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25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25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25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25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25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25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25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25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25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25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25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25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25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25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25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25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25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25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25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25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25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25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25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25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25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25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25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25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25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25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25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25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25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25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25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25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25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25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25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25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25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25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25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25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25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25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25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25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25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25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25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25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25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25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25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25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25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25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25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25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25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25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25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25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25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25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25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25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25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25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25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25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25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25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25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25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25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25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25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25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25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25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25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25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25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25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25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25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25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25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25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25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25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25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25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25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25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25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25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25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25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25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25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25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25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25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25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25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25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25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25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25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25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25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25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25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25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25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25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25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25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25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25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25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25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25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25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25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25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25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25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25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25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25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25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25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25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25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25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25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25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25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25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25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25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25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25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25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25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25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25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25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25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25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25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25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25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25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25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25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25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25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25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25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25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25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25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25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25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25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25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25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25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25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25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25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25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25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25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25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25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25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25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25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25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25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25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25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25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25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25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25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25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25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25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25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25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25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25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25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25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25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25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25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25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25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25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25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25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25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25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25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25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25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25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25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25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25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25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25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25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25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25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25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25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25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25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25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25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25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25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25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25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25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25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25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25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25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25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25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25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25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25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25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25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25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25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25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25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25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25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25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25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25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25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25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25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25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25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25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25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25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25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25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25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25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25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25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25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25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25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25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25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25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25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25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25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25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25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25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25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25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25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25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25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25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25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25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25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25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25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25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25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25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25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25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25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25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25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25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25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25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25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25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25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25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25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25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25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25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25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25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25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25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25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25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25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25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25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25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25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25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25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25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25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25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25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25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25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25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25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25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25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25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25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25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25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25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25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25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25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25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25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25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25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25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25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25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25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25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25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25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25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25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25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25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25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25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25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25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25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25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25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25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25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25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25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25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25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25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25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25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25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25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25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25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25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25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25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25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25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25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25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25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25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25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25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25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25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25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25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25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25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25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25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25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25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25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25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25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25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25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25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25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25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25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25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25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25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25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25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25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25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25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25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25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25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25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25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25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25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25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25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25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25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25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25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25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25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25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25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25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25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25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25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25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25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25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25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25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25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25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25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25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25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25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25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25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25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25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25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25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25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25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25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25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25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25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25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25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25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25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25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25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25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25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25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25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25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25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25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25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25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25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25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25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25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25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25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25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25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25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25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25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25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25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25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25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25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25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25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25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25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25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25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25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25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25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25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25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25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25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25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25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25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25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25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25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25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25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25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25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25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25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25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25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25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25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25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25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25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25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25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25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25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25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25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25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25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25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25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25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25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25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25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25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25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25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25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25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25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25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25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25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25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25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25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25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25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25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25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25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25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25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25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25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25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25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25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25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25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25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25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25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25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25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25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25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25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25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25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25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25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25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25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25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25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25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25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25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25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25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25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25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25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25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25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25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25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25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25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25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25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25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25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25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25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25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25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25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25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25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25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25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25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25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25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25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25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25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25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25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25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25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25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25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25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25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25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25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25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25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25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25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25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25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25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25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25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25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25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25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25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25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25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25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25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25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25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25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25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25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25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25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25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25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25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25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25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25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25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25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25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25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25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25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25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25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25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25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25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25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25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25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25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25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25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25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25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25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25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25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25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25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25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25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25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25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25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25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25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25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25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25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25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25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25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25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25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25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25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25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25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25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25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25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25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25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25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25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25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25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25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25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25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25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25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25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25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25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25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25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25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25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25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25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25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25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25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25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25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25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25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25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25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25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25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25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25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25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25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25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25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25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25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25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25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25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25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25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25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25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25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25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25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25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25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25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25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25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25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25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25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25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25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25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25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25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25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25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25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25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25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25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25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25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25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25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25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25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25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25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25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25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25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25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25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25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25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25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25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25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25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25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25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25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25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25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25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25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25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25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25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25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25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25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25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25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25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25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25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25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25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25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25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25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25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25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25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25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25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25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25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25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25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25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25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25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25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25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25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25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25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25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25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25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25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25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25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25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25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25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25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25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25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25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25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25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25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25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25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25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25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25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25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25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25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25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25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25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25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25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25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25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25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25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25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25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25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25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25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25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25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25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25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25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25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25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25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25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25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25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25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25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25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25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25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25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25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25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25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25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25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25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25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25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25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25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25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25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25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25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25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25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25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25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25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25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25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25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25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25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25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25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25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25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25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25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25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25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25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25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25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25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25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25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25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25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25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25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25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25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25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25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25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25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25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25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25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25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25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25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25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25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25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25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25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25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25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25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25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25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25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25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25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25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25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25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25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25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25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25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25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25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25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25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25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25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25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25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25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25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25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25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25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25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25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25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25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25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25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25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25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25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25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25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25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25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25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25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25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25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25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25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25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25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25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25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25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25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25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25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25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25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25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25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25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25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25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25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25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25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25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25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25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25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25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25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25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25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25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25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25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25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25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25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25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25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25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25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25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25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25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25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25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25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25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25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25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25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25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25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25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25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25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25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25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25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25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25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25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25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25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25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25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25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25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25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25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25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25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25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25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25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25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25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25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25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25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25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25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25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25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25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25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25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25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25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25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25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25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25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25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25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25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25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25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25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25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25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25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25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25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25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25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25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25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25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25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25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25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25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25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25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25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25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25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25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25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25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25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25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25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25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25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25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25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25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25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25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25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25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25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25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25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25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25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25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25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25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25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25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25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25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25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25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25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25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25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25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25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25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25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25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25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25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25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25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25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25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25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25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25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25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25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25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25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25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25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25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25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25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25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25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25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25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25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25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25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25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25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25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25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25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25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25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25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25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25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25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25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25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25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25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25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25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25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25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25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25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25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25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25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25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25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25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25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25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25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25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25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25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25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25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25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25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25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25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25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25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25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25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25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25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25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25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25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25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25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25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25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25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25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25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25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25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25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25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25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25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25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25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25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25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25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25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25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25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25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25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25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25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25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25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25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25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25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25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25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25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25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25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25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25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25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25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25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25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25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25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25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25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25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25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25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25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25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25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25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25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25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25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25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25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25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25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25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25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25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25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25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25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25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25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25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25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25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25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25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25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25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25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25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25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25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25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25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25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25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25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25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25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25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25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25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25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25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25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25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25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25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25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25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25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25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25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25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25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25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25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25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25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25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25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25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25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25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25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25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25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25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25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25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25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25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25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25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25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25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25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25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25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25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25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25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25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25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25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25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25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25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25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25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25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25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25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25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25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25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25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25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25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25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25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25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25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25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25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25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25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25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25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25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25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25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25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25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25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25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25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25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25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25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25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25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25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25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25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25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25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25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25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25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25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25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25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25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25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25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25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25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25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25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25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25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25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25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25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25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25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25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25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25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25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25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25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25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25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25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25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25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25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25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25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25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25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25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25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25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25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25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25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25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25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25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25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25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25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25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25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25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25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25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25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25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25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25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25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25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25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25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25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25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25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25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25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25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25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25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25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25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25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25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25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25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25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25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25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25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25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25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25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25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25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25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25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25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25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25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25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25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25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25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25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25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25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25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25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25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25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25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25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25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25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25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25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25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25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25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25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25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25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25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25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25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25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25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25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25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25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25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25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25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25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25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25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25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25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25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25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25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25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25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25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25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25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25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25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25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25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25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25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25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25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25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25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25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25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25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25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25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25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25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25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25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25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25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25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25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25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25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25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25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25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25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25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25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25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25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25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25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25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25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25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25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25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25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25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25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25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25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25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25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25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25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25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25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25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25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25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25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25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25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25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25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25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25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25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25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25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25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25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25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25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25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25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25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25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25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25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25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25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25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25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25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25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25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25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25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25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25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25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25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25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25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25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25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25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25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25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25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25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25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25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25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25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25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25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25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25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25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25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25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25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25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25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25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25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25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25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25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25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25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25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25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25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25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25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25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25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25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25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25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25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25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25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25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25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25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25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25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25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25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25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25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25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25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25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25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25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25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25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25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25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25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25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25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25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25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25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25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25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25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25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25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25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25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25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25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25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25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25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25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25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25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25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25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25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25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25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25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25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25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25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25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25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25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25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25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25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25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25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25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25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25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25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25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25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25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25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25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25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25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25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25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25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25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25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25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25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25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25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25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25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25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25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25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25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25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25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25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25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25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25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25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25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25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25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25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25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25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25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25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25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25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25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25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25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25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25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25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25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25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25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25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25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25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25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25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25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25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25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25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25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25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25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25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25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25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25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25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25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25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25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25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25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25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25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25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25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25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25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25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25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25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25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25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25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25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25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25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25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25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25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25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25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25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25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25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25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25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25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25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25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25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25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25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25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25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25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25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25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25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25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25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25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25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25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25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25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25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25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25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25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25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25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25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25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25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25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25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25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25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25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25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25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25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25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25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25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25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25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25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25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25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25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25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25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25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25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25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25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25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25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25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25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25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25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25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25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25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25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25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25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25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25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25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25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25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25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25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25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25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25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25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25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25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25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25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25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25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25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25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25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25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25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25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25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25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25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25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25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25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25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25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25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25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25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25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25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25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25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25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25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25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25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25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25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25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25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25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25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25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25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25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25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25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25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25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25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25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25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25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25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25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25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25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25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25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25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25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25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25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25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25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25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25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25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25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25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25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25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25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25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25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25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25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25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25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25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25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25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25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25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25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25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25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25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25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25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25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25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25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25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25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25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25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25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25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25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25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25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25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25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25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25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25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25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25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25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25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25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25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25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25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25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25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25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25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25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25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25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25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25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25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25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25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25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25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25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25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25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25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25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25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25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25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25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25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25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25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25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25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25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25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25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25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25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25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25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25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25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25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25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25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25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25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25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25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25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25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25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25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25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25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25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25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25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25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25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25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25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25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25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25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25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25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25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25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25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25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25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25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25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25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25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25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25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25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25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25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25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25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25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25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25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25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25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25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25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25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25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25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25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25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25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25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25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25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25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25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25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25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25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25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25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25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25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25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25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25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25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25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25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25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25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25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25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25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25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25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25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25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25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25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25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25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25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25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25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25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25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25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25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25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25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25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25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25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25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25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25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25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25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25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25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25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25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25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25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25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25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25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25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25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25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25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25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25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25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25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25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25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25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25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25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25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25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25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25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25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25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25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25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25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25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25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25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25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25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25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25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25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25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25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25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25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25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25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25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25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25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25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25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25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25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25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25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25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25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25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25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25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25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25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25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25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25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25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25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25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25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25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25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25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25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25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25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25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25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25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25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25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25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25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25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25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25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25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25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25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25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25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25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25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25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25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25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25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25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25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25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25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25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25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25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25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25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25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25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25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25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25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25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25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25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25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25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25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25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25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25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25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25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25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25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25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25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25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25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25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25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25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25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25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25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25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25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25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25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25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25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25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25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25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25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25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25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25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25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25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25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25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25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25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25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25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25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25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25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25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25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25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25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25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25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25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25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25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25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25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25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25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25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25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25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25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25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25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25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25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25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25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25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25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25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25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25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25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25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25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25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25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25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25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25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25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25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25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25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25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25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25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25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25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25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25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25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25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25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25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25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25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25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25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25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25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25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25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25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25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25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25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25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25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25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25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25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25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25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25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25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25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25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25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25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25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25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25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25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25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25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25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25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25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25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25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25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25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25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25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25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25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25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25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25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25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25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25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25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25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25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25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25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25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25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25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25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25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25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25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25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25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25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25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25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25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25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25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25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25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25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25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25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25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25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25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25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25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25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25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25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25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25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25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25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25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25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25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25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25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25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25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25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25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25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25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25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25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25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25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25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25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25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25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25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25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25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25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25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25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25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25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25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25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25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25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25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25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25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25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25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25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25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25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25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25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25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25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25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25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25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25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25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25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25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25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25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25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25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25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25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25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25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25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25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25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25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25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25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25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25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25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25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25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25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25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25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25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25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25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25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25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25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25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25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25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25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25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25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25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25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25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25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25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25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25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25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25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25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25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25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25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25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25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25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25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25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25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25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25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25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25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25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25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25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25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25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25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25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25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25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25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25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25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25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25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25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25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25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25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25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25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25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25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25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25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25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25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25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25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25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25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25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25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25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25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25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25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25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25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25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25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25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25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25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25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25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25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25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25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25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25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25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25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25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25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25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25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25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25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25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25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25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25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25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25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25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25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25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25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25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25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25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25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25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25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25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25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25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25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25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25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25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25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25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25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25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25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25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25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25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25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25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25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25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25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25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25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25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25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25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25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25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25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25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25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25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25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25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25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25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25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25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25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25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25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25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25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25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25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25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25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25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25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25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25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25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25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25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25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25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25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25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25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25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25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25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25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25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25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25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25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25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25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25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25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25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25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25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25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25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25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25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25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25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25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25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25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25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25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25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25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25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25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25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25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25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25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25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25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25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25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25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25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25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25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25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25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25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25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25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25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25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25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25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25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25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25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25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25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25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25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25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25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25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25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25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25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25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25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25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25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25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25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25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25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25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25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25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25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25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25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25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25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25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25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25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25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25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25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25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25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25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25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25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25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25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25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25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25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25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25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25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25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25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25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25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25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25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25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25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25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25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25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25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25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25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25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25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25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25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25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25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25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25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25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25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25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25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25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25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25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25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25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25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25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25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25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25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25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25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25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25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25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25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25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25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25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25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25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25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25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25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25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25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25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25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25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25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25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25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25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25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25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25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25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25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25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25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25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25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25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25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25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25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25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25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25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25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25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25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25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25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25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25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25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25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25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25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25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25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25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25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25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25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25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25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25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25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25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25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25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25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25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25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25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25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25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25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25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25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25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25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25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25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25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25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25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25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25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25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25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25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25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25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25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25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25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25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25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25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25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25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25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25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25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25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25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25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25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25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25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25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25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25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25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25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25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25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25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25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25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25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25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25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25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25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25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25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25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25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25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25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25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25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25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25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25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25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25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25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25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25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25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25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25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25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25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25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25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25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25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25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25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25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25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25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25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25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25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25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25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25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25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25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25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25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25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25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25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25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25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25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25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25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25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25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25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25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25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25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25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25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25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25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25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25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25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25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25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25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25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25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25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25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25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25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25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25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25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25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25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25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25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25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25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25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25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25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25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25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25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25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25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25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25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25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25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25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25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25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25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25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25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25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25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25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25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25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25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25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25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25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25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25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25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25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25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25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25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25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25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25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25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25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25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25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25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25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25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25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25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25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25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25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25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25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25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25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25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25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25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25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25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25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25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25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25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25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25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25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25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25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25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25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25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25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25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25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25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25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25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25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25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25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25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25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25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25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25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25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25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25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25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25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25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25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25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25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25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25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25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25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25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25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25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25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25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25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25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25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25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25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25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25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25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25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25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25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25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25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25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25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25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25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25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25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25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25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25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25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25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25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25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25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25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25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25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25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25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25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25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25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25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25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25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25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25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25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25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25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25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25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25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25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25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25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25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25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25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25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25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25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25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25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25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25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25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25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25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25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25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25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25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25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25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25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25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25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25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25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25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25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25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25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25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25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25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25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25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25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25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25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25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25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25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25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25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25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25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25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25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25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25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25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25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25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25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25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25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25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25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25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25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25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25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25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25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25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25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25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25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25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25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25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25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25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25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25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25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25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25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25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25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25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25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25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25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25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25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25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25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25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25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25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25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25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25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25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25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25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25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25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25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25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25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25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25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25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25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25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25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25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25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25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25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25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25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25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25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25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25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25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25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25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25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25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25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25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25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25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25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25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25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25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25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25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25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25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25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25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25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25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25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25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25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25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25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25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25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25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25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25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25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25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25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25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25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25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25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25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25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25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25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25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25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25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25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25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25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25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25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25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25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25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25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25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25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25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25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25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25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25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25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25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25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25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25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25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25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25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25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25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25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25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25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25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25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25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25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25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25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25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25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25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25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25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25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25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25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25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25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25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25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25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25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25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25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25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25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25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25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25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25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25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25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25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25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25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25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25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25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25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25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25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25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25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25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25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25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25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25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25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25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25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25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25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25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25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25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25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25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25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25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25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25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25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25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25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25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25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25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25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25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25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25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25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25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25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25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25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25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25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25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25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25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25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25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25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25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25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25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25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25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25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25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25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25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25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25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25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25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25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25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25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25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25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25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25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25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25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25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25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25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25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25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25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25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25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25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25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25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25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25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25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25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25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25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25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25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25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25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25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25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25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25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25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25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25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25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25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25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25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25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25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25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25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25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25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25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25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25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25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25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25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25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25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25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25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25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25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25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25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25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25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25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25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25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25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25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25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25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25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25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25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25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25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25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25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25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25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25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25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25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25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25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25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25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25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25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25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25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25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25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25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25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25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25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25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25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25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25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25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25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25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25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25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25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25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25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25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25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25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25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25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25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25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25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25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25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25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25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25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25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25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25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25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25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25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25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25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25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25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25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25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25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25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25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25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25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25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25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25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25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25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25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25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25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25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25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25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25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25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25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25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25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25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25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25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25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25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25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25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25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25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25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25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25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25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25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25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25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25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25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25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25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25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25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25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25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25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25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25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25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25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25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25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25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25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25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25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25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25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25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25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25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25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25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25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25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25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25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25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25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25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25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25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25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25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25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25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25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25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25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25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25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25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25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25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25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25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25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25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25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25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25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25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25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25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25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25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25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25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25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25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25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25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25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25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25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25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25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25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25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25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25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25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25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25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25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25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25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25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25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25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25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25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25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25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25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25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25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25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25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25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25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25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25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25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25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25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25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25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25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25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25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25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25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25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25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25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25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25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25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25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25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25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25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25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25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25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25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25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25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25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25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25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25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25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25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25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25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25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25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25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25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25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25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25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25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25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25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25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25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25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25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25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25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25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25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25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25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25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25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25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25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25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25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25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25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25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25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25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25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25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25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25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25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25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25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25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25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25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25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25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25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25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25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25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25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25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25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25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25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25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25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25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25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25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25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25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25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25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25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25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25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25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25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25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25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25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25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25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25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25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25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25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25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25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25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25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25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25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25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25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25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25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25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25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25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25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25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25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25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25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25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25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25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25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25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25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25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25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25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25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25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25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25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25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25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25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25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25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25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25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25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25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25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25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25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25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25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25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25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25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25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25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25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25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25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25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25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25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25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25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25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25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25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25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25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25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25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25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25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25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25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25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25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25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25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25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25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25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25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25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25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25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25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25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25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25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25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25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25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25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25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25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25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25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25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25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25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25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25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25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25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25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25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25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25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25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25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25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25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25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25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25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25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25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25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25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25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25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25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25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25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25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25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25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25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25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25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25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25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25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25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25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25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25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25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25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25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25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25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25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25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25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25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25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25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25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25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25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25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25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25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25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25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25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25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25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25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25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25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25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25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25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25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25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25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25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25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25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25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25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25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25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25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25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25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25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25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25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25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25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25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25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25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25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25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25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25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25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25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25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25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25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25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25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25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25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25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25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25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25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25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25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25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25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25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25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25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25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25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25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25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25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25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25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25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25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25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25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25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25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25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25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25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25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25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25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25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25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25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25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25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25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25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25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25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25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25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25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25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25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25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25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25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25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25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25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25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25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25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25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25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25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25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25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25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25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25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25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25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25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25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25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25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25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25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25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25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25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25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25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25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25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25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25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25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25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25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25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25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25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25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25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25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25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25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25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25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25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25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25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25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25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25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25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25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25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25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25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25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25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25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25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25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25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25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25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25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25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25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25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25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25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25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25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25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25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25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25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25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25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25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25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25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25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25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25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25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25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25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25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25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25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25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25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25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25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25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25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25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25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25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25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25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25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25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25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25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25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25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25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25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25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25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25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25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25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25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25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25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25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25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25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25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25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25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25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25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25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25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25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25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25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25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25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25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25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25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25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25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25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25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25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25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25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25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25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25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25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25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25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25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25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25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25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25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25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25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25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25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25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25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25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25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25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25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25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25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25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25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25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25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25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25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25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25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25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25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25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25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25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25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25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25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25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25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25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25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25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25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25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25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25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25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25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25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25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25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25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25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25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25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25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25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25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25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25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25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25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25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25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25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25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25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25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25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25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25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25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25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25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25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25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25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25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25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25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25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25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25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25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25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25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25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25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25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25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25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25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25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25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25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25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25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25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25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25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25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25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25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25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25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25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25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25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25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25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25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25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25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25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25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25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25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25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25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25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25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25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25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25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25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25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25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25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25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25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25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25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25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25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25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25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25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25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25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25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25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25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25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25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25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25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25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25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25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25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25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25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25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25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25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25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25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25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25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25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25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25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25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25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25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25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25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25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25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25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25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25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25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25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25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25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25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25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25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25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25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25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25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25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25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25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25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25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25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25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25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25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25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25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25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25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25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25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25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25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25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25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25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25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25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25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25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25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25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25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25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25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25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25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25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25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25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25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25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25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25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25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25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25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25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25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25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25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25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25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25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25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25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25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25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25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25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25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25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25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25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25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25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25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25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25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25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25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25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25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25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25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25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25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25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25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25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25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25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25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25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25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25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25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25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25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25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25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25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25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25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25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25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25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25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25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25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25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25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25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25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25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25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25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25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25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25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25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25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25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25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25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25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25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25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25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25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25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25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25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25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25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25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25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25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25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25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25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25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25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25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25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25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25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25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25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25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25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25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25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25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25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25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25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25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25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25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25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25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25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25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25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25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25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25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25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25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25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25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25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25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25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25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25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25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25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25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25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25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25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25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25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25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25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25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25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25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25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25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25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25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25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25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25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25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25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25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25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25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25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25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25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25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25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25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25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25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25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25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25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25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25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25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25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25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25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25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25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25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25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25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25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25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25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25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25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25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25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25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25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25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25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25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25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25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25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25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25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25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25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25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25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25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25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25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25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25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25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25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25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25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25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25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25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25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25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25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25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25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25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25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25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25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25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25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25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25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25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25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25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25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25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25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25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25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25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25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25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25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25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25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25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25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25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25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25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25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25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25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25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25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25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25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25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25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25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25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25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25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25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25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25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25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25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25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25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25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25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25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25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25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25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25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25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25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25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25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25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25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25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25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25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25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25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25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25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25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25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25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25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25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25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25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25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25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25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25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25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25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25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25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25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25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25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25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25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25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25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25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25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25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25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25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25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25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25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25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25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25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25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25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25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25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25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25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25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25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25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25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25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25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25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25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25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25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25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25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25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25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25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25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25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25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25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25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25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25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25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25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25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25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25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25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25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25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25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25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25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25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25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25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25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25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25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25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25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25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25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25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25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25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25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25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25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25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25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25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25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25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25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25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25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25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25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25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25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25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25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25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25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25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25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25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25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25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25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25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25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25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25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25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25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25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25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25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25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25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25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25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25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25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25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25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25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25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25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25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25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25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25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25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25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25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25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25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25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25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25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25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25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25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25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25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25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25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25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25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25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25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25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25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25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25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25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25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25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25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25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25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25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25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25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25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25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25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25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25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25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25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25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25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25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25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25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25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25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25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25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25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25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25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25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25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25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25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25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25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25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25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25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25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25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25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25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25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25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25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25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25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25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25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25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25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25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25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25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25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25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25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25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25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25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25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25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25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25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25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25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25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25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25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25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25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25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25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25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25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25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25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25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25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25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25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25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25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25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25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25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25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25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25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25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25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25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25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25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25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25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25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25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25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25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25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25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25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25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25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25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25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25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25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25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25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25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25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25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25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25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25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25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25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25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25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25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25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25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25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25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25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25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25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25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25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25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25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25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25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25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25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25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25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25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25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25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25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25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25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25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25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25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25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25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25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25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25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25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25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25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25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25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25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25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25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25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25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25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25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25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25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25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25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25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25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25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25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25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25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25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25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25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25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25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25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25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25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25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25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25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25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25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25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25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25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25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25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25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25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25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25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25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25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25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25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25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25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25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25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25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25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25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25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25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25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25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25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25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25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25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25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25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25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25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25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25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25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25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25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25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25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25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25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25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25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25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25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25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25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25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25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25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25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25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25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25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25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25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25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25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25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25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25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25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25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25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25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25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25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25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25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25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25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25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25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25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25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25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25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25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25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25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25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25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25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25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25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25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25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25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25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25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25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25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25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25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25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25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25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25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25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25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25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25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25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25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25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25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25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25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25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25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25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25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25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25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25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25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25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25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25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25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25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25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25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25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25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25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25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25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25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25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25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25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25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25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25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25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25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25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25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25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25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25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25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25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25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25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25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25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25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25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25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25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25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25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25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25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25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25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25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25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25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25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25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25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25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25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25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25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25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25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25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25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25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25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25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25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25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25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25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25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25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25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25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25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25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25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25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25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25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25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25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25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25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25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25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25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25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25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25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25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25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25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25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25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25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25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25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25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25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25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25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25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25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25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25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25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25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25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25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25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25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25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25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25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25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25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25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25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25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25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25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25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25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25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25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25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25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25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25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25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25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25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25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25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25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25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25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25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25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25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25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25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25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25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25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25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25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25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25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25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25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25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25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25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25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25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25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25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25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25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25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25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25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25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25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25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25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25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25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25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25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25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25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25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25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25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25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25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25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25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25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25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25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25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25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25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25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25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25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25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25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25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25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25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25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25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25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25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25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25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25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25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25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25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25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25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25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25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25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25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25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25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25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25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25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25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25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25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25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25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25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25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25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25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25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25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25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25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25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25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25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25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25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25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Assignment</vt:lpstr>
      <vt:lpstr>Data1</vt:lpstr>
      <vt:lpstr>Data2</vt:lpstr>
      <vt:lpstr>Assignment!Criteria</vt:lpstr>
      <vt:lpstr>DynamicList1</vt:lpstr>
      <vt:lpstr>DynamicList2</vt:lpstr>
      <vt:lpstr>Assignment!Extract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admin</cp:lastModifiedBy>
  <dcterms:created xsi:type="dcterms:W3CDTF">2014-06-06T22:18:33Z</dcterms:created>
  <dcterms:modified xsi:type="dcterms:W3CDTF">2025-02-06T10:04:36Z</dcterms:modified>
</cp:coreProperties>
</file>