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chool\MSEN 660 - Material Informatics\Computer Projects\Project 3\Machine-Learned-Material-Indices\Datasets\"/>
    </mc:Choice>
  </mc:AlternateContent>
  <xr:revisionPtr revIDLastSave="0" documentId="13_ncr:1_{B8920705-2ACB-4637-A211-3FE3DFD41AEA}" xr6:coauthVersionLast="36" xr6:coauthVersionMax="45" xr10:uidLastSave="{00000000-0000-0000-0000-000000000000}"/>
  <bookViews>
    <workbookView xWindow="4110" yWindow="0" windowWidth="13680" windowHeight="9525" xr2:uid="{F9C0E617-BF6B-4BF0-B3D8-FA1EE80853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1" l="1"/>
  <c r="C64" i="1"/>
  <c r="C63" i="1"/>
  <c r="C62" i="1"/>
  <c r="C61" i="1"/>
  <c r="C60" i="1"/>
  <c r="C59" i="1"/>
  <c r="C56" i="1"/>
  <c r="C55" i="1"/>
  <c r="C54" i="1"/>
  <c r="C51" i="1"/>
  <c r="C39" i="1"/>
  <c r="C33" i="1"/>
  <c r="C30" i="1"/>
  <c r="C22" i="1"/>
  <c r="C20" i="1"/>
  <c r="C16" i="1"/>
  <c r="C14" i="1"/>
</calcChain>
</file>

<file path=xl/sharedStrings.xml><?xml version="1.0" encoding="utf-8"?>
<sst xmlns="http://schemas.openxmlformats.org/spreadsheetml/2006/main" count="134" uniqueCount="81">
  <si>
    <t>Material</t>
  </si>
  <si>
    <t>Density (Mg/m^3)</t>
  </si>
  <si>
    <t>Category</t>
  </si>
  <si>
    <t>High carbon steel</t>
  </si>
  <si>
    <t>Cast iron</t>
  </si>
  <si>
    <t>Medium carbon steel</t>
  </si>
  <si>
    <t>Low carbon steel</t>
  </si>
  <si>
    <t>Low alloy steel</t>
  </si>
  <si>
    <t>Stainless steel</t>
  </si>
  <si>
    <t>Aluminum alloy</t>
  </si>
  <si>
    <t>Copper alloy</t>
  </si>
  <si>
    <t>Lead alloy</t>
  </si>
  <si>
    <t>Magnesium alloy</t>
  </si>
  <si>
    <t>Nickel alloy</t>
  </si>
  <si>
    <t>Titanium alloy</t>
  </si>
  <si>
    <t>Zinc alloy</t>
  </si>
  <si>
    <t>Borosilicate glass</t>
  </si>
  <si>
    <t>Glass ceramic</t>
  </si>
  <si>
    <t>Silica glass</t>
  </si>
  <si>
    <t>Soda-lime glass</t>
  </si>
  <si>
    <t>Brick</t>
  </si>
  <si>
    <t>Concrete</t>
  </si>
  <si>
    <t>Stone</t>
  </si>
  <si>
    <t>Alumina</t>
  </si>
  <si>
    <t>Aluminum nitride</t>
  </si>
  <si>
    <t>Boron carbide</t>
  </si>
  <si>
    <t>Silicon</t>
  </si>
  <si>
    <t>Silicon carbide</t>
  </si>
  <si>
    <t>Silicon nitride</t>
  </si>
  <si>
    <t>Tungsten carbide</t>
  </si>
  <si>
    <t>Aluminum/silicon carbide</t>
  </si>
  <si>
    <t>CFRP</t>
  </si>
  <si>
    <t>GFRP</t>
  </si>
  <si>
    <t>Glass ceramics</t>
  </si>
  <si>
    <t>Porous ceramics</t>
  </si>
  <si>
    <t>Technical ceramics</t>
  </si>
  <si>
    <t>Metal composites</t>
  </si>
  <si>
    <t>Polymer composites</t>
  </si>
  <si>
    <t>Bamboo</t>
  </si>
  <si>
    <t>Cork</t>
  </si>
  <si>
    <t>Leather</t>
  </si>
  <si>
    <t>Wood (longitudinal)</t>
  </si>
  <si>
    <t>Wood (transverse)</t>
  </si>
  <si>
    <t>Butyl rubber</t>
  </si>
  <si>
    <t>EVA</t>
  </si>
  <si>
    <t>Isoprene</t>
  </si>
  <si>
    <t>Natural Rubber</t>
  </si>
  <si>
    <t>Neoprene</t>
  </si>
  <si>
    <t>ABS</t>
  </si>
  <si>
    <t>Ionomer</t>
  </si>
  <si>
    <t>Nylon</t>
  </si>
  <si>
    <t>Cellulose polymer</t>
  </si>
  <si>
    <t>Polyurethane elastomer</t>
  </si>
  <si>
    <t>Silicone elastomer</t>
  </si>
  <si>
    <t>Polycarbonate</t>
  </si>
  <si>
    <t>PEEK</t>
  </si>
  <si>
    <t>Polyethylene</t>
  </si>
  <si>
    <t>PET</t>
  </si>
  <si>
    <t>Acrylic</t>
  </si>
  <si>
    <t>Acetal</t>
  </si>
  <si>
    <t>Polypropylene</t>
  </si>
  <si>
    <t>Polystyrene</t>
  </si>
  <si>
    <t>PVC</t>
  </si>
  <si>
    <t>Teflon</t>
  </si>
  <si>
    <t>Epoxy</t>
  </si>
  <si>
    <t>Phenolic</t>
  </si>
  <si>
    <t>Polyester</t>
  </si>
  <si>
    <t>Flexible polymer foam (VLD)</t>
  </si>
  <si>
    <t>Flexible polymer foam (LD)</t>
  </si>
  <si>
    <t>Flexible polymer foam (MD)</t>
  </si>
  <si>
    <t>Rigid polymer foam (LD)</t>
  </si>
  <si>
    <t>Rigid polymer foam (MD)</t>
  </si>
  <si>
    <t>Rigid polymer foam (HD)</t>
  </si>
  <si>
    <t>Natural materials</t>
  </si>
  <si>
    <t>Elastomeric polymers</t>
  </si>
  <si>
    <t>Thermoplastic polymers</t>
  </si>
  <si>
    <t>Thermoset polymers</t>
  </si>
  <si>
    <t>Polymer foams</t>
  </si>
  <si>
    <t>Ferrous metals</t>
  </si>
  <si>
    <t>Non-ferrous metals</t>
  </si>
  <si>
    <t>Youngs Modulus (GPa)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</si>
</sst>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4930-AFDC-4F3D-8656-9C44DC372630}">
  <dimension ref="A1:D66"/>
  <sheetViews>
    <sheetView tabSelected="1" workbookViewId="0">
      <selection activeCell="C2" sqref="C2"/>
    </sheetView>
  </sheetViews>
  <sheetFormatPr defaultRowHeight="15" x14ac:dyDescent="0.25"/>
  <cols>
    <col min="1" max="1" width="23.140625" customWidth="1"/>
    <col min="2" max="2" width="15.7109375" customWidth="1"/>
    <col min="3" max="3" width="20" customWidth="1"/>
    <col min="4" max="4" width="21.5703125" customWidth="1"/>
  </cols>
  <sheetData>
    <row r="1" spans="1:4" x14ac:dyDescent="0.25">
      <c r="A1" t="s">
        <v>0</v>
      </c>
      <c r="B1" t="s">
        <v>1</v>
      </c>
      <c r="C1" t="s">
        <v>80</v>
      </c>
      <c r="D1" t="s">
        <v>2</v>
      </c>
    </row>
    <row r="2" spans="1:4" x14ac:dyDescent="0.25">
      <c r="A2" t="s">
        <v>4</v>
      </c>
      <c r="B2">
        <v>7.15</v>
      </c>
      <c r="C2">
        <v>173</v>
      </c>
      <c r="D2" t="s">
        <v>78</v>
      </c>
    </row>
    <row r="3" spans="1:4" x14ac:dyDescent="0.25">
      <c r="A3" t="s">
        <v>3</v>
      </c>
      <c r="B3">
        <v>7.85</v>
      </c>
      <c r="C3">
        <v>207</v>
      </c>
      <c r="D3" t="s">
        <v>78</v>
      </c>
    </row>
    <row r="4" spans="1:4" x14ac:dyDescent="0.25">
      <c r="A4" t="s">
        <v>5</v>
      </c>
      <c r="B4">
        <v>7.85</v>
      </c>
      <c r="C4">
        <v>208</v>
      </c>
      <c r="D4" t="s">
        <v>78</v>
      </c>
    </row>
    <row r="5" spans="1:4" x14ac:dyDescent="0.25">
      <c r="A5" t="s">
        <v>6</v>
      </c>
      <c r="B5">
        <v>7.85</v>
      </c>
      <c r="C5">
        <v>207</v>
      </c>
      <c r="D5" t="s">
        <v>78</v>
      </c>
    </row>
    <row r="6" spans="1:4" x14ac:dyDescent="0.25">
      <c r="A6" t="s">
        <v>7</v>
      </c>
      <c r="B6">
        <v>7.85</v>
      </c>
      <c r="C6">
        <v>208</v>
      </c>
      <c r="D6" t="s">
        <v>78</v>
      </c>
    </row>
    <row r="7" spans="1:4" x14ac:dyDescent="0.25">
      <c r="A7" t="s">
        <v>8</v>
      </c>
      <c r="B7">
        <v>7.85</v>
      </c>
      <c r="C7">
        <v>200</v>
      </c>
      <c r="D7" t="s">
        <v>78</v>
      </c>
    </row>
    <row r="8" spans="1:4" x14ac:dyDescent="0.25">
      <c r="A8" t="s">
        <v>9</v>
      </c>
      <c r="B8">
        <v>2.7</v>
      </c>
      <c r="C8">
        <v>70</v>
      </c>
      <c r="D8" t="s">
        <v>79</v>
      </c>
    </row>
    <row r="9" spans="1:4" x14ac:dyDescent="0.25">
      <c r="A9" t="s">
        <v>10</v>
      </c>
      <c r="B9">
        <v>8.93</v>
      </c>
      <c r="C9">
        <v>130</v>
      </c>
      <c r="D9" t="s">
        <v>79</v>
      </c>
    </row>
    <row r="10" spans="1:4" x14ac:dyDescent="0.25">
      <c r="A10" t="s">
        <v>11</v>
      </c>
      <c r="B10">
        <v>10.7</v>
      </c>
      <c r="C10">
        <v>13.5</v>
      </c>
      <c r="D10" t="s">
        <v>79</v>
      </c>
    </row>
    <row r="11" spans="1:4" x14ac:dyDescent="0.25">
      <c r="A11" t="s">
        <v>12</v>
      </c>
      <c r="B11">
        <v>1.85</v>
      </c>
      <c r="C11">
        <v>44.5</v>
      </c>
      <c r="D11" t="s">
        <v>79</v>
      </c>
    </row>
    <row r="12" spans="1:4" x14ac:dyDescent="0.25">
      <c r="A12" t="s">
        <v>13</v>
      </c>
      <c r="B12">
        <v>8.9</v>
      </c>
      <c r="C12">
        <v>205</v>
      </c>
      <c r="D12" t="s">
        <v>79</v>
      </c>
    </row>
    <row r="13" spans="1:4" x14ac:dyDescent="0.25">
      <c r="A13" t="s">
        <v>14</v>
      </c>
      <c r="B13">
        <v>4.5999999999999996</v>
      </c>
      <c r="C13">
        <v>105</v>
      </c>
      <c r="D13" t="s">
        <v>79</v>
      </c>
    </row>
    <row r="14" spans="1:4" x14ac:dyDescent="0.25">
      <c r="A14" t="s">
        <v>15</v>
      </c>
      <c r="B14">
        <v>6</v>
      </c>
      <c r="C14">
        <f>(95-68)/2+68</f>
        <v>81.5</v>
      </c>
      <c r="D14" t="s">
        <v>79</v>
      </c>
    </row>
    <row r="15" spans="1:4" x14ac:dyDescent="0.25">
      <c r="A15" t="s">
        <v>16</v>
      </c>
      <c r="B15">
        <v>2.25</v>
      </c>
      <c r="C15">
        <v>62.5</v>
      </c>
      <c r="D15" t="s">
        <v>33</v>
      </c>
    </row>
    <row r="16" spans="1:4" x14ac:dyDescent="0.25">
      <c r="A16" t="s">
        <v>17</v>
      </c>
      <c r="B16">
        <v>2.5</v>
      </c>
      <c r="C16">
        <f>(110-64)/2+64</f>
        <v>87</v>
      </c>
      <c r="D16" t="s">
        <v>33</v>
      </c>
    </row>
    <row r="17" spans="1:4" x14ac:dyDescent="0.25">
      <c r="A17" t="s">
        <v>18</v>
      </c>
      <c r="B17">
        <v>2.2000000000000002</v>
      </c>
      <c r="C17">
        <v>71</v>
      </c>
      <c r="D17" t="s">
        <v>33</v>
      </c>
    </row>
    <row r="18" spans="1:4" x14ac:dyDescent="0.25">
      <c r="A18" t="s">
        <v>19</v>
      </c>
      <c r="B18">
        <v>2.46</v>
      </c>
      <c r="C18">
        <v>70</v>
      </c>
      <c r="D18" t="s">
        <v>33</v>
      </c>
    </row>
    <row r="19" spans="1:4" x14ac:dyDescent="0.25">
      <c r="A19" t="s">
        <v>20</v>
      </c>
      <c r="B19">
        <v>2</v>
      </c>
      <c r="C19">
        <v>30</v>
      </c>
      <c r="D19" t="s">
        <v>34</v>
      </c>
    </row>
    <row r="20" spans="1:4" x14ac:dyDescent="0.25">
      <c r="A20" t="s">
        <v>21</v>
      </c>
      <c r="B20">
        <v>2.4</v>
      </c>
      <c r="C20">
        <f>(38-25)/2+25</f>
        <v>31.5</v>
      </c>
      <c r="D20" t="s">
        <v>34</v>
      </c>
    </row>
    <row r="21" spans="1:4" x14ac:dyDescent="0.25">
      <c r="A21" t="s">
        <v>22</v>
      </c>
      <c r="B21">
        <v>2.75</v>
      </c>
      <c r="C21">
        <v>126.5</v>
      </c>
      <c r="D21" t="s">
        <v>34</v>
      </c>
    </row>
    <row r="22" spans="1:4" x14ac:dyDescent="0.25">
      <c r="A22" t="s">
        <v>23</v>
      </c>
      <c r="B22">
        <v>3.75</v>
      </c>
      <c r="C22">
        <f>(413-215)/2+215</f>
        <v>314</v>
      </c>
      <c r="D22" t="s">
        <v>35</v>
      </c>
    </row>
    <row r="23" spans="1:4" x14ac:dyDescent="0.25">
      <c r="A23" t="s">
        <v>24</v>
      </c>
      <c r="B23">
        <v>3.3</v>
      </c>
      <c r="C23">
        <v>325</v>
      </c>
      <c r="D23" t="s">
        <v>35</v>
      </c>
    </row>
    <row r="24" spans="1:4" x14ac:dyDescent="0.25">
      <c r="A24" t="s">
        <v>25</v>
      </c>
      <c r="B24">
        <v>2.4500000000000002</v>
      </c>
      <c r="C24">
        <v>436</v>
      </c>
      <c r="D24" t="s">
        <v>35</v>
      </c>
    </row>
    <row r="25" spans="1:4" x14ac:dyDescent="0.25">
      <c r="A25" t="s">
        <v>26</v>
      </c>
      <c r="B25">
        <v>2.3199999999999998</v>
      </c>
      <c r="C25">
        <v>147.5</v>
      </c>
      <c r="D25" t="s">
        <v>35</v>
      </c>
    </row>
    <row r="26" spans="1:4" x14ac:dyDescent="0.25">
      <c r="A26" t="s">
        <v>27</v>
      </c>
      <c r="B26">
        <v>3.1</v>
      </c>
      <c r="C26">
        <v>380</v>
      </c>
      <c r="D26" t="s">
        <v>35</v>
      </c>
    </row>
    <row r="27" spans="1:4" x14ac:dyDescent="0.25">
      <c r="A27" t="s">
        <v>28</v>
      </c>
      <c r="B27">
        <v>3.15</v>
      </c>
      <c r="C27">
        <v>295</v>
      </c>
      <c r="D27" t="s">
        <v>35</v>
      </c>
    </row>
    <row r="28" spans="1:4" x14ac:dyDescent="0.25">
      <c r="A28" t="s">
        <v>29</v>
      </c>
      <c r="B28">
        <v>15.6</v>
      </c>
      <c r="C28">
        <v>660</v>
      </c>
      <c r="D28" t="s">
        <v>35</v>
      </c>
    </row>
    <row r="29" spans="1:4" x14ac:dyDescent="0.25">
      <c r="A29" t="s">
        <v>30</v>
      </c>
      <c r="B29">
        <v>2.78</v>
      </c>
      <c r="C29">
        <v>90</v>
      </c>
      <c r="D29" t="s">
        <v>36</v>
      </c>
    </row>
    <row r="30" spans="1:4" x14ac:dyDescent="0.25">
      <c r="A30" t="s">
        <v>31</v>
      </c>
      <c r="B30">
        <v>1.55</v>
      </c>
      <c r="C30">
        <f>(150-69)/2+69</f>
        <v>109.5</v>
      </c>
      <c r="D30" t="s">
        <v>37</v>
      </c>
    </row>
    <row r="31" spans="1:4" x14ac:dyDescent="0.25">
      <c r="A31" t="s">
        <v>32</v>
      </c>
      <c r="B31">
        <v>1.75</v>
      </c>
      <c r="C31">
        <v>21.6</v>
      </c>
      <c r="D31" t="s">
        <v>73</v>
      </c>
    </row>
    <row r="32" spans="1:4" x14ac:dyDescent="0.25">
      <c r="A32" t="s">
        <v>38</v>
      </c>
      <c r="B32">
        <v>0.7</v>
      </c>
      <c r="C32">
        <v>17.5</v>
      </c>
      <c r="D32" t="s">
        <v>73</v>
      </c>
    </row>
    <row r="33" spans="1:4" x14ac:dyDescent="0.25">
      <c r="A33" t="s">
        <v>39</v>
      </c>
      <c r="B33">
        <v>0.18</v>
      </c>
      <c r="C33">
        <f>(0.05-0.013)/2+0.013</f>
        <v>3.15E-2</v>
      </c>
      <c r="D33" t="s">
        <v>73</v>
      </c>
    </row>
    <row r="34" spans="1:4" x14ac:dyDescent="0.25">
      <c r="A34" t="s">
        <v>40</v>
      </c>
      <c r="B34">
        <v>0.93</v>
      </c>
      <c r="C34">
        <v>0.3</v>
      </c>
      <c r="D34" t="s">
        <v>73</v>
      </c>
    </row>
    <row r="35" spans="1:4" x14ac:dyDescent="0.25">
      <c r="A35" t="s">
        <v>41</v>
      </c>
      <c r="B35">
        <v>0.7</v>
      </c>
      <c r="C35">
        <v>13</v>
      </c>
      <c r="D35" t="s">
        <v>73</v>
      </c>
    </row>
    <row r="36" spans="1:4" x14ac:dyDescent="0.25">
      <c r="A36" t="s">
        <v>42</v>
      </c>
      <c r="B36">
        <v>0.7</v>
      </c>
      <c r="C36">
        <v>1.75</v>
      </c>
      <c r="D36" t="s">
        <v>73</v>
      </c>
    </row>
    <row r="37" spans="1:4" x14ac:dyDescent="0.25">
      <c r="A37" t="s">
        <v>43</v>
      </c>
      <c r="B37">
        <v>0.91</v>
      </c>
      <c r="C37">
        <v>2E-3</v>
      </c>
      <c r="D37" t="s">
        <v>74</v>
      </c>
    </row>
    <row r="38" spans="1:4" x14ac:dyDescent="0.25">
      <c r="A38" t="s">
        <v>44</v>
      </c>
      <c r="B38">
        <v>0.95</v>
      </c>
      <c r="C38">
        <v>2.5000000000000001E-2</v>
      </c>
      <c r="D38" t="s">
        <v>74</v>
      </c>
    </row>
    <row r="39" spans="1:4" x14ac:dyDescent="0.25">
      <c r="A39" t="s">
        <v>45</v>
      </c>
      <c r="B39">
        <v>0.93</v>
      </c>
      <c r="C39">
        <f>(0.004-0.0014)/2+0.0014</f>
        <v>2.7000000000000001E-3</v>
      </c>
      <c r="D39" t="s">
        <v>74</v>
      </c>
    </row>
    <row r="40" spans="1:4" x14ac:dyDescent="0.25">
      <c r="A40" t="s">
        <v>46</v>
      </c>
      <c r="B40">
        <v>0.92</v>
      </c>
      <c r="C40">
        <v>2E-3</v>
      </c>
      <c r="D40" t="s">
        <v>74</v>
      </c>
    </row>
    <row r="41" spans="1:4" x14ac:dyDescent="0.25">
      <c r="A41" t="s">
        <v>47</v>
      </c>
      <c r="B41">
        <v>1.24</v>
      </c>
      <c r="C41">
        <v>1.4E-3</v>
      </c>
      <c r="D41" t="s">
        <v>74</v>
      </c>
    </row>
    <row r="42" spans="1:4" x14ac:dyDescent="0.25">
      <c r="A42" t="s">
        <v>52</v>
      </c>
      <c r="B42">
        <v>1.1299999999999999</v>
      </c>
      <c r="C42">
        <v>2.5000000000000001E-3</v>
      </c>
      <c r="D42" t="s">
        <v>74</v>
      </c>
    </row>
    <row r="43" spans="1:4" x14ac:dyDescent="0.25">
      <c r="A43" t="s">
        <v>53</v>
      </c>
      <c r="B43">
        <v>1.55</v>
      </c>
      <c r="C43">
        <v>1.2500000000000001E-2</v>
      </c>
      <c r="D43" t="s">
        <v>74</v>
      </c>
    </row>
    <row r="44" spans="1:4" x14ac:dyDescent="0.25">
      <c r="A44" t="s">
        <v>48</v>
      </c>
      <c r="B44">
        <v>1.1100000000000001</v>
      </c>
      <c r="C44">
        <v>2</v>
      </c>
      <c r="D44" t="s">
        <v>75</v>
      </c>
    </row>
    <row r="45" spans="1:4" x14ac:dyDescent="0.25">
      <c r="A45" t="s">
        <v>51</v>
      </c>
      <c r="B45">
        <v>1.1499999999999999</v>
      </c>
      <c r="C45">
        <v>1.8</v>
      </c>
      <c r="D45" t="s">
        <v>75</v>
      </c>
    </row>
    <row r="46" spans="1:4" x14ac:dyDescent="0.25">
      <c r="A46" t="s">
        <v>49</v>
      </c>
      <c r="B46">
        <v>0.94</v>
      </c>
      <c r="C46">
        <v>0.3</v>
      </c>
      <c r="D46" t="s">
        <v>75</v>
      </c>
    </row>
    <row r="47" spans="1:4" x14ac:dyDescent="0.25">
      <c r="A47" t="s">
        <v>50</v>
      </c>
      <c r="B47">
        <v>1.1299999999999999</v>
      </c>
      <c r="C47">
        <v>2.9</v>
      </c>
      <c r="D47" t="s">
        <v>75</v>
      </c>
    </row>
    <row r="48" spans="1:4" x14ac:dyDescent="0.25">
      <c r="A48" t="s">
        <v>54</v>
      </c>
      <c r="B48">
        <v>1.17</v>
      </c>
      <c r="C48">
        <v>2.2200000000000002</v>
      </c>
      <c r="D48" t="s">
        <v>75</v>
      </c>
    </row>
    <row r="49" spans="1:4" x14ac:dyDescent="0.25">
      <c r="A49" t="s">
        <v>55</v>
      </c>
      <c r="B49">
        <v>1.31</v>
      </c>
      <c r="C49">
        <v>3.85</v>
      </c>
      <c r="D49" t="s">
        <v>75</v>
      </c>
    </row>
    <row r="50" spans="1:4" x14ac:dyDescent="0.25">
      <c r="A50" t="s">
        <v>56</v>
      </c>
      <c r="B50">
        <v>0.95</v>
      </c>
      <c r="C50">
        <v>0.75</v>
      </c>
      <c r="D50" t="s">
        <v>75</v>
      </c>
    </row>
    <row r="51" spans="1:4" x14ac:dyDescent="0.25">
      <c r="A51" t="s">
        <v>57</v>
      </c>
      <c r="B51">
        <v>1.35</v>
      </c>
      <c r="C51">
        <f>(4.14-2.76)/2+2.76</f>
        <v>3.4499999999999997</v>
      </c>
      <c r="D51" t="s">
        <v>75</v>
      </c>
    </row>
    <row r="52" spans="1:4" x14ac:dyDescent="0.25">
      <c r="A52" t="s">
        <v>58</v>
      </c>
      <c r="B52">
        <v>1.19</v>
      </c>
      <c r="C52">
        <v>3</v>
      </c>
      <c r="D52" t="s">
        <v>75</v>
      </c>
    </row>
    <row r="53" spans="1:4" x14ac:dyDescent="0.25">
      <c r="A53" t="s">
        <v>59</v>
      </c>
      <c r="B53">
        <v>1.41</v>
      </c>
      <c r="C53">
        <v>3.75</v>
      </c>
      <c r="D53" t="s">
        <v>75</v>
      </c>
    </row>
    <row r="54" spans="1:4" x14ac:dyDescent="0.25">
      <c r="A54" t="s">
        <v>60</v>
      </c>
      <c r="B54">
        <v>0.9</v>
      </c>
      <c r="C54">
        <f>(1.55-0.9)/2+0.9</f>
        <v>1.2250000000000001</v>
      </c>
      <c r="D54" t="s">
        <v>75</v>
      </c>
    </row>
    <row r="55" spans="1:4" x14ac:dyDescent="0.25">
      <c r="A55" t="s">
        <v>61</v>
      </c>
      <c r="B55">
        <v>1.04</v>
      </c>
      <c r="C55">
        <f>(3.34-2.28)/2+2.28</f>
        <v>2.8099999999999996</v>
      </c>
      <c r="D55" t="s">
        <v>75</v>
      </c>
    </row>
    <row r="56" spans="1:4" x14ac:dyDescent="0.25">
      <c r="A56" t="s">
        <v>62</v>
      </c>
      <c r="B56">
        <v>1.45</v>
      </c>
      <c r="C56">
        <f>(4.14-2.14)/2+2.14</f>
        <v>3.1399999999999997</v>
      </c>
      <c r="D56" t="s">
        <v>75</v>
      </c>
    </row>
    <row r="57" spans="1:4" x14ac:dyDescent="0.25">
      <c r="A57" t="s">
        <v>63</v>
      </c>
      <c r="B57">
        <v>2.1800000000000002</v>
      </c>
      <c r="C57">
        <v>0.48</v>
      </c>
      <c r="D57" t="s">
        <v>75</v>
      </c>
    </row>
    <row r="58" spans="1:4" x14ac:dyDescent="0.25">
      <c r="A58" t="s">
        <v>64</v>
      </c>
      <c r="B58">
        <v>1.25</v>
      </c>
      <c r="C58">
        <v>2.7</v>
      </c>
      <c r="D58" t="s">
        <v>76</v>
      </c>
    </row>
    <row r="59" spans="1:4" x14ac:dyDescent="0.25">
      <c r="A59" t="s">
        <v>65</v>
      </c>
      <c r="B59">
        <v>1.28</v>
      </c>
      <c r="C59">
        <f>(4.83-2.76)/2+2.76</f>
        <v>3.7949999999999999</v>
      </c>
      <c r="D59" t="s">
        <v>76</v>
      </c>
    </row>
    <row r="60" spans="1:4" x14ac:dyDescent="0.25">
      <c r="A60" t="s">
        <v>66</v>
      </c>
      <c r="B60">
        <v>1.2</v>
      </c>
      <c r="C60">
        <f>(4.41-2.07)/2+2.07</f>
        <v>3.24</v>
      </c>
      <c r="D60" t="s">
        <v>76</v>
      </c>
    </row>
    <row r="61" spans="1:4" x14ac:dyDescent="0.25">
      <c r="A61" t="s">
        <v>67</v>
      </c>
      <c r="B61">
        <v>0.02</v>
      </c>
      <c r="C61">
        <f>(0.001-0.0003)/2+0.0003</f>
        <v>6.4999999999999997E-4</v>
      </c>
      <c r="D61" t="s">
        <v>77</v>
      </c>
    </row>
    <row r="62" spans="1:4" x14ac:dyDescent="0.25">
      <c r="A62" t="s">
        <v>68</v>
      </c>
      <c r="B62">
        <v>5.5E-2</v>
      </c>
      <c r="C62">
        <f>(0.003-0.001)/2+0.001</f>
        <v>2E-3</v>
      </c>
      <c r="D62" t="s">
        <v>77</v>
      </c>
    </row>
    <row r="63" spans="1:4" x14ac:dyDescent="0.25">
      <c r="A63" t="s">
        <v>69</v>
      </c>
      <c r="B63">
        <v>0.09</v>
      </c>
      <c r="C63">
        <f>(0.012-0.004)/2+0.004</f>
        <v>8.0000000000000002E-3</v>
      </c>
      <c r="D63" t="s">
        <v>77</v>
      </c>
    </row>
    <row r="64" spans="1:4" x14ac:dyDescent="0.25">
      <c r="A64" t="s">
        <v>70</v>
      </c>
      <c r="B64">
        <v>0.05</v>
      </c>
      <c r="C64">
        <f>(0.08-0.023)/2+0.023</f>
        <v>5.1500000000000004E-2</v>
      </c>
      <c r="D64" t="s">
        <v>77</v>
      </c>
    </row>
    <row r="65" spans="1:4" x14ac:dyDescent="0.25">
      <c r="A65" t="s">
        <v>71</v>
      </c>
      <c r="B65">
        <v>0.12</v>
      </c>
      <c r="C65">
        <f>(0.2-0.08)/2+0.08</f>
        <v>0.14000000000000001</v>
      </c>
      <c r="D65" t="s">
        <v>77</v>
      </c>
    </row>
    <row r="66" spans="1:4" x14ac:dyDescent="0.25">
      <c r="A66" t="s">
        <v>72</v>
      </c>
      <c r="B66">
        <v>0.3</v>
      </c>
      <c r="C66">
        <v>0.34</v>
      </c>
      <c r="D66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Walgren</dc:creator>
  <cp:lastModifiedBy>Walgren, Patrick P</cp:lastModifiedBy>
  <dcterms:created xsi:type="dcterms:W3CDTF">2020-11-10T16:06:11Z</dcterms:created>
  <dcterms:modified xsi:type="dcterms:W3CDTF">2020-11-13T02:29:12Z</dcterms:modified>
</cp:coreProperties>
</file>