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6c22612a50508694/Documents/"/>
    </mc:Choice>
  </mc:AlternateContent>
  <xr:revisionPtr revIDLastSave="1184" documentId="8_{427DB75B-FE5F-4CE3-8547-D38AF9A6D589}" xr6:coauthVersionLast="47" xr6:coauthVersionMax="47" xr10:uidLastSave="{8250777D-86B1-4990-8A01-69E01DC4B80B}"/>
  <bookViews>
    <workbookView xWindow="-98" yWindow="-98" windowWidth="24196" windowHeight="14476" activeTab="1" xr2:uid="{31DF43A8-1428-478E-86D6-75CB7E46068E}"/>
  </bookViews>
  <sheets>
    <sheet name="Sheet3" sheetId="4" r:id="rId1"/>
    <sheet name="Sheet1" sheetId="1" r:id="rId2"/>
    <sheet name="Sheet2" sheetId="3" r:id="rId3"/>
  </sheets>
  <definedNames>
    <definedName name="Slicer_Age">#N/A</definedName>
  </definedNames>
  <calcPr calcId="191029"/>
  <pivotCaches>
    <pivotCache cacheId="1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O52" i="1" l="1"/>
  <c r="AO51" i="1"/>
  <c r="AO50" i="1"/>
  <c r="AO49" i="1"/>
  <c r="AO48" i="1"/>
  <c r="Z48" i="1"/>
  <c r="AO47" i="1"/>
  <c r="Z47" i="1"/>
  <c r="AO46" i="1"/>
  <c r="AO45" i="1"/>
  <c r="AO44" i="1"/>
  <c r="AO43" i="1"/>
  <c r="AO42" i="1"/>
  <c r="Z42" i="1"/>
  <c r="AO41" i="1"/>
  <c r="AO40" i="1"/>
  <c r="Z40" i="1"/>
  <c r="AO39" i="1"/>
  <c r="AO38" i="1"/>
  <c r="AO37" i="1"/>
  <c r="AO36" i="1"/>
  <c r="AO35" i="1"/>
  <c r="Z35" i="1"/>
  <c r="AO26" i="1"/>
  <c r="AO27" i="1"/>
  <c r="AO28" i="1"/>
  <c r="AO29" i="1"/>
  <c r="AO30" i="1"/>
  <c r="AO31" i="1"/>
  <c r="AO32" i="1"/>
  <c r="AO33" i="1"/>
  <c r="AO34" i="1"/>
  <c r="Z27" i="1"/>
  <c r="AO25" i="1"/>
  <c r="AO24" i="1"/>
  <c r="AO23" i="1"/>
  <c r="AO22" i="1"/>
  <c r="AO21" i="1"/>
  <c r="AO20" i="1"/>
  <c r="AO19" i="1"/>
  <c r="AO18" i="1"/>
  <c r="Z18" i="1"/>
  <c r="AO17" i="1"/>
  <c r="AO16" i="1"/>
  <c r="AO15" i="1"/>
  <c r="AO14" i="1"/>
  <c r="AO13" i="1"/>
  <c r="AO12" i="1"/>
  <c r="AO11" i="1"/>
  <c r="AO10" i="1"/>
  <c r="AO9" i="1"/>
  <c r="AO8" i="1"/>
  <c r="AO7" i="1"/>
  <c r="AO6" i="1"/>
  <c r="AO5" i="1"/>
  <c r="AO4" i="1"/>
  <c r="AO3" i="1"/>
  <c r="AO2" i="1"/>
</calcChain>
</file>

<file path=xl/sharedStrings.xml><?xml version="1.0" encoding="utf-8"?>
<sst xmlns="http://schemas.openxmlformats.org/spreadsheetml/2006/main" count="455" uniqueCount="83">
  <si>
    <t xml:space="preserve">Age </t>
  </si>
  <si>
    <t>Marital Status</t>
  </si>
  <si>
    <t>Dependents</t>
  </si>
  <si>
    <t>Own Housing</t>
  </si>
  <si>
    <t>Owns Credit Card</t>
  </si>
  <si>
    <t>Active  Loans</t>
  </si>
  <si>
    <t>Credit_score</t>
  </si>
  <si>
    <t>Investments</t>
  </si>
  <si>
    <t>Employement_Type</t>
  </si>
  <si>
    <t>Monthly_income</t>
  </si>
  <si>
    <t>Rent</t>
  </si>
  <si>
    <t>Creditcard_bill</t>
  </si>
  <si>
    <t>Mobile Bill</t>
  </si>
  <si>
    <t>Food &amp; Grocery</t>
  </si>
  <si>
    <t>Internet</t>
  </si>
  <si>
    <t>Electricity</t>
  </si>
  <si>
    <t>Other bills</t>
  </si>
  <si>
    <t>Travel</t>
  </si>
  <si>
    <t>Miscellanous</t>
  </si>
  <si>
    <t>Personal expense</t>
  </si>
  <si>
    <t>Monthly Savings</t>
  </si>
  <si>
    <t>Num_active_loans</t>
  </si>
  <si>
    <t>Type of Loans</t>
  </si>
  <si>
    <t>Loan Amount 1</t>
  </si>
  <si>
    <t>EMI Loan 1</t>
  </si>
  <si>
    <t>Loan Amount 2</t>
  </si>
  <si>
    <t>EMI Loan 2</t>
  </si>
  <si>
    <t>Loan Amount 3</t>
  </si>
  <si>
    <t>EMI Loan 3</t>
  </si>
  <si>
    <t>Type of investment</t>
  </si>
  <si>
    <t>Qty of stocks</t>
  </si>
  <si>
    <t>Amount monthly invested</t>
  </si>
  <si>
    <t>SIP Tenure</t>
  </si>
  <si>
    <t>Remaining balance</t>
  </si>
  <si>
    <t>SIP's</t>
  </si>
  <si>
    <t>Single</t>
  </si>
  <si>
    <t>N</t>
  </si>
  <si>
    <t>Y</t>
  </si>
  <si>
    <t>Employed</t>
  </si>
  <si>
    <t xml:space="preserve">Personal </t>
  </si>
  <si>
    <t>Loan_tenure_1</t>
  </si>
  <si>
    <t>L1_No. of EMI Remaining</t>
  </si>
  <si>
    <t>Loan_tenure_2</t>
  </si>
  <si>
    <t>L2 Remaining EMI</t>
  </si>
  <si>
    <t>Loan_tenure3</t>
  </si>
  <si>
    <t>L3 Remaining no of EMI</t>
  </si>
  <si>
    <t>Married</t>
  </si>
  <si>
    <t>Stocks</t>
  </si>
  <si>
    <t>Self-Employed</t>
  </si>
  <si>
    <t>Business, Housing</t>
  </si>
  <si>
    <t>Real Estate, Stocks</t>
  </si>
  <si>
    <t>None</t>
  </si>
  <si>
    <t>SIP, Stocks</t>
  </si>
  <si>
    <t>Stocks, SIP</t>
  </si>
  <si>
    <t>Retired</t>
  </si>
  <si>
    <t>Real Estate</t>
  </si>
  <si>
    <t xml:space="preserve">Housing </t>
  </si>
  <si>
    <t>SIP</t>
  </si>
  <si>
    <t>Real Estae,PF</t>
  </si>
  <si>
    <t>FD</t>
  </si>
  <si>
    <t>FD, SIP</t>
  </si>
  <si>
    <t>Business</t>
  </si>
  <si>
    <t>SIP,FD</t>
  </si>
  <si>
    <t>Car, Personal</t>
  </si>
  <si>
    <t>Personal, Housing, Car</t>
  </si>
  <si>
    <t>Real Estate,FD,SIP</t>
  </si>
  <si>
    <t>Personal, Bike</t>
  </si>
  <si>
    <t>Personal</t>
  </si>
  <si>
    <t>Perosnal, Hosuing, Personal</t>
  </si>
  <si>
    <t>Housing,Personal</t>
  </si>
  <si>
    <t>Home Loan</t>
  </si>
  <si>
    <t>Self-employed</t>
  </si>
  <si>
    <t>Personal Loan</t>
  </si>
  <si>
    <t>Education Loan</t>
  </si>
  <si>
    <t>Housing</t>
  </si>
  <si>
    <t>Car</t>
  </si>
  <si>
    <t xml:space="preserve">Real Estate, SIP </t>
  </si>
  <si>
    <t xml:space="preserve">Housing, Personal </t>
  </si>
  <si>
    <t>Car,Housing</t>
  </si>
  <si>
    <t>Row Labels</t>
  </si>
  <si>
    <t>Grand Total</t>
  </si>
  <si>
    <t xml:space="preserve">Count of Age </t>
  </si>
  <si>
    <t>Average of Remaining 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</si>
</sst>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style="thin">
        <color theme="4"/>
      </top>
      <bottom style="double">
        <color theme="4"/>
      </bottom>
      <diagonal/>
    </border>
  </borders>
  <cellStyleXfs count="2">
    <xf numFmtId="0" fontId="0" fillId="0" borderId="0"/>
    <xf numFmtId="0" fontId="1" fillId="0" borderId="1" applyNumberFormat="0" applyFill="0" applyAlignment="0" applyProtection="0"/>
  </cellStyleXfs>
  <cellXfs count="10">
    <xf numFmtId="0" fontId="0" fillId="0" borderId="0" xfId="0"/>
    <xf numFmtId="4" fontId="0" fillId="0" borderId="0" xfId="0" applyNumberFormat="1"/>
    <xf numFmtId="3" fontId="0" fillId="0" borderId="0" xfId="0" applyNumberFormat="1"/>
    <xf numFmtId="9" fontId="0" fillId="0" borderId="0" xfId="0" applyNumberFormat="1"/>
    <xf numFmtId="0" fontId="0" fillId="0" borderId="0" xfId="0" applyAlignment="1">
      <alignment vertical="center" wrapText="1"/>
    </xf>
    <xf numFmtId="0" fontId="1" fillId="0" borderId="1" xfId="1"/>
    <xf numFmtId="4" fontId="0" fillId="0" borderId="0" xfId="0" applyNumberFormat="1" applyAlignment="1">
      <alignment vertical="center" wrapText="1"/>
    </xf>
    <xf numFmtId="0" fontId="0" fillId="0" borderId="0" xfId="0" applyNumberFormat="1"/>
    <xf numFmtId="0" fontId="0" fillId="0" borderId="0" xfId="0" pivotButton="1"/>
    <xf numFmtId="0" fontId="0" fillId="0" borderId="0" xfId="0" applyAlignment="1">
      <alignment horizontal="left"/>
    </xf>
  </cellXfs>
  <cellStyles count="2">
    <cellStyle name="Normal" xfId="0" builtinId="0"/>
    <cellStyle name="Total" xfId="1"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data.xlsx]Sheet3!PivotTable2</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Sheet3!$A$2:$A$4</c:f>
              <c:strCache>
                <c:ptCount val="2"/>
                <c:pt idx="0">
                  <c:v>Married</c:v>
                </c:pt>
                <c:pt idx="1">
                  <c:v>Single</c:v>
                </c:pt>
              </c:strCache>
            </c:strRef>
          </c:cat>
          <c:val>
            <c:numRef>
              <c:f>Sheet3!$B$2:$B$4</c:f>
              <c:numCache>
                <c:formatCode>General</c:formatCode>
                <c:ptCount val="2"/>
                <c:pt idx="0">
                  <c:v>25</c:v>
                </c:pt>
                <c:pt idx="1">
                  <c:v>17</c:v>
                </c:pt>
              </c:numCache>
            </c:numRef>
          </c:val>
          <c:extLst>
            <c:ext xmlns:c16="http://schemas.microsoft.com/office/drawing/2014/chart" uri="{C3380CC4-5D6E-409C-BE32-E72D297353CC}">
              <c16:uniqueId val="{00000000-7785-46F3-A791-A27661C33020}"/>
            </c:ext>
          </c:extLst>
        </c:ser>
        <c:dLbls>
          <c:showLegendKey val="0"/>
          <c:showVal val="0"/>
          <c:showCatName val="0"/>
          <c:showSerName val="0"/>
          <c:showPercent val="0"/>
          <c:showBubbleSize val="0"/>
        </c:dLbls>
        <c:gapWidth val="100"/>
        <c:overlap val="-24"/>
        <c:axId val="1963127599"/>
        <c:axId val="275282143"/>
      </c:barChart>
      <c:catAx>
        <c:axId val="196312759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5282143"/>
        <c:crosses val="autoZero"/>
        <c:auto val="1"/>
        <c:lblAlgn val="ctr"/>
        <c:lblOffset val="100"/>
        <c:noMultiLvlLbl val="0"/>
      </c:catAx>
      <c:valAx>
        <c:axId val="27528214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63127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data.xlsx]Sheet3!PivotTable3</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Sheet3!$I$17</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Sheet3!$H$18:$H$19</c:f>
              <c:strCache>
                <c:ptCount val="1"/>
                <c:pt idx="0">
                  <c:v>22</c:v>
                </c:pt>
              </c:strCache>
            </c:strRef>
          </c:cat>
          <c:val>
            <c:numRef>
              <c:f>Sheet3!$I$18:$I$19</c:f>
              <c:numCache>
                <c:formatCode>General</c:formatCode>
                <c:ptCount val="1"/>
                <c:pt idx="0">
                  <c:v>700</c:v>
                </c:pt>
              </c:numCache>
            </c:numRef>
          </c:val>
          <c:smooth val="0"/>
          <c:extLst>
            <c:ext xmlns:c16="http://schemas.microsoft.com/office/drawing/2014/chart" uri="{C3380CC4-5D6E-409C-BE32-E72D297353CC}">
              <c16:uniqueId val="{00000007-F7EF-46D1-9DD1-EF8F695CA4F2}"/>
            </c:ext>
          </c:extLst>
        </c:ser>
        <c:dLbls>
          <c:showLegendKey val="0"/>
          <c:showVal val="0"/>
          <c:showCatName val="0"/>
          <c:showSerName val="0"/>
          <c:showPercent val="0"/>
          <c:showBubbleSize val="0"/>
        </c:dLbls>
        <c:marker val="1"/>
        <c:smooth val="0"/>
        <c:axId val="1955770207"/>
        <c:axId val="1955769247"/>
      </c:lineChart>
      <c:catAx>
        <c:axId val="195577020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55769247"/>
        <c:crosses val="autoZero"/>
        <c:auto val="1"/>
        <c:lblAlgn val="ctr"/>
        <c:lblOffset val="100"/>
        <c:noMultiLvlLbl val="0"/>
      </c:catAx>
      <c:valAx>
        <c:axId val="195576924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55770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490537</xdr:colOff>
      <xdr:row>1</xdr:row>
      <xdr:rowOff>23812</xdr:rowOff>
    </xdr:from>
    <xdr:to>
      <xdr:col>16</xdr:col>
      <xdr:colOff>528637</xdr:colOff>
      <xdr:row>16</xdr:row>
      <xdr:rowOff>52387</xdr:rowOff>
    </xdr:to>
    <xdr:graphicFrame macro="">
      <xdr:nvGraphicFramePr>
        <xdr:cNvPr id="2" name="Chart 1">
          <a:extLst>
            <a:ext uri="{FF2B5EF4-FFF2-40B4-BE49-F238E27FC236}">
              <a16:creationId xmlns:a16="http://schemas.microsoft.com/office/drawing/2014/main" id="{44B83968-2FAF-A923-0CEB-0168FC2356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514351</xdr:colOff>
      <xdr:row>0</xdr:row>
      <xdr:rowOff>33337</xdr:rowOff>
    </xdr:from>
    <xdr:to>
      <xdr:col>9</xdr:col>
      <xdr:colOff>123826</xdr:colOff>
      <xdr:row>15</xdr:row>
      <xdr:rowOff>61912</xdr:rowOff>
    </xdr:to>
    <xdr:graphicFrame macro="">
      <xdr:nvGraphicFramePr>
        <xdr:cNvPr id="3" name="Chart 2">
          <a:extLst>
            <a:ext uri="{FF2B5EF4-FFF2-40B4-BE49-F238E27FC236}">
              <a16:creationId xmlns:a16="http://schemas.microsoft.com/office/drawing/2014/main" id="{763EBD2D-CA9E-A921-0C59-252002650D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76199</xdr:colOff>
      <xdr:row>4</xdr:row>
      <xdr:rowOff>123825</xdr:rowOff>
    </xdr:from>
    <xdr:to>
      <xdr:col>3</xdr:col>
      <xdr:colOff>414337</xdr:colOff>
      <xdr:row>18</xdr:row>
      <xdr:rowOff>114300</xdr:rowOff>
    </xdr:to>
    <mc:AlternateContent xmlns:mc="http://schemas.openxmlformats.org/markup-compatibility/2006">
      <mc:Choice xmlns:a14="http://schemas.microsoft.com/office/drawing/2010/main" Requires="a14">
        <xdr:graphicFrame macro="">
          <xdr:nvGraphicFramePr>
            <xdr:cNvPr id="4" name="Age ">
              <a:extLst>
                <a:ext uri="{FF2B5EF4-FFF2-40B4-BE49-F238E27FC236}">
                  <a16:creationId xmlns:a16="http://schemas.microsoft.com/office/drawing/2014/main" id="{B33ADFCC-2D2D-9A92-63A6-E44B5055A5B8}"/>
                </a:ext>
              </a:extLst>
            </xdr:cNvPr>
            <xdr:cNvGraphicFramePr/>
          </xdr:nvGraphicFramePr>
          <xdr:xfrm>
            <a:off x="0" y="0"/>
            <a:ext cx="0" cy="0"/>
          </xdr:xfrm>
          <a:graphic>
            <a:graphicData uri="http://schemas.microsoft.com/office/drawing/2010/slicer">
              <sle:slicer xmlns:sle="http://schemas.microsoft.com/office/drawing/2010/slicer" name="Age "/>
            </a:graphicData>
          </a:graphic>
        </xdr:graphicFrame>
      </mc:Choice>
      <mc:Fallback>
        <xdr:sp macro="" textlink="">
          <xdr:nvSpPr>
            <xdr:cNvPr id="0" name=""/>
            <xdr:cNvSpPr>
              <a:spLocks noTextEdit="1"/>
            </xdr:cNvSpPr>
          </xdr:nvSpPr>
          <xdr:spPr>
            <a:xfrm>
              <a:off x="938212" y="8477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shni Yadav" refreshedDate="45579.87467002315" createdVersion="8" refreshedVersion="8" minRefreshableVersion="3" recordCount="42" xr:uid="{0551539D-58F6-43E6-A647-FC8A4AFB7E7A}">
  <cacheSource type="worksheet">
    <worksheetSource ref="A1:AO43" sheet="Sheet1"/>
  </cacheSource>
  <cacheFields count="41">
    <cacheField name="Age " numFmtId="0">
      <sharedItems containsSemiMixedTypes="0" containsString="0" containsNumber="1" containsInteger="1" minValue="19" maxValue="58" count="24">
        <n v="26"/>
        <n v="33"/>
        <n v="40"/>
        <n v="23"/>
        <n v="19"/>
        <n v="35"/>
        <n v="58"/>
        <n v="29"/>
        <n v="42"/>
        <n v="22"/>
        <n v="34"/>
        <n v="31"/>
        <n v="25"/>
        <n v="32"/>
        <n v="48"/>
        <n v="38"/>
        <n v="20"/>
        <n v="24"/>
        <n v="30"/>
        <n v="45"/>
        <n v="28"/>
        <n v="50"/>
        <n v="36"/>
        <n v="55"/>
      </sharedItems>
    </cacheField>
    <cacheField name="Marital Status" numFmtId="0">
      <sharedItems count="2">
        <s v="Single"/>
        <s v="Married"/>
      </sharedItems>
    </cacheField>
    <cacheField name="Dependents" numFmtId="0">
      <sharedItems containsSemiMixedTypes="0" containsString="0" containsNumber="1" containsInteger="1" minValue="0" maxValue="4"/>
    </cacheField>
    <cacheField name="Own Housing" numFmtId="0">
      <sharedItems count="2">
        <s v="N"/>
        <s v="Y"/>
      </sharedItems>
    </cacheField>
    <cacheField name="Owns Credit Card" numFmtId="0">
      <sharedItems/>
    </cacheField>
    <cacheField name="Active  Loans" numFmtId="0">
      <sharedItems count="2">
        <s v="Y"/>
        <s v="N"/>
      </sharedItems>
    </cacheField>
    <cacheField name="Credit_score" numFmtId="0">
      <sharedItems containsSemiMixedTypes="0" containsString="0" containsNumber="1" containsInteger="1" minValue="620" maxValue="852"/>
    </cacheField>
    <cacheField name="Investments" numFmtId="0">
      <sharedItems/>
    </cacheField>
    <cacheField name="Employement_Type" numFmtId="0">
      <sharedItems count="3">
        <s v="Employed"/>
        <s v="Self-Employed"/>
        <s v="Retired"/>
      </sharedItems>
    </cacheField>
    <cacheField name="Monthly_income" numFmtId="0">
      <sharedItems containsSemiMixedTypes="0" containsString="0" containsNumber="1" containsInteger="1" minValue="15000" maxValue="150000"/>
    </cacheField>
    <cacheField name="Rent" numFmtId="0">
      <sharedItems containsSemiMixedTypes="0" containsString="0" containsNumber="1" containsInteger="1" minValue="0" maxValue="13000"/>
    </cacheField>
    <cacheField name="Food &amp; Grocery" numFmtId="0">
      <sharedItems containsSemiMixedTypes="0" containsString="0" containsNumber="1" containsInteger="1" minValue="0" maxValue="13000"/>
    </cacheField>
    <cacheField name="Creditcard_bill" numFmtId="0">
      <sharedItems containsSemiMixedTypes="0" containsString="0" containsNumber="1" minValue="0" maxValue="15000"/>
    </cacheField>
    <cacheField name="Mobile Bill" numFmtId="0">
      <sharedItems containsSemiMixedTypes="0" containsString="0" containsNumber="1" containsInteger="1" minValue="0" maxValue="2000"/>
    </cacheField>
    <cacheField name="Internet" numFmtId="0">
      <sharedItems containsSemiMixedTypes="0" containsString="0" containsNumber="1" containsInteger="1" minValue="0" maxValue="2000"/>
    </cacheField>
    <cacheField name="Electricity" numFmtId="0">
      <sharedItems containsSemiMixedTypes="0" containsString="0" containsNumber="1" minValue="0" maxValue="5000"/>
    </cacheField>
    <cacheField name="Other bills" numFmtId="0">
      <sharedItems containsSemiMixedTypes="0" containsString="0" containsNumber="1" containsInteger="1" minValue="0" maxValue="20000"/>
    </cacheField>
    <cacheField name="Travel" numFmtId="0">
      <sharedItems containsSemiMixedTypes="0" containsString="0" containsNumber="1" containsInteger="1" minValue="0" maxValue="6000"/>
    </cacheField>
    <cacheField name="Miscellanous" numFmtId="0">
      <sharedItems containsSemiMixedTypes="0" containsString="0" containsNumber="1" containsInteger="1" minValue="0" maxValue="20000"/>
    </cacheField>
    <cacheField name="Personal expense" numFmtId="0">
      <sharedItems containsSemiMixedTypes="0" containsString="0" containsNumber="1" containsInteger="1" minValue="0" maxValue="10000"/>
    </cacheField>
    <cacheField name="Monthly Savings" numFmtId="0">
      <sharedItems containsSemiMixedTypes="0" containsString="0" containsNumber="1" containsInteger="1" minValue="0" maxValue="10000"/>
    </cacheField>
    <cacheField name="Num_active_loans" numFmtId="0">
      <sharedItems containsSemiMixedTypes="0" containsString="0" containsNumber="1" containsInteger="1" minValue="0" maxValue="3"/>
    </cacheField>
    <cacheField name="Type of Loans" numFmtId="0">
      <sharedItems containsMixedTypes="1" containsNumber="1" containsInteger="1" minValue="0" maxValue="0"/>
    </cacheField>
    <cacheField name="Loan Amount 1" numFmtId="0">
      <sharedItems containsSemiMixedTypes="0" containsString="0" containsNumber="1" containsInteger="1" minValue="0" maxValue="4500000"/>
    </cacheField>
    <cacheField name="EMI Loan 1" numFmtId="0">
      <sharedItems containsSemiMixedTypes="0" containsString="0" containsNumber="1" minValue="0" maxValue="35899"/>
    </cacheField>
    <cacheField name="Loan_tenure_1" numFmtId="0">
      <sharedItems containsSemiMixedTypes="0" containsString="0" containsNumber="1" containsInteger="1" minValue="0" maxValue="240"/>
    </cacheField>
    <cacheField name="L1_No. of EMI Remaining" numFmtId="0">
      <sharedItems containsSemiMixedTypes="0" containsString="0" containsNumber="1" containsInteger="1" minValue="0" maxValue="180"/>
    </cacheField>
    <cacheField name="Loan Amount 2" numFmtId="0">
      <sharedItems containsSemiMixedTypes="0" containsString="0" containsNumber="1" containsInteger="1" minValue="0" maxValue="2500000"/>
    </cacheField>
    <cacheField name="EMI Loan 2" numFmtId="0">
      <sharedItems containsSemiMixedTypes="0" containsString="0" containsNumber="1" minValue="0" maxValue="26671"/>
    </cacheField>
    <cacheField name="Loan_tenure_2" numFmtId="0">
      <sharedItems containsSemiMixedTypes="0" containsString="0" containsNumber="1" containsInteger="1" minValue="0" maxValue="180"/>
    </cacheField>
    <cacheField name="L2 Remaining EMI" numFmtId="0">
      <sharedItems containsSemiMixedTypes="0" containsString="0" containsNumber="1" containsInteger="1" minValue="0" maxValue="134"/>
    </cacheField>
    <cacheField name="Loan Amount 3" numFmtId="0">
      <sharedItems containsSemiMixedTypes="0" containsString="0" containsNumber="1" containsInteger="1" minValue="0" maxValue="40000"/>
    </cacheField>
    <cacheField name="EMI Loan 3" numFmtId="0">
      <sharedItems containsSemiMixedTypes="0" containsString="0" containsNumber="1" minValue="0" maxValue="3498.06"/>
    </cacheField>
    <cacheField name="Loan_tenure3" numFmtId="0">
      <sharedItems containsSemiMixedTypes="0" containsString="0" containsNumber="1" containsInteger="1" minValue="0" maxValue="12"/>
    </cacheField>
    <cacheField name="L3 Remaining no of EMI" numFmtId="0">
      <sharedItems containsSemiMixedTypes="0" containsString="0" containsNumber="1" containsInteger="1" minValue="0" maxValue="6"/>
    </cacheField>
    <cacheField name="Type of investment" numFmtId="0">
      <sharedItems containsMixedTypes="1" containsNumber="1" containsInteger="1" minValue="0" maxValue="0"/>
    </cacheField>
    <cacheField name="Qty of stocks" numFmtId="0">
      <sharedItems containsString="0" containsBlank="1" containsNumber="1" containsInteger="1" minValue="0" maxValue="600"/>
    </cacheField>
    <cacheField name="Amount monthly invested" numFmtId="0">
      <sharedItems containsSemiMixedTypes="0" containsString="0" containsNumber="1" containsInteger="1" minValue="0" maxValue="20000"/>
    </cacheField>
    <cacheField name="SIP's" numFmtId="0">
      <sharedItems containsSemiMixedTypes="0" containsString="0" containsNumber="1" containsInteger="1" minValue="0" maxValue="20000"/>
    </cacheField>
    <cacheField name="SIP Tenure" numFmtId="0">
      <sharedItems containsSemiMixedTypes="0" containsString="0" containsNumber="1" containsInteger="1" minValue="0" maxValue="10"/>
    </cacheField>
    <cacheField name="Remaining balance" numFmtId="0">
      <sharedItems containsSemiMixedTypes="0" containsString="0" containsNumber="1" minValue="-3250" maxValue="31779"/>
    </cacheField>
  </cacheFields>
  <extLst>
    <ext xmlns:x14="http://schemas.microsoft.com/office/spreadsheetml/2009/9/main" uri="{725AE2AE-9491-48be-B2B4-4EB974FC3084}">
      <x14:pivotCacheDefinition pivotCacheId="5770551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
  <r>
    <x v="0"/>
    <x v="0"/>
    <n v="0"/>
    <x v="0"/>
    <s v="N"/>
    <x v="0"/>
    <n v="849"/>
    <s v="Y"/>
    <x v="0"/>
    <n v="35000"/>
    <n v="4500"/>
    <n v="3500"/>
    <n v="0"/>
    <n v="300"/>
    <n v="1250"/>
    <n v="1500"/>
    <n v="1000"/>
    <n v="2000"/>
    <n v="2000"/>
    <n v="3000"/>
    <n v="0"/>
    <n v="2"/>
    <s v="Personal "/>
    <n v="21000"/>
    <n v="2027"/>
    <n v="12"/>
    <n v="10"/>
    <n v="17000"/>
    <n v="1642"/>
    <n v="12"/>
    <n v="12"/>
    <n v="0"/>
    <n v="0"/>
    <n v="0"/>
    <n v="0"/>
    <s v="Stocks"/>
    <n v="18"/>
    <n v="0"/>
    <n v="0"/>
    <n v="0"/>
    <n v="12281"/>
  </r>
  <r>
    <x v="1"/>
    <x v="1"/>
    <n v="2"/>
    <x v="0"/>
    <s v="Y"/>
    <x v="0"/>
    <n v="722"/>
    <s v="Y"/>
    <x v="0"/>
    <n v="45000"/>
    <n v="8500"/>
    <n v="7000"/>
    <n v="4000"/>
    <n v="700"/>
    <n v="1000"/>
    <n v="1000"/>
    <n v="1000"/>
    <n v="1500"/>
    <n v="2000"/>
    <n v="2000"/>
    <n v="1000"/>
    <n v="1"/>
    <s v="Personal "/>
    <n v="35000"/>
    <n v="3050"/>
    <n v="12"/>
    <n v="6"/>
    <n v="0"/>
    <n v="0"/>
    <n v="0"/>
    <n v="0"/>
    <n v="0"/>
    <n v="0"/>
    <n v="0"/>
    <n v="0"/>
    <s v="Stocks"/>
    <n v="50"/>
    <n v="5000"/>
    <n v="0"/>
    <n v="0"/>
    <n v="7250"/>
  </r>
  <r>
    <x v="2"/>
    <x v="1"/>
    <n v="3"/>
    <x v="1"/>
    <s v="Y"/>
    <x v="0"/>
    <n v="820"/>
    <s v="Y"/>
    <x v="1"/>
    <n v="100000"/>
    <n v="0"/>
    <n v="12000"/>
    <n v="10000"/>
    <n v="1000"/>
    <n v="1500"/>
    <n v="3000"/>
    <n v="5000"/>
    <n v="4500"/>
    <n v="5000"/>
    <n v="7000"/>
    <n v="4000"/>
    <n v="2"/>
    <s v="Business, Housing"/>
    <n v="3500000"/>
    <n v="35899"/>
    <n v="168"/>
    <n v="130"/>
    <n v="500000"/>
    <n v="10141"/>
    <n v="60"/>
    <n v="50"/>
    <n v="0"/>
    <n v="0"/>
    <n v="0"/>
    <n v="0"/>
    <s v="Real Estate, Stocks"/>
    <n v="100"/>
    <n v="0"/>
    <n v="0"/>
    <n v="0"/>
    <n v="960"/>
  </r>
  <r>
    <x v="3"/>
    <x v="0"/>
    <n v="1"/>
    <x v="1"/>
    <s v="Y"/>
    <x v="1"/>
    <n v="780"/>
    <s v="Y"/>
    <x v="0"/>
    <n v="30000"/>
    <n v="0"/>
    <n v="2500"/>
    <n v="7000"/>
    <n v="400"/>
    <n v="700"/>
    <n v="1000"/>
    <n v="1000"/>
    <n v="2000"/>
    <n v="3000"/>
    <n v="2000"/>
    <n v="1500"/>
    <n v="0"/>
    <s v="None"/>
    <n v="0"/>
    <n v="0"/>
    <n v="0"/>
    <n v="0"/>
    <n v="0"/>
    <n v="0"/>
    <n v="0"/>
    <n v="0"/>
    <n v="0"/>
    <n v="0"/>
    <n v="0"/>
    <n v="0"/>
    <s v="SIP, Stocks"/>
    <n v="20"/>
    <n v="4000"/>
    <n v="3000"/>
    <n v="3"/>
    <n v="4900"/>
  </r>
  <r>
    <x v="4"/>
    <x v="0"/>
    <n v="0"/>
    <x v="0"/>
    <s v="N"/>
    <x v="1"/>
    <n v="640"/>
    <s v="N"/>
    <x v="0"/>
    <n v="20000"/>
    <n v="2500"/>
    <n v="3000"/>
    <n v="0"/>
    <n v="300"/>
    <n v="300"/>
    <n v="600"/>
    <n v="1000"/>
    <n v="2500"/>
    <n v="1500"/>
    <n v="2000"/>
    <n v="3000"/>
    <n v="0"/>
    <s v="None"/>
    <n v="0"/>
    <n v="0"/>
    <n v="0"/>
    <n v="0"/>
    <n v="0"/>
    <n v="0"/>
    <n v="0"/>
    <n v="0"/>
    <n v="0"/>
    <n v="0"/>
    <n v="0"/>
    <n v="0"/>
    <s v="None"/>
    <n v="0"/>
    <n v="0"/>
    <n v="0"/>
    <n v="0"/>
    <n v="3300"/>
  </r>
  <r>
    <x v="5"/>
    <x v="1"/>
    <n v="2"/>
    <x v="0"/>
    <s v="Y"/>
    <x v="0"/>
    <n v="770"/>
    <s v="Y"/>
    <x v="0"/>
    <n v="60000"/>
    <n v="9000"/>
    <n v="8000"/>
    <n v="6000"/>
    <n v="800"/>
    <n v="1750"/>
    <n v="2240"/>
    <n v="1500"/>
    <n v="3000"/>
    <n v="12000"/>
    <n v="3000"/>
    <n v="2000"/>
    <n v="1"/>
    <s v="Personal "/>
    <n v="600000"/>
    <n v="8500"/>
    <n v="96"/>
    <n v="63"/>
    <n v="0"/>
    <n v="0"/>
    <n v="0"/>
    <n v="0"/>
    <n v="0"/>
    <n v="0"/>
    <n v="0"/>
    <n v="0"/>
    <s v="Stocks, SIP"/>
    <n v="120"/>
    <n v="2000"/>
    <n v="2000"/>
    <n v="7"/>
    <n v="210"/>
  </r>
  <r>
    <x v="6"/>
    <x v="1"/>
    <n v="1"/>
    <x v="1"/>
    <s v="N"/>
    <x v="1"/>
    <n v="780"/>
    <s v="Y"/>
    <x v="2"/>
    <n v="25000"/>
    <n v="0"/>
    <n v="3000"/>
    <n v="0"/>
    <n v="600"/>
    <n v="0"/>
    <n v="1000"/>
    <n v="1500"/>
    <n v="2000"/>
    <n v="1000"/>
    <n v="1000"/>
    <n v="2000"/>
    <n v="0"/>
    <s v="None"/>
    <n v="0"/>
    <n v="0"/>
    <n v="0"/>
    <n v="0"/>
    <n v="0"/>
    <n v="0"/>
    <n v="0"/>
    <n v="0"/>
    <n v="0"/>
    <n v="0"/>
    <n v="0"/>
    <n v="0"/>
    <s v="Real Estate"/>
    <n v="0"/>
    <n v="0"/>
    <n v="0"/>
    <n v="0"/>
    <n v="12900"/>
  </r>
  <r>
    <x v="7"/>
    <x v="0"/>
    <n v="2"/>
    <x v="1"/>
    <s v="N"/>
    <x v="0"/>
    <n v="795"/>
    <s v="Y"/>
    <x v="1"/>
    <n v="75000"/>
    <n v="0"/>
    <n v="7500"/>
    <n v="7000"/>
    <n v="1000"/>
    <n v="900"/>
    <n v="2000"/>
    <n v="6000"/>
    <n v="3000"/>
    <n v="3000"/>
    <n v="2500"/>
    <n v="2000"/>
    <n v="1"/>
    <s v="Housing "/>
    <n v="3300000"/>
    <n v="34202"/>
    <n v="156"/>
    <n v="107"/>
    <n v="0"/>
    <n v="0"/>
    <n v="0"/>
    <n v="0"/>
    <n v="0"/>
    <n v="0"/>
    <n v="0"/>
    <n v="0"/>
    <s v="SIP"/>
    <n v="0"/>
    <n v="4000"/>
    <n v="4000"/>
    <n v="5"/>
    <n v="1898"/>
  </r>
  <r>
    <x v="8"/>
    <x v="0"/>
    <n v="2"/>
    <x v="1"/>
    <s v="N"/>
    <x v="1"/>
    <n v="852"/>
    <s v="Y"/>
    <x v="0"/>
    <n v="88000"/>
    <n v="0"/>
    <n v="13000"/>
    <n v="0"/>
    <n v="1000"/>
    <n v="2000"/>
    <n v="3500"/>
    <n v="3750"/>
    <n v="2800"/>
    <n v="17000"/>
    <n v="4000"/>
    <n v="6000"/>
    <n v="0"/>
    <s v="None"/>
    <n v="0"/>
    <n v="0"/>
    <n v="0"/>
    <n v="0"/>
    <n v="0"/>
    <n v="0"/>
    <n v="0"/>
    <n v="0"/>
    <n v="0"/>
    <n v="0"/>
    <n v="0"/>
    <n v="0"/>
    <s v="Real Estae,PF"/>
    <n v="0"/>
    <n v="5000"/>
    <n v="0"/>
    <n v="0"/>
    <n v="29950"/>
  </r>
  <r>
    <x v="9"/>
    <x v="0"/>
    <n v="0"/>
    <x v="1"/>
    <s v="Y"/>
    <x v="1"/>
    <n v="830"/>
    <s v="N"/>
    <x v="0"/>
    <n v="25000"/>
    <n v="0"/>
    <n v="5000"/>
    <n v="6000"/>
    <n v="800"/>
    <n v="0"/>
    <n v="0"/>
    <n v="2000"/>
    <n v="4000"/>
    <n v="1500"/>
    <n v="3000"/>
    <n v="2000"/>
    <n v="0"/>
    <s v="None"/>
    <n v="0"/>
    <n v="0"/>
    <n v="0"/>
    <n v="0"/>
    <n v="0"/>
    <n v="0"/>
    <n v="0"/>
    <n v="0"/>
    <n v="0"/>
    <n v="0"/>
    <n v="0"/>
    <n v="0"/>
    <s v="None"/>
    <n v="0"/>
    <n v="0"/>
    <n v="0"/>
    <n v="0"/>
    <n v="700"/>
  </r>
  <r>
    <x v="7"/>
    <x v="1"/>
    <n v="2"/>
    <x v="0"/>
    <s v="N"/>
    <x v="0"/>
    <n v="723"/>
    <s v="Y"/>
    <x v="0"/>
    <n v="50000"/>
    <n v="12000"/>
    <n v="6000"/>
    <n v="0"/>
    <n v="400"/>
    <n v="1200"/>
    <n v="2500"/>
    <n v="3500"/>
    <n v="0"/>
    <n v="12000"/>
    <n v="3000"/>
    <n v="2000"/>
    <n v="1"/>
    <s v="Personal "/>
    <n v="200000"/>
    <n v="6360"/>
    <n v="36"/>
    <n v="31"/>
    <n v="0"/>
    <n v="0"/>
    <n v="0"/>
    <n v="0"/>
    <n v="0"/>
    <n v="0"/>
    <n v="0"/>
    <n v="0"/>
    <s v="FD"/>
    <n v="0"/>
    <n v="0"/>
    <n v="0"/>
    <n v="0"/>
    <n v="1040"/>
  </r>
  <r>
    <x v="10"/>
    <x v="1"/>
    <n v="2"/>
    <x v="1"/>
    <s v="Y"/>
    <x v="0"/>
    <n v="800"/>
    <s v="Y"/>
    <x v="0"/>
    <n v="80000"/>
    <n v="0"/>
    <n v="8000"/>
    <n v="10000"/>
    <n v="1000"/>
    <n v="1500"/>
    <n v="3000"/>
    <n v="2000"/>
    <n v="3000"/>
    <n v="15000"/>
    <n v="2000"/>
    <n v="2000"/>
    <n v="1"/>
    <s v="Housing "/>
    <n v="2500000"/>
    <n v="26671"/>
    <n v="156"/>
    <n v="134"/>
    <n v="0"/>
    <n v="0"/>
    <n v="0"/>
    <n v="0"/>
    <n v="0"/>
    <n v="0"/>
    <n v="0"/>
    <n v="0"/>
    <s v="FD, SIP"/>
    <n v="0"/>
    <n v="5000"/>
    <n v="5000"/>
    <n v="7"/>
    <n v="829"/>
  </r>
  <r>
    <x v="11"/>
    <x v="0"/>
    <n v="1"/>
    <x v="1"/>
    <s v="Y"/>
    <x v="0"/>
    <n v="750"/>
    <s v="Y"/>
    <x v="1"/>
    <n v="100000"/>
    <n v="0"/>
    <n v="5000"/>
    <n v="15000"/>
    <n v="800"/>
    <n v="2000"/>
    <n v="2500"/>
    <n v="20000"/>
    <n v="5000"/>
    <n v="8000"/>
    <n v="7000"/>
    <n v="5000"/>
    <n v="1"/>
    <s v="Business"/>
    <n v="500000"/>
    <n v="10379"/>
    <n v="60"/>
    <n v="45"/>
    <n v="0"/>
    <n v="0"/>
    <n v="0"/>
    <n v="0"/>
    <n v="0"/>
    <n v="0"/>
    <n v="0"/>
    <n v="0"/>
    <s v="SIP,FD"/>
    <n v="0"/>
    <n v="7000"/>
    <n v="7000"/>
    <n v="3"/>
    <n v="12321"/>
  </r>
  <r>
    <x v="12"/>
    <x v="1"/>
    <n v="2"/>
    <x v="0"/>
    <s v="Y"/>
    <x v="0"/>
    <n v="729"/>
    <s v="Y"/>
    <x v="1"/>
    <n v="65000"/>
    <n v="13000"/>
    <n v="6000"/>
    <n v="9000"/>
    <n v="1000"/>
    <n v="1100"/>
    <n v="3000"/>
    <n v="3000"/>
    <n v="3000"/>
    <n v="9000"/>
    <n v="2000"/>
    <n v="3000"/>
    <n v="1"/>
    <s v="Personal "/>
    <n v="500000"/>
    <n v="10379"/>
    <n v="60"/>
    <n v="0"/>
    <n v="0"/>
    <n v="0"/>
    <n v="0"/>
    <n v="0"/>
    <n v="0"/>
    <n v="0"/>
    <n v="0"/>
    <n v="0"/>
    <s v="Stocks"/>
    <n v="60"/>
    <n v="1000"/>
    <n v="0"/>
    <n v="0"/>
    <n v="521"/>
  </r>
  <r>
    <x v="13"/>
    <x v="1"/>
    <n v="2"/>
    <x v="1"/>
    <s v="N"/>
    <x v="0"/>
    <n v="800"/>
    <s v="Y"/>
    <x v="0"/>
    <n v="95000"/>
    <n v="0"/>
    <n v="8500"/>
    <n v="1000"/>
    <n v="1200"/>
    <n v="1500"/>
    <n v="4000"/>
    <n v="3000"/>
    <n v="4000"/>
    <n v="12000"/>
    <n v="4000"/>
    <n v="2000"/>
    <n v="2"/>
    <s v="Car, Personal"/>
    <n v="3500000"/>
    <n v="35899"/>
    <n v="168"/>
    <n v="130"/>
    <n v="600000"/>
    <n v="8500"/>
    <n v="96"/>
    <n v="63"/>
    <n v="0"/>
    <n v="0"/>
    <n v="0"/>
    <n v="0"/>
    <s v="Stocks, SIP"/>
    <n v="75"/>
    <n v="5000"/>
    <n v="4000"/>
    <n v="3"/>
    <n v="4401"/>
  </r>
  <r>
    <x v="14"/>
    <x v="1"/>
    <n v="4"/>
    <x v="1"/>
    <s v="N"/>
    <x v="0"/>
    <n v="770"/>
    <s v="Y"/>
    <x v="0"/>
    <n v="150000"/>
    <n v="0"/>
    <n v="1000"/>
    <n v="15000"/>
    <n v="2000"/>
    <n v="2000"/>
    <n v="5000"/>
    <n v="10000"/>
    <n v="6000"/>
    <n v="12000"/>
    <n v="6000"/>
    <n v="1000"/>
    <n v="3"/>
    <s v="Personal, Housing, Car"/>
    <n v="600000"/>
    <n v="8500"/>
    <n v="96"/>
    <n v="63"/>
    <n v="2500000"/>
    <n v="26671"/>
    <n v="156"/>
    <n v="134"/>
    <n v="35000"/>
    <n v="3050"/>
    <n v="12"/>
    <n v="6"/>
    <s v="Real Estate,FD,SIP"/>
    <n v="0"/>
    <n v="20000"/>
    <n v="20000"/>
    <n v="10"/>
    <n v="31779"/>
  </r>
  <r>
    <x v="15"/>
    <x v="0"/>
    <n v="0"/>
    <x v="0"/>
    <s v="Y"/>
    <x v="0"/>
    <n v="760"/>
    <s v="Y"/>
    <x v="0"/>
    <n v="40000"/>
    <n v="9000"/>
    <n v="4000"/>
    <n v="5000"/>
    <n v="300"/>
    <n v="1250"/>
    <n v="1300"/>
    <n v="1000"/>
    <n v="5000"/>
    <n v="2000"/>
    <n v="3000"/>
    <n v="0"/>
    <n v="2"/>
    <s v="Personal, Bike"/>
    <n v="300000"/>
    <n v="4827"/>
    <n v="84"/>
    <n v="22"/>
    <n v="150000"/>
    <n v="3114"/>
    <n v="60"/>
    <n v="35"/>
    <n v="0"/>
    <n v="0"/>
    <n v="0"/>
    <n v="0"/>
    <s v="Stocks"/>
    <n v="100"/>
    <n v="0"/>
    <n v="0"/>
    <n v="0"/>
    <n v="209"/>
  </r>
  <r>
    <x v="12"/>
    <x v="0"/>
    <n v="1"/>
    <x v="1"/>
    <s v="Y"/>
    <x v="1"/>
    <n v="700"/>
    <s v="N"/>
    <x v="0"/>
    <n v="25000"/>
    <n v="0"/>
    <n v="3000"/>
    <n v="2000"/>
    <n v="700"/>
    <n v="0"/>
    <n v="0"/>
    <n v="1000"/>
    <n v="3000"/>
    <n v="3000"/>
    <n v="5000"/>
    <n v="0"/>
    <n v="0"/>
    <s v="None"/>
    <n v="0"/>
    <n v="0"/>
    <n v="0"/>
    <n v="0"/>
    <n v="0"/>
    <n v="0"/>
    <n v="0"/>
    <n v="0"/>
    <n v="0"/>
    <n v="0"/>
    <n v="0"/>
    <n v="0"/>
    <s v="None"/>
    <n v="0"/>
    <n v="0"/>
    <n v="0"/>
    <n v="0"/>
    <n v="7300"/>
  </r>
  <r>
    <x v="16"/>
    <x v="0"/>
    <n v="0"/>
    <x v="0"/>
    <s v="N"/>
    <x v="1"/>
    <n v="620"/>
    <s v="N"/>
    <x v="0"/>
    <n v="15000"/>
    <n v="2500"/>
    <n v="2000"/>
    <n v="0"/>
    <n v="300"/>
    <n v="400"/>
    <n v="300"/>
    <n v="1000"/>
    <n v="1500"/>
    <n v="500"/>
    <n v="1000"/>
    <n v="2000"/>
    <n v="0"/>
    <s v="None"/>
    <n v="0"/>
    <n v="0"/>
    <n v="0"/>
    <n v="0"/>
    <n v="0"/>
    <n v="0"/>
    <n v="0"/>
    <n v="0"/>
    <n v="0"/>
    <n v="0"/>
    <n v="0"/>
    <n v="0"/>
    <s v="None"/>
    <n v="0"/>
    <n v="0"/>
    <n v="0"/>
    <n v="0"/>
    <n v="3500"/>
  </r>
  <r>
    <x v="3"/>
    <x v="0"/>
    <n v="2"/>
    <x v="0"/>
    <s v="N"/>
    <x v="0"/>
    <n v="670"/>
    <s v="N"/>
    <x v="0"/>
    <n v="25000"/>
    <n v="3000"/>
    <n v="5000"/>
    <n v="0"/>
    <n v="800"/>
    <n v="500"/>
    <n v="1000"/>
    <n v="1000"/>
    <n v="2000"/>
    <n v="2000"/>
    <n v="1000"/>
    <n v="3000"/>
    <n v="1"/>
    <s v="Personal"/>
    <n v="35000"/>
    <n v="3061"/>
    <n v="12"/>
    <n v="4"/>
    <n v="0"/>
    <n v="0"/>
    <n v="0"/>
    <n v="0"/>
    <n v="0"/>
    <n v="0"/>
    <n v="0"/>
    <n v="0"/>
    <s v="None"/>
    <n v="0"/>
    <n v="0"/>
    <n v="0"/>
    <n v="0"/>
    <n v="2639"/>
  </r>
  <r>
    <x v="17"/>
    <x v="0"/>
    <n v="0"/>
    <x v="1"/>
    <s v="Y"/>
    <x v="0"/>
    <n v="749"/>
    <s v="N"/>
    <x v="0"/>
    <n v="35000"/>
    <n v="0"/>
    <n v="5000"/>
    <n v="4000"/>
    <n v="300"/>
    <n v="1000"/>
    <n v="1500"/>
    <n v="1000"/>
    <n v="2000"/>
    <n v="1500"/>
    <n v="2000"/>
    <n v="5000"/>
    <n v="1"/>
    <s v="Personal"/>
    <n v="50000"/>
    <n v="4363"/>
    <n v="12"/>
    <n v="6"/>
    <n v="0"/>
    <n v="0"/>
    <n v="0"/>
    <n v="0"/>
    <n v="0"/>
    <n v="0"/>
    <n v="0"/>
    <n v="0"/>
    <s v="None"/>
    <n v="0"/>
    <n v="0"/>
    <n v="0"/>
    <n v="0"/>
    <n v="7337"/>
  </r>
  <r>
    <x v="3"/>
    <x v="0"/>
    <n v="0"/>
    <x v="1"/>
    <s v="Y"/>
    <x v="0"/>
    <n v="780"/>
    <s v="Y"/>
    <x v="0"/>
    <n v="30000"/>
    <n v="0"/>
    <n v="4250"/>
    <n v="3500"/>
    <n v="300"/>
    <n v="1000"/>
    <n v="1000"/>
    <n v="800"/>
    <n v="1500"/>
    <n v="1500"/>
    <n v="2000"/>
    <n v="1000"/>
    <n v="1"/>
    <s v="Personal"/>
    <n v="100000"/>
    <n v="8745.17"/>
    <n v="12"/>
    <n v="5"/>
    <n v="0"/>
    <n v="0"/>
    <n v="0"/>
    <n v="0"/>
    <n v="0"/>
    <n v="0"/>
    <n v="0"/>
    <n v="0"/>
    <s v="Stocks"/>
    <n v="300"/>
    <n v="1000"/>
    <n v="0"/>
    <n v="0"/>
    <n v="3404.8300000000017"/>
  </r>
  <r>
    <x v="5"/>
    <x v="1"/>
    <n v="2"/>
    <x v="1"/>
    <s v="Y"/>
    <x v="0"/>
    <n v="790"/>
    <s v="Y"/>
    <x v="1"/>
    <n v="93000"/>
    <n v="0"/>
    <n v="8000"/>
    <n v="7560"/>
    <n v="1000"/>
    <n v="1680"/>
    <n v="3000"/>
    <n v="10000"/>
    <n v="3000"/>
    <n v="9000"/>
    <n v="2000"/>
    <n v="3000"/>
    <n v="3"/>
    <s v="Perosnal, Hosuing, Personal"/>
    <n v="300000"/>
    <n v="28993.39"/>
    <n v="192"/>
    <n v="134"/>
    <n v="200000"/>
    <n v="9228.99"/>
    <n v="24"/>
    <n v="12"/>
    <n v="40000"/>
    <n v="3498.06"/>
    <n v="12"/>
    <n v="3"/>
    <s v="SIP"/>
    <n v="0"/>
    <n v="3000"/>
    <n v="3000"/>
    <n v="7"/>
    <n v="39.559999999997672"/>
  </r>
  <r>
    <x v="11"/>
    <x v="1"/>
    <n v="2"/>
    <x v="1"/>
    <s v="Y"/>
    <x v="0"/>
    <n v="750"/>
    <s v="Y"/>
    <x v="1"/>
    <n v="100000"/>
    <n v="0"/>
    <n v="7000"/>
    <n v="15000"/>
    <n v="1000"/>
    <n v="1800"/>
    <n v="2500"/>
    <n v="20000"/>
    <n v="5000"/>
    <n v="12000"/>
    <n v="7000"/>
    <n v="4000"/>
    <n v="1"/>
    <s v="Business"/>
    <n v="500000"/>
    <n v="10379"/>
    <n v="60"/>
    <n v="45"/>
    <n v="0"/>
    <n v="0"/>
    <n v="0"/>
    <n v="0"/>
    <n v="0"/>
    <n v="0"/>
    <n v="0"/>
    <n v="0"/>
    <s v="SIP,FD"/>
    <n v="0"/>
    <n v="7000"/>
    <n v="7000"/>
    <n v="5"/>
    <n v="7321"/>
  </r>
  <r>
    <x v="5"/>
    <x v="1"/>
    <n v="3"/>
    <x v="0"/>
    <s v="N"/>
    <x v="0"/>
    <n v="650"/>
    <s v="N"/>
    <x v="0"/>
    <n v="30000"/>
    <n v="0"/>
    <n v="0"/>
    <n v="0"/>
    <n v="0"/>
    <n v="0"/>
    <n v="0"/>
    <n v="0"/>
    <n v="0"/>
    <n v="0"/>
    <n v="0"/>
    <n v="0"/>
    <n v="0"/>
    <n v="0"/>
    <n v="0"/>
    <n v="0"/>
    <n v="0"/>
    <n v="0"/>
    <n v="0"/>
    <n v="0"/>
    <n v="0"/>
    <n v="0"/>
    <n v="0"/>
    <n v="0"/>
    <n v="0"/>
    <n v="0"/>
    <n v="0"/>
    <m/>
    <n v="0"/>
    <n v="0"/>
    <n v="0"/>
    <n v="30000"/>
  </r>
  <r>
    <x v="7"/>
    <x v="1"/>
    <n v="1"/>
    <x v="1"/>
    <s v="Y"/>
    <x v="0"/>
    <n v="720"/>
    <s v="Y"/>
    <x v="0"/>
    <n v="38000"/>
    <n v="0"/>
    <n v="4000"/>
    <n v="3000"/>
    <n v="500"/>
    <n v="800"/>
    <n v="1200"/>
    <n v="500"/>
    <n v="1000"/>
    <n v="1000"/>
    <n v="2000"/>
    <n v="5000"/>
    <n v="2"/>
    <s v="Housing,Personal"/>
    <n v="1500000"/>
    <n v="12000"/>
    <n v="180"/>
    <n v="150"/>
    <n v="200000"/>
    <n v="4500"/>
    <n v="36"/>
    <n v="11"/>
    <n v="0"/>
    <n v="0"/>
    <n v="0"/>
    <n v="0"/>
    <s v="SIP"/>
    <n v="0"/>
    <n v="4000"/>
    <n v="4000"/>
    <n v="3"/>
    <n v="-1500"/>
  </r>
  <r>
    <x v="18"/>
    <x v="1"/>
    <n v="2"/>
    <x v="1"/>
    <s v="Y"/>
    <x v="0"/>
    <n v="720"/>
    <s v="Y"/>
    <x v="0"/>
    <n v="70000"/>
    <n v="0"/>
    <n v="7000"/>
    <n v="9000"/>
    <n v="900"/>
    <n v="1350"/>
    <n v="2000"/>
    <n v="12000"/>
    <n v="2000"/>
    <n v="7000"/>
    <n v="5000"/>
    <n v="5000"/>
    <n v="1"/>
    <s v="Housing"/>
    <n v="300000"/>
    <n v="20000"/>
    <n v="180"/>
    <n v="110"/>
    <n v="0"/>
    <n v="0"/>
    <n v="0"/>
    <n v="0"/>
    <n v="0"/>
    <n v="0"/>
    <n v="0"/>
    <n v="0"/>
    <s v="Stocks"/>
    <n v="600"/>
    <n v="2000"/>
    <n v="0"/>
    <n v="0"/>
    <n v="-3250"/>
  </r>
  <r>
    <x v="19"/>
    <x v="0"/>
    <n v="1"/>
    <x v="0"/>
    <s v="Y"/>
    <x v="0"/>
    <n v="650"/>
    <s v="Y"/>
    <x v="1"/>
    <n v="45000"/>
    <n v="10000"/>
    <n v="5000"/>
    <n v="6000"/>
    <n v="500"/>
    <n v="1000"/>
    <n v="2220"/>
    <n v="1500"/>
    <n v="2000"/>
    <n v="7000"/>
    <n v="2000"/>
    <n v="3000"/>
    <n v="1"/>
    <s v="Personal Loan"/>
    <n v="55000"/>
    <n v="3000"/>
    <n v="24"/>
    <n v="10"/>
    <n v="0"/>
    <n v="0"/>
    <n v="0"/>
    <n v="0"/>
    <n v="0"/>
    <n v="0"/>
    <n v="0"/>
    <n v="0"/>
    <s v="SIP"/>
    <n v="0"/>
    <n v="3000"/>
    <n v="3000"/>
    <n v="5"/>
    <n v="-1220"/>
  </r>
  <r>
    <x v="5"/>
    <x v="1"/>
    <n v="3"/>
    <x v="1"/>
    <s v="Y"/>
    <x v="0"/>
    <n v="780"/>
    <s v="N"/>
    <x v="0"/>
    <n v="90000"/>
    <n v="0"/>
    <n v="8000"/>
    <n v="10000"/>
    <n v="1000"/>
    <n v="1220"/>
    <n v="2340"/>
    <n v="4586"/>
    <n v="3842"/>
    <n v="7000"/>
    <n v="4000"/>
    <n v="5000"/>
    <n v="1"/>
    <s v="Housing"/>
    <n v="2000000"/>
    <n v="11111.11"/>
    <n v="180"/>
    <n v="150"/>
    <n v="0"/>
    <n v="0"/>
    <n v="0"/>
    <n v="0"/>
    <n v="0"/>
    <n v="0"/>
    <n v="0"/>
    <n v="0"/>
    <s v="SIP"/>
    <n v="0"/>
    <n v="10000"/>
    <n v="10000"/>
    <n v="5"/>
    <n v="21900.89"/>
  </r>
  <r>
    <x v="20"/>
    <x v="0"/>
    <n v="0"/>
    <x v="0"/>
    <s v="N"/>
    <x v="0"/>
    <n v="720"/>
    <s v="Y"/>
    <x v="0"/>
    <n v="30000"/>
    <n v="7000"/>
    <n v="3000"/>
    <n v="0"/>
    <n v="300"/>
    <n v="400"/>
    <n v="600"/>
    <n v="800"/>
    <n v="2000"/>
    <n v="2000"/>
    <n v="3000"/>
    <n v="1000"/>
    <n v="1"/>
    <s v="Education Loan"/>
    <n v="600000"/>
    <n v="6976.74"/>
    <n v="86"/>
    <n v="20"/>
    <n v="0"/>
    <n v="0"/>
    <n v="0"/>
    <n v="0"/>
    <n v="0"/>
    <n v="0"/>
    <n v="0"/>
    <n v="0"/>
    <s v="Stocks"/>
    <n v="200"/>
    <n v="1000"/>
    <n v="0"/>
    <n v="0"/>
    <n v="1923.260000000002"/>
  </r>
  <r>
    <x v="21"/>
    <x v="1"/>
    <n v="4"/>
    <x v="1"/>
    <s v="Y"/>
    <x v="0"/>
    <n v="730"/>
    <s v="Y"/>
    <x v="1"/>
    <n v="120000"/>
    <n v="0"/>
    <n v="12000"/>
    <n v="5000"/>
    <n v="1500"/>
    <n v="1800"/>
    <n v="3000"/>
    <n v="3000"/>
    <n v="4000"/>
    <n v="20000"/>
    <n v="7000"/>
    <n v="10000"/>
    <n v="1"/>
    <s v="Car"/>
    <n v="400000"/>
    <n v="16666"/>
    <n v="24"/>
    <n v="12"/>
    <n v="0"/>
    <n v="0"/>
    <n v="0"/>
    <n v="0"/>
    <n v="0"/>
    <n v="0"/>
    <n v="0"/>
    <n v="0"/>
    <s v="Real Estate, SIP "/>
    <n v="0"/>
    <n v="10000"/>
    <n v="10000"/>
    <n v="7"/>
    <n v="26034"/>
  </r>
  <r>
    <x v="15"/>
    <x v="1"/>
    <n v="2"/>
    <x v="0"/>
    <s v="Y"/>
    <x v="0"/>
    <n v="710"/>
    <s v="Y"/>
    <x v="1"/>
    <n v="70000"/>
    <n v="12000"/>
    <n v="7000"/>
    <n v="8000"/>
    <n v="900"/>
    <n v="1300"/>
    <n v="2321"/>
    <n v="2000"/>
    <n v="2000"/>
    <n v="10000"/>
    <n v="3000"/>
    <n v="0"/>
    <n v="1"/>
    <s v="Personal Loan"/>
    <n v="700000"/>
    <n v="19444"/>
    <n v="36"/>
    <n v="5"/>
    <n v="0"/>
    <n v="0"/>
    <n v="0"/>
    <n v="0"/>
    <n v="0"/>
    <n v="0"/>
    <n v="0"/>
    <n v="0"/>
    <s v="Stocks"/>
    <n v="400"/>
    <n v="1000"/>
    <n v="0"/>
    <n v="0"/>
    <n v="1035"/>
  </r>
  <r>
    <x v="13"/>
    <x v="1"/>
    <n v="1"/>
    <x v="1"/>
    <s v="Y"/>
    <x v="0"/>
    <n v="670"/>
    <s v="Y"/>
    <x v="0"/>
    <n v="85000"/>
    <n v="0"/>
    <n v="5000"/>
    <n v="10000"/>
    <n v="700"/>
    <n v="1480"/>
    <n v="2567"/>
    <n v="3428"/>
    <n v="4321"/>
    <n v="9000"/>
    <n v="6000"/>
    <n v="6000"/>
    <n v="1"/>
    <s v="Home Loan"/>
    <n v="4000000"/>
    <n v="20833.330000000002"/>
    <n v="192"/>
    <n v="100"/>
    <n v="0"/>
    <n v="0"/>
    <n v="0"/>
    <n v="0"/>
    <n v="0"/>
    <n v="0"/>
    <n v="0"/>
    <n v="0"/>
    <s v="SIP"/>
    <n v="0"/>
    <n v="10000"/>
    <n v="10000"/>
    <n v="5"/>
    <n v="5670.6699999999983"/>
  </r>
  <r>
    <x v="22"/>
    <x v="1"/>
    <n v="2"/>
    <x v="1"/>
    <s v="Y"/>
    <x v="0"/>
    <n v="740"/>
    <s v="Y"/>
    <x v="0"/>
    <n v="90000"/>
    <n v="0"/>
    <n v="7000"/>
    <n v="12000"/>
    <n v="800"/>
    <n v="1450"/>
    <n v="3256"/>
    <n v="8576"/>
    <n v="4236"/>
    <n v="9232"/>
    <n v="7541"/>
    <n v="5000"/>
    <n v="2"/>
    <s v="Housing, Personal "/>
    <n v="4500000"/>
    <n v="18750"/>
    <n v="240"/>
    <n v="180"/>
    <n v="600000"/>
    <n v="6976.74"/>
    <n v="86"/>
    <n v="31"/>
    <n v="0"/>
    <n v="0"/>
    <n v="0"/>
    <n v="0"/>
    <s v="SIP, Stocks"/>
    <n v="250"/>
    <n v="4000"/>
    <n v="4000"/>
    <n v="3"/>
    <n v="1182.2599999999948"/>
  </r>
  <r>
    <x v="23"/>
    <x v="1"/>
    <n v="2"/>
    <x v="1"/>
    <s v="Y"/>
    <x v="0"/>
    <n v="710"/>
    <s v="Y"/>
    <x v="1"/>
    <n v="62000"/>
    <n v="0"/>
    <n v="9000"/>
    <n v="6531.22"/>
    <n v="1000"/>
    <n v="1300"/>
    <n v="2489"/>
    <n v="5362"/>
    <n v="3000"/>
    <n v="7000"/>
    <n v="4000"/>
    <n v="2000"/>
    <n v="1"/>
    <s v="Housing"/>
    <n v="2500000"/>
    <n v="13586.95"/>
    <n v="184"/>
    <n v="15"/>
    <n v="0"/>
    <n v="0"/>
    <n v="0"/>
    <n v="0"/>
    <n v="0"/>
    <n v="0"/>
    <n v="0"/>
    <n v="0"/>
    <s v="Real Estate, SIP "/>
    <n v="0"/>
    <n v="5000"/>
    <n v="5000"/>
    <n v="3"/>
    <n v="1730.8300000000017"/>
  </r>
  <r>
    <x v="14"/>
    <x v="1"/>
    <n v="4"/>
    <x v="1"/>
    <s v="N"/>
    <x v="0"/>
    <n v="790"/>
    <s v="Y"/>
    <x v="0"/>
    <n v="120000"/>
    <n v="0"/>
    <n v="1000"/>
    <n v="15000"/>
    <n v="2000"/>
    <n v="2000"/>
    <n v="5000"/>
    <n v="10000"/>
    <n v="6000"/>
    <n v="12000"/>
    <n v="6000"/>
    <n v="1000"/>
    <n v="3"/>
    <s v="Personal, Housing, Car"/>
    <n v="600000"/>
    <n v="8500"/>
    <n v="96"/>
    <n v="63"/>
    <n v="2500000"/>
    <n v="26671"/>
    <n v="156"/>
    <n v="134"/>
    <n v="35000"/>
    <n v="3050"/>
    <n v="12"/>
    <n v="6"/>
    <s v="Real Estate,FD,SIP"/>
    <n v="0"/>
    <n v="20000"/>
    <n v="20000"/>
    <n v="10"/>
    <n v="1779"/>
  </r>
  <r>
    <x v="18"/>
    <x v="1"/>
    <n v="1"/>
    <x v="1"/>
    <s v="Y"/>
    <x v="0"/>
    <n v="720"/>
    <s v="Y"/>
    <x v="0"/>
    <n v="60000"/>
    <n v="0"/>
    <n v="6000"/>
    <n v="7000"/>
    <n v="600"/>
    <n v="1350"/>
    <n v="2000"/>
    <n v="12000"/>
    <n v="2000"/>
    <n v="7000"/>
    <n v="5000"/>
    <n v="5000"/>
    <n v="1"/>
    <s v="Car"/>
    <n v="700000"/>
    <n v="8333.33"/>
    <n v="84"/>
    <n v="53"/>
    <n v="0"/>
    <n v="0"/>
    <n v="0"/>
    <n v="0"/>
    <n v="0"/>
    <n v="0"/>
    <n v="0"/>
    <n v="0"/>
    <s v="Stocks"/>
    <n v="600"/>
    <n v="2000"/>
    <n v="0"/>
    <n v="0"/>
    <n v="1716.6699999999983"/>
  </r>
  <r>
    <x v="20"/>
    <x v="0"/>
    <n v="1"/>
    <x v="0"/>
    <s v="N"/>
    <x v="1"/>
    <n v="720"/>
    <s v="Y"/>
    <x v="0"/>
    <n v="30000"/>
    <n v="7000"/>
    <n v="3000"/>
    <n v="0"/>
    <n v="300"/>
    <n v="400"/>
    <n v="600"/>
    <n v="800"/>
    <n v="2000"/>
    <n v="2000"/>
    <n v="3000"/>
    <n v="1000"/>
    <n v="0"/>
    <s v="None"/>
    <n v="0"/>
    <n v="0"/>
    <n v="0"/>
    <n v="0"/>
    <n v="0"/>
    <n v="0"/>
    <n v="0"/>
    <n v="0"/>
    <n v="0"/>
    <n v="0"/>
    <n v="0"/>
    <n v="0"/>
    <s v="Stocks, SIP"/>
    <n v="200"/>
    <n v="6000"/>
    <n v="5000"/>
    <n v="0"/>
    <n v="3900"/>
  </r>
  <r>
    <x v="7"/>
    <x v="1"/>
    <n v="1"/>
    <x v="1"/>
    <s v="Y"/>
    <x v="0"/>
    <n v="720"/>
    <s v="Y"/>
    <x v="0"/>
    <n v="40000"/>
    <n v="0"/>
    <n v="4200"/>
    <n v="4000"/>
    <n v="500"/>
    <n v="800"/>
    <n v="1200"/>
    <n v="500"/>
    <n v="1000"/>
    <n v="1000"/>
    <n v="2000"/>
    <n v="5000"/>
    <n v="2"/>
    <s v="Housing,Personal"/>
    <n v="1500000"/>
    <n v="12000"/>
    <n v="180"/>
    <n v="150"/>
    <n v="200000"/>
    <n v="4500"/>
    <n v="36"/>
    <n v="11"/>
    <n v="0"/>
    <n v="0"/>
    <n v="0"/>
    <n v="0"/>
    <s v="SIP"/>
    <n v="0"/>
    <n v="3000"/>
    <n v="3000"/>
    <n v="1"/>
    <n v="300"/>
  </r>
  <r>
    <x v="12"/>
    <x v="0"/>
    <n v="0"/>
    <x v="1"/>
    <s v="Y"/>
    <x v="1"/>
    <n v="705"/>
    <s v="Y"/>
    <x v="0"/>
    <n v="25000"/>
    <n v="0"/>
    <n v="3000"/>
    <n v="2000"/>
    <n v="700"/>
    <n v="0"/>
    <n v="0"/>
    <n v="1000"/>
    <n v="3000"/>
    <n v="3000"/>
    <n v="5000"/>
    <n v="1000"/>
    <n v="0"/>
    <s v="None"/>
    <n v="0"/>
    <n v="0"/>
    <n v="0"/>
    <n v="0"/>
    <n v="0"/>
    <n v="0"/>
    <n v="0"/>
    <n v="0"/>
    <n v="0"/>
    <n v="0"/>
    <n v="0"/>
    <n v="0"/>
    <s v="Stocks"/>
    <n v="135"/>
    <n v="1000"/>
    <n v="0"/>
    <n v="0"/>
    <n v="5300"/>
  </r>
  <r>
    <x v="7"/>
    <x v="1"/>
    <n v="2"/>
    <x v="1"/>
    <s v="Y"/>
    <x v="0"/>
    <n v="720"/>
    <s v="Y"/>
    <x v="0"/>
    <n v="55000"/>
    <n v="0"/>
    <n v="7000"/>
    <n v="6000"/>
    <n v="800"/>
    <n v="800"/>
    <n v="1200"/>
    <n v="1500"/>
    <n v="2000"/>
    <n v="3256"/>
    <n v="4800"/>
    <n v="5000"/>
    <n v="2"/>
    <s v="Housing,Personal"/>
    <n v="1500000"/>
    <n v="12000"/>
    <n v="180"/>
    <n v="144"/>
    <n v="200000"/>
    <n v="4500"/>
    <n v="36"/>
    <n v="15"/>
    <n v="0"/>
    <n v="0"/>
    <n v="0"/>
    <n v="0"/>
    <s v="SIP"/>
    <n v="0"/>
    <n v="4000"/>
    <n v="4000"/>
    <n v="3"/>
    <n v="2144"/>
  </r>
  <r>
    <x v="21"/>
    <x v="1"/>
    <n v="2"/>
    <x v="1"/>
    <s v="Y"/>
    <x v="0"/>
    <n v="758"/>
    <s v="Y"/>
    <x v="1"/>
    <n v="125000"/>
    <n v="0"/>
    <n v="8000"/>
    <n v="7000"/>
    <n v="1000"/>
    <n v="1800"/>
    <n v="2579.66"/>
    <n v="3000"/>
    <n v="4000"/>
    <n v="20000"/>
    <n v="10000"/>
    <n v="10000"/>
    <n v="2"/>
    <s v="Car,Housing"/>
    <n v="400000"/>
    <n v="16666"/>
    <n v="24"/>
    <n v="12"/>
    <n v="2000000"/>
    <n v="11111.11"/>
    <n v="180"/>
    <n v="110"/>
    <n v="0"/>
    <n v="0"/>
    <n v="0"/>
    <n v="0"/>
    <s v="Real Estate, SIP "/>
    <n v="0"/>
    <n v="20000"/>
    <n v="20000"/>
    <n v="7"/>
    <n v="9843.229999999995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6D5F8FB-687B-4666-936A-140A3ED9DD4F}"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H17:I19" firstHeaderRow="1" firstDataRow="1" firstDataCol="1"/>
  <pivotFields count="41">
    <pivotField axis="axisRow" showAll="0" sortType="ascending">
      <items count="25">
        <item h="1" x="4"/>
        <item h="1" x="16"/>
        <item x="9"/>
        <item h="1" x="3"/>
        <item h="1" x="17"/>
        <item h="1" x="12"/>
        <item h="1" x="0"/>
        <item h="1" x="20"/>
        <item h="1" x="7"/>
        <item h="1" x="18"/>
        <item h="1" x="11"/>
        <item h="1" x="13"/>
        <item h="1" x="1"/>
        <item h="1" x="10"/>
        <item h="1" x="5"/>
        <item h="1" x="22"/>
        <item h="1" x="15"/>
        <item h="1" x="2"/>
        <item h="1" x="8"/>
        <item h="1" x="19"/>
        <item h="1" x="14"/>
        <item h="1" x="21"/>
        <item h="1" x="23"/>
        <item h="1" x="6"/>
        <item t="default"/>
      </items>
    </pivotField>
    <pivotField showAll="0">
      <items count="3">
        <item x="1"/>
        <item x="0"/>
        <item t="default"/>
      </items>
    </pivotField>
    <pivotField showAll="0"/>
    <pivotField showAll="0">
      <items count="3">
        <item x="0"/>
        <item x="1"/>
        <item t="default"/>
      </items>
    </pivotField>
    <pivotField showAll="0"/>
    <pivotField multipleItemSelectionAllowed="1" showAll="0">
      <items count="3">
        <item x="1"/>
        <item x="0"/>
        <item t="default"/>
      </items>
    </pivotField>
    <pivotField showAll="0"/>
    <pivotField showAll="0"/>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2">
    <i>
      <x v="2"/>
    </i>
    <i t="grand">
      <x/>
    </i>
  </rowItems>
  <colItems count="1">
    <i/>
  </colItems>
  <dataFields count="1">
    <dataField name="Average of Remaining balance" fld="40" subtotal="average" baseField="0" baseItem="0"/>
  </dataFields>
  <chartFormats count="1">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B9AE2F-E9C1-4CF4-BF6F-08DCEBB20EF4}"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B4" firstHeaderRow="1" firstDataRow="1" firstDataCol="1"/>
  <pivotFields count="41">
    <pivotField dataField="1"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
    <i>
      <x/>
    </i>
    <i>
      <x v="1"/>
    </i>
    <i t="grand">
      <x/>
    </i>
  </rowItems>
  <colItems count="1">
    <i/>
  </colItems>
  <dataFields count="1">
    <dataField name="Count of Age " fld="0" subtotal="count" baseField="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069E2381-AFF6-4923-8036-516B73295A5D}" sourceName="Age ">
  <pivotTables>
    <pivotTable tabId="4" name="PivotTable3"/>
  </pivotTables>
  <data>
    <tabular pivotCacheId="577055199">
      <items count="24">
        <i x="4"/>
        <i x="16"/>
        <i x="9" s="1"/>
        <i x="3"/>
        <i x="17"/>
        <i x="12"/>
        <i x="0"/>
        <i x="20"/>
        <i x="7"/>
        <i x="18"/>
        <i x="11"/>
        <i x="13"/>
        <i x="1"/>
        <i x="10"/>
        <i x="5"/>
        <i x="22"/>
        <i x="15"/>
        <i x="2"/>
        <i x="8"/>
        <i x="19"/>
        <i x="14"/>
        <i x="21"/>
        <i x="23"/>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 xr10:uid="{3D2C67A2-5C0A-4A98-A731-76B02BC4FC85}" cache="Slicer_Age" caption="Age "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D1C87-7A16-41E9-A3BF-DB5D871FBB50}">
  <dimension ref="A1:I19"/>
  <sheetViews>
    <sheetView topLeftCell="B1" workbookViewId="0">
      <selection activeCell="J20" sqref="J20"/>
    </sheetView>
  </sheetViews>
  <sheetFormatPr defaultRowHeight="14.25" x14ac:dyDescent="0.45"/>
  <cols>
    <col min="1" max="1" width="12.06640625" bestFit="1" customWidth="1"/>
    <col min="2" max="2" width="11.796875" bestFit="1" customWidth="1"/>
    <col min="8" max="8" width="12.06640625" bestFit="1" customWidth="1"/>
    <col min="9" max="9" width="25.59765625" bestFit="1" customWidth="1"/>
    <col min="10" max="10" width="14.73046875" bestFit="1" customWidth="1"/>
    <col min="11" max="11" width="10.19921875" bestFit="1" customWidth="1"/>
  </cols>
  <sheetData>
    <row r="1" spans="1:2" x14ac:dyDescent="0.45">
      <c r="A1" s="8" t="s">
        <v>79</v>
      </c>
      <c r="B1" t="s">
        <v>81</v>
      </c>
    </row>
    <row r="2" spans="1:2" x14ac:dyDescent="0.45">
      <c r="A2" s="9" t="s">
        <v>46</v>
      </c>
      <c r="B2" s="7">
        <v>25</v>
      </c>
    </row>
    <row r="3" spans="1:2" x14ac:dyDescent="0.45">
      <c r="A3" s="9" t="s">
        <v>35</v>
      </c>
      <c r="B3" s="7">
        <v>17</v>
      </c>
    </row>
    <row r="4" spans="1:2" x14ac:dyDescent="0.45">
      <c r="A4" s="9" t="s">
        <v>80</v>
      </c>
      <c r="B4" s="7">
        <v>42</v>
      </c>
    </row>
    <row r="17" spans="8:9" x14ac:dyDescent="0.45">
      <c r="H17" s="8" t="s">
        <v>79</v>
      </c>
      <c r="I17" t="s">
        <v>82</v>
      </c>
    </row>
    <row r="18" spans="8:9" x14ac:dyDescent="0.45">
      <c r="H18" s="9">
        <v>22</v>
      </c>
      <c r="I18" s="7">
        <v>700</v>
      </c>
    </row>
    <row r="19" spans="8:9" x14ac:dyDescent="0.45">
      <c r="H19" s="9" t="s">
        <v>80</v>
      </c>
      <c r="I19" s="7">
        <v>700</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C7755-4C3E-471A-8ADC-40D5FFDA7BA9}">
  <dimension ref="A1:AO52"/>
  <sheetViews>
    <sheetView tabSelected="1" workbookViewId="0">
      <pane ySplit="1" topLeftCell="A2" activePane="bottomLeft" state="frozen"/>
      <selection pane="bottomLeft" activeCell="S54" sqref="S54"/>
    </sheetView>
  </sheetViews>
  <sheetFormatPr defaultRowHeight="14.25" x14ac:dyDescent="0.45"/>
  <cols>
    <col min="1" max="1" width="9.796875" customWidth="1"/>
    <col min="2" max="2" width="12.59765625" customWidth="1"/>
    <col min="3" max="3" width="10.53125" customWidth="1"/>
    <col min="4" max="4" width="12.59765625" customWidth="1"/>
    <col min="5" max="5" width="14.19921875" customWidth="1"/>
    <col min="6" max="6" width="12" customWidth="1"/>
    <col min="7" max="7" width="12.33203125" customWidth="1"/>
    <col min="8" max="8" width="10.265625" customWidth="1"/>
    <col min="9" max="9" width="16.06640625" customWidth="1"/>
    <col min="10" max="10" width="14.1328125" bestFit="1" customWidth="1"/>
    <col min="11" max="11" width="9" customWidth="1"/>
    <col min="12" max="12" width="13.265625" customWidth="1"/>
    <col min="13" max="13" width="13.1328125" customWidth="1"/>
    <col min="14" max="14" width="10.33203125" customWidth="1"/>
    <col min="19" max="19" width="12.6640625" customWidth="1"/>
    <col min="20" max="20" width="14.86328125" customWidth="1"/>
    <col min="21" max="21" width="13.73046875" bestFit="1" customWidth="1"/>
    <col min="22" max="22" width="16" customWidth="1"/>
    <col min="23" max="23" width="19.86328125" customWidth="1"/>
    <col min="24" max="24" width="13.6640625" customWidth="1"/>
    <col min="25" max="25" width="12" customWidth="1"/>
    <col min="26" max="26" width="14.1328125" customWidth="1"/>
    <col min="27" max="27" width="17.6640625" customWidth="1"/>
    <col min="28" max="28" width="13.06640625" customWidth="1"/>
    <col min="29" max="31" width="12.3984375" customWidth="1"/>
    <col min="32" max="32" width="13.796875" customWidth="1"/>
    <col min="33" max="33" width="11" customWidth="1"/>
    <col min="34" max="34" width="13.73046875" customWidth="1"/>
    <col min="35" max="35" width="14" customWidth="1"/>
    <col min="36" max="36" width="13.86328125" customWidth="1"/>
    <col min="38" max="39" width="14.46484375" customWidth="1"/>
    <col min="40" max="40" width="13.19921875" customWidth="1"/>
    <col min="41" max="41" width="15.06640625" customWidth="1"/>
  </cols>
  <sheetData>
    <row r="1" spans="1:41" ht="14.65" thickBot="1" x14ac:dyDescent="0.5">
      <c r="A1" s="5" t="s">
        <v>0</v>
      </c>
      <c r="B1" s="5" t="s">
        <v>1</v>
      </c>
      <c r="C1" s="5" t="s">
        <v>2</v>
      </c>
      <c r="D1" s="5" t="s">
        <v>3</v>
      </c>
      <c r="E1" s="5" t="s">
        <v>4</v>
      </c>
      <c r="F1" s="5" t="s">
        <v>5</v>
      </c>
      <c r="G1" s="5" t="s">
        <v>6</v>
      </c>
      <c r="H1" s="5" t="s">
        <v>7</v>
      </c>
      <c r="I1" s="5" t="s">
        <v>8</v>
      </c>
      <c r="J1" s="5" t="s">
        <v>9</v>
      </c>
      <c r="K1" s="5" t="s">
        <v>10</v>
      </c>
      <c r="L1" s="5" t="s">
        <v>13</v>
      </c>
      <c r="M1" s="5" t="s">
        <v>11</v>
      </c>
      <c r="N1" s="5" t="s">
        <v>12</v>
      </c>
      <c r="O1" s="5" t="s">
        <v>14</v>
      </c>
      <c r="P1" s="5" t="s">
        <v>15</v>
      </c>
      <c r="Q1" s="5" t="s">
        <v>16</v>
      </c>
      <c r="R1" s="5" t="s">
        <v>17</v>
      </c>
      <c r="S1" s="5" t="s">
        <v>18</v>
      </c>
      <c r="T1" s="5" t="s">
        <v>19</v>
      </c>
      <c r="U1" s="5" t="s">
        <v>20</v>
      </c>
      <c r="V1" s="5" t="s">
        <v>21</v>
      </c>
      <c r="W1" s="5" t="s">
        <v>22</v>
      </c>
      <c r="X1" s="5" t="s">
        <v>23</v>
      </c>
      <c r="Y1" s="5" t="s">
        <v>24</v>
      </c>
      <c r="Z1" s="5" t="s">
        <v>40</v>
      </c>
      <c r="AA1" s="5" t="s">
        <v>41</v>
      </c>
      <c r="AB1" s="5" t="s">
        <v>25</v>
      </c>
      <c r="AC1" s="5" t="s">
        <v>26</v>
      </c>
      <c r="AD1" s="5" t="s">
        <v>42</v>
      </c>
      <c r="AE1" s="5" t="s">
        <v>43</v>
      </c>
      <c r="AF1" s="5" t="s">
        <v>27</v>
      </c>
      <c r="AG1" s="5" t="s">
        <v>28</v>
      </c>
      <c r="AH1" s="5" t="s">
        <v>44</v>
      </c>
      <c r="AI1" s="5" t="s">
        <v>45</v>
      </c>
      <c r="AJ1" s="5" t="s">
        <v>29</v>
      </c>
      <c r="AK1" s="5" t="s">
        <v>30</v>
      </c>
      <c r="AL1" s="5" t="s">
        <v>31</v>
      </c>
      <c r="AM1" s="5" t="s">
        <v>34</v>
      </c>
      <c r="AN1" s="5" t="s">
        <v>32</v>
      </c>
      <c r="AO1" s="5" t="s">
        <v>33</v>
      </c>
    </row>
    <row r="2" spans="1:41" ht="14.65" thickTop="1" x14ac:dyDescent="0.45">
      <c r="A2">
        <v>26</v>
      </c>
      <c r="B2" t="s">
        <v>35</v>
      </c>
      <c r="C2">
        <v>0</v>
      </c>
      <c r="D2" t="s">
        <v>36</v>
      </c>
      <c r="E2" t="s">
        <v>36</v>
      </c>
      <c r="F2" t="s">
        <v>37</v>
      </c>
      <c r="G2">
        <v>849</v>
      </c>
      <c r="H2" t="s">
        <v>37</v>
      </c>
      <c r="I2" t="s">
        <v>38</v>
      </c>
      <c r="J2">
        <v>35000</v>
      </c>
      <c r="K2">
        <v>4500</v>
      </c>
      <c r="L2">
        <v>3500</v>
      </c>
      <c r="M2">
        <v>0</v>
      </c>
      <c r="N2">
        <v>300</v>
      </c>
      <c r="O2">
        <v>1250</v>
      </c>
      <c r="P2">
        <v>1500</v>
      </c>
      <c r="Q2">
        <v>1000</v>
      </c>
      <c r="R2">
        <v>2000</v>
      </c>
      <c r="S2">
        <v>2000</v>
      </c>
      <c r="T2">
        <v>3000</v>
      </c>
      <c r="U2">
        <v>0</v>
      </c>
      <c r="V2">
        <v>2</v>
      </c>
      <c r="W2" t="s">
        <v>39</v>
      </c>
      <c r="X2">
        <v>21000</v>
      </c>
      <c r="Y2">
        <v>2027</v>
      </c>
      <c r="Z2">
        <v>12</v>
      </c>
      <c r="AA2">
        <v>10</v>
      </c>
      <c r="AB2">
        <v>17000</v>
      </c>
      <c r="AC2">
        <v>1642</v>
      </c>
      <c r="AD2">
        <v>12</v>
      </c>
      <c r="AE2">
        <v>12</v>
      </c>
      <c r="AF2">
        <v>0</v>
      </c>
      <c r="AG2">
        <v>0</v>
      </c>
      <c r="AH2">
        <v>0</v>
      </c>
      <c r="AI2">
        <v>0</v>
      </c>
      <c r="AJ2" t="s">
        <v>47</v>
      </c>
      <c r="AK2">
        <v>18</v>
      </c>
      <c r="AL2">
        <v>0</v>
      </c>
      <c r="AM2">
        <v>0</v>
      </c>
      <c r="AN2">
        <v>0</v>
      </c>
      <c r="AO2">
        <f t="shared" ref="AO2:AO20" si="0" xml:space="preserve"> J2- (K2+L2+M2+N2+O2+P2+Q2+R2+S2+T2+U2+Y2+AC2+AG2+AL2)</f>
        <v>12281</v>
      </c>
    </row>
    <row r="3" spans="1:41" x14ac:dyDescent="0.45">
      <c r="A3">
        <v>33</v>
      </c>
      <c r="B3" t="s">
        <v>46</v>
      </c>
      <c r="C3">
        <v>2</v>
      </c>
      <c r="D3" t="s">
        <v>36</v>
      </c>
      <c r="E3" t="s">
        <v>37</v>
      </c>
      <c r="F3" t="s">
        <v>37</v>
      </c>
      <c r="G3">
        <v>722</v>
      </c>
      <c r="H3" t="s">
        <v>37</v>
      </c>
      <c r="I3" t="s">
        <v>38</v>
      </c>
      <c r="J3">
        <v>45000</v>
      </c>
      <c r="K3">
        <v>8500</v>
      </c>
      <c r="L3">
        <v>7000</v>
      </c>
      <c r="M3">
        <v>4000</v>
      </c>
      <c r="N3">
        <v>700</v>
      </c>
      <c r="O3">
        <v>1000</v>
      </c>
      <c r="P3">
        <v>1000</v>
      </c>
      <c r="Q3">
        <v>1000</v>
      </c>
      <c r="R3">
        <v>1500</v>
      </c>
      <c r="S3">
        <v>2000</v>
      </c>
      <c r="T3">
        <v>2000</v>
      </c>
      <c r="U3">
        <v>1000</v>
      </c>
      <c r="V3">
        <v>1</v>
      </c>
      <c r="W3" t="s">
        <v>39</v>
      </c>
      <c r="X3">
        <v>35000</v>
      </c>
      <c r="Y3">
        <v>3050</v>
      </c>
      <c r="Z3">
        <v>12</v>
      </c>
      <c r="AA3">
        <v>6</v>
      </c>
      <c r="AB3">
        <v>0</v>
      </c>
      <c r="AC3">
        <v>0</v>
      </c>
      <c r="AD3">
        <v>0</v>
      </c>
      <c r="AE3">
        <v>0</v>
      </c>
      <c r="AF3">
        <v>0</v>
      </c>
      <c r="AG3">
        <v>0</v>
      </c>
      <c r="AH3">
        <v>0</v>
      </c>
      <c r="AI3">
        <v>0</v>
      </c>
      <c r="AJ3" t="s">
        <v>47</v>
      </c>
      <c r="AK3">
        <v>50</v>
      </c>
      <c r="AL3">
        <v>5000</v>
      </c>
      <c r="AM3">
        <v>0</v>
      </c>
      <c r="AN3">
        <v>0</v>
      </c>
      <c r="AO3">
        <f t="shared" si="0"/>
        <v>7250</v>
      </c>
    </row>
    <row r="4" spans="1:41" x14ac:dyDescent="0.45">
      <c r="A4">
        <v>40</v>
      </c>
      <c r="B4" t="s">
        <v>46</v>
      </c>
      <c r="C4">
        <v>3</v>
      </c>
      <c r="D4" t="s">
        <v>37</v>
      </c>
      <c r="E4" t="s">
        <v>37</v>
      </c>
      <c r="F4" t="s">
        <v>37</v>
      </c>
      <c r="G4">
        <v>820</v>
      </c>
      <c r="H4" t="s">
        <v>37</v>
      </c>
      <c r="I4" t="s">
        <v>48</v>
      </c>
      <c r="J4">
        <v>100000</v>
      </c>
      <c r="K4">
        <v>0</v>
      </c>
      <c r="L4">
        <v>12000</v>
      </c>
      <c r="M4">
        <v>10000</v>
      </c>
      <c r="N4">
        <v>1000</v>
      </c>
      <c r="O4">
        <v>1500</v>
      </c>
      <c r="P4">
        <v>3000</v>
      </c>
      <c r="Q4">
        <v>5000</v>
      </c>
      <c r="R4">
        <v>4500</v>
      </c>
      <c r="S4">
        <v>5000</v>
      </c>
      <c r="T4">
        <v>7000</v>
      </c>
      <c r="U4">
        <v>4000</v>
      </c>
      <c r="V4">
        <v>2</v>
      </c>
      <c r="W4" t="s">
        <v>49</v>
      </c>
      <c r="X4">
        <v>3500000</v>
      </c>
      <c r="Y4">
        <v>35899</v>
      </c>
      <c r="Z4">
        <v>168</v>
      </c>
      <c r="AA4">
        <v>130</v>
      </c>
      <c r="AB4">
        <v>500000</v>
      </c>
      <c r="AC4">
        <v>10141</v>
      </c>
      <c r="AD4">
        <v>60</v>
      </c>
      <c r="AE4">
        <v>50</v>
      </c>
      <c r="AF4">
        <v>0</v>
      </c>
      <c r="AG4">
        <v>0</v>
      </c>
      <c r="AH4">
        <v>0</v>
      </c>
      <c r="AI4">
        <v>0</v>
      </c>
      <c r="AJ4" t="s">
        <v>50</v>
      </c>
      <c r="AK4">
        <v>100</v>
      </c>
      <c r="AL4">
        <v>0</v>
      </c>
      <c r="AM4">
        <v>0</v>
      </c>
      <c r="AN4">
        <v>0</v>
      </c>
      <c r="AO4">
        <f t="shared" si="0"/>
        <v>960</v>
      </c>
    </row>
    <row r="5" spans="1:41" x14ac:dyDescent="0.45">
      <c r="A5">
        <v>23</v>
      </c>
      <c r="B5" t="s">
        <v>35</v>
      </c>
      <c r="C5">
        <v>1</v>
      </c>
      <c r="D5" t="s">
        <v>37</v>
      </c>
      <c r="E5" t="s">
        <v>37</v>
      </c>
      <c r="F5" t="s">
        <v>36</v>
      </c>
      <c r="G5">
        <v>780</v>
      </c>
      <c r="H5" t="s">
        <v>37</v>
      </c>
      <c r="I5" t="s">
        <v>38</v>
      </c>
      <c r="J5">
        <v>30000</v>
      </c>
      <c r="K5">
        <v>0</v>
      </c>
      <c r="L5">
        <v>2500</v>
      </c>
      <c r="M5">
        <v>7000</v>
      </c>
      <c r="N5">
        <v>400</v>
      </c>
      <c r="O5">
        <v>700</v>
      </c>
      <c r="P5">
        <v>1000</v>
      </c>
      <c r="Q5">
        <v>1000</v>
      </c>
      <c r="R5">
        <v>2000</v>
      </c>
      <c r="S5">
        <v>3000</v>
      </c>
      <c r="T5">
        <v>2000</v>
      </c>
      <c r="U5">
        <v>1500</v>
      </c>
      <c r="V5">
        <v>0</v>
      </c>
      <c r="W5" t="s">
        <v>51</v>
      </c>
      <c r="X5">
        <v>0</v>
      </c>
      <c r="Y5">
        <v>0</v>
      </c>
      <c r="Z5">
        <v>0</v>
      </c>
      <c r="AA5">
        <v>0</v>
      </c>
      <c r="AB5">
        <v>0</v>
      </c>
      <c r="AC5">
        <v>0</v>
      </c>
      <c r="AD5">
        <v>0</v>
      </c>
      <c r="AE5">
        <v>0</v>
      </c>
      <c r="AF5">
        <v>0</v>
      </c>
      <c r="AG5">
        <v>0</v>
      </c>
      <c r="AH5">
        <v>0</v>
      </c>
      <c r="AI5">
        <v>0</v>
      </c>
      <c r="AJ5" t="s">
        <v>52</v>
      </c>
      <c r="AK5">
        <v>20</v>
      </c>
      <c r="AL5">
        <v>4000</v>
      </c>
      <c r="AM5">
        <v>3000</v>
      </c>
      <c r="AN5">
        <v>3</v>
      </c>
      <c r="AO5">
        <f t="shared" si="0"/>
        <v>4900</v>
      </c>
    </row>
    <row r="6" spans="1:41" x14ac:dyDescent="0.45">
      <c r="A6">
        <v>19</v>
      </c>
      <c r="B6" t="s">
        <v>35</v>
      </c>
      <c r="C6">
        <v>0</v>
      </c>
      <c r="D6" t="s">
        <v>36</v>
      </c>
      <c r="E6" t="s">
        <v>36</v>
      </c>
      <c r="F6" t="s">
        <v>36</v>
      </c>
      <c r="G6">
        <v>640</v>
      </c>
      <c r="H6" t="s">
        <v>36</v>
      </c>
      <c r="I6" t="s">
        <v>38</v>
      </c>
      <c r="J6">
        <v>20000</v>
      </c>
      <c r="K6">
        <v>2500</v>
      </c>
      <c r="L6">
        <v>3000</v>
      </c>
      <c r="M6">
        <v>0</v>
      </c>
      <c r="N6">
        <v>300</v>
      </c>
      <c r="O6">
        <v>300</v>
      </c>
      <c r="P6">
        <v>600</v>
      </c>
      <c r="Q6">
        <v>1000</v>
      </c>
      <c r="R6">
        <v>2500</v>
      </c>
      <c r="S6">
        <v>1500</v>
      </c>
      <c r="T6">
        <v>2000</v>
      </c>
      <c r="U6">
        <v>3000</v>
      </c>
      <c r="V6">
        <v>0</v>
      </c>
      <c r="W6" t="s">
        <v>51</v>
      </c>
      <c r="X6">
        <v>0</v>
      </c>
      <c r="Y6">
        <v>0</v>
      </c>
      <c r="Z6">
        <v>0</v>
      </c>
      <c r="AA6">
        <v>0</v>
      </c>
      <c r="AB6">
        <v>0</v>
      </c>
      <c r="AC6">
        <v>0</v>
      </c>
      <c r="AD6">
        <v>0</v>
      </c>
      <c r="AE6">
        <v>0</v>
      </c>
      <c r="AF6">
        <v>0</v>
      </c>
      <c r="AG6">
        <v>0</v>
      </c>
      <c r="AH6">
        <v>0</v>
      </c>
      <c r="AI6">
        <v>0</v>
      </c>
      <c r="AJ6" t="s">
        <v>51</v>
      </c>
      <c r="AK6">
        <v>0</v>
      </c>
      <c r="AL6">
        <v>0</v>
      </c>
      <c r="AM6">
        <v>0</v>
      </c>
      <c r="AN6">
        <v>0</v>
      </c>
      <c r="AO6">
        <f t="shared" si="0"/>
        <v>3300</v>
      </c>
    </row>
    <row r="7" spans="1:41" x14ac:dyDescent="0.45">
      <c r="A7">
        <v>35</v>
      </c>
      <c r="B7" t="s">
        <v>46</v>
      </c>
      <c r="C7">
        <v>2</v>
      </c>
      <c r="D7" t="s">
        <v>36</v>
      </c>
      <c r="E7" t="s">
        <v>37</v>
      </c>
      <c r="F7" t="s">
        <v>37</v>
      </c>
      <c r="G7">
        <v>770</v>
      </c>
      <c r="H7" t="s">
        <v>37</v>
      </c>
      <c r="I7" t="s">
        <v>38</v>
      </c>
      <c r="J7">
        <v>60000</v>
      </c>
      <c r="K7">
        <v>9000</v>
      </c>
      <c r="L7">
        <v>8000</v>
      </c>
      <c r="M7">
        <v>6000</v>
      </c>
      <c r="N7">
        <v>800</v>
      </c>
      <c r="O7">
        <v>1750</v>
      </c>
      <c r="P7">
        <v>2240</v>
      </c>
      <c r="Q7">
        <v>1500</v>
      </c>
      <c r="R7">
        <v>3000</v>
      </c>
      <c r="S7">
        <v>12000</v>
      </c>
      <c r="T7">
        <v>3000</v>
      </c>
      <c r="U7">
        <v>2000</v>
      </c>
      <c r="V7">
        <v>1</v>
      </c>
      <c r="W7" t="s">
        <v>39</v>
      </c>
      <c r="X7">
        <v>600000</v>
      </c>
      <c r="Y7">
        <v>8500</v>
      </c>
      <c r="Z7">
        <v>96</v>
      </c>
      <c r="AA7">
        <v>63</v>
      </c>
      <c r="AB7">
        <v>0</v>
      </c>
      <c r="AC7">
        <v>0</v>
      </c>
      <c r="AD7">
        <v>0</v>
      </c>
      <c r="AE7">
        <v>0</v>
      </c>
      <c r="AF7">
        <v>0</v>
      </c>
      <c r="AG7">
        <v>0</v>
      </c>
      <c r="AH7">
        <v>0</v>
      </c>
      <c r="AI7">
        <v>0</v>
      </c>
      <c r="AJ7" t="s">
        <v>53</v>
      </c>
      <c r="AK7">
        <v>120</v>
      </c>
      <c r="AL7">
        <v>2000</v>
      </c>
      <c r="AM7">
        <v>2000</v>
      </c>
      <c r="AN7">
        <v>7</v>
      </c>
      <c r="AO7">
        <f t="shared" si="0"/>
        <v>210</v>
      </c>
    </row>
    <row r="8" spans="1:41" x14ac:dyDescent="0.45">
      <c r="A8">
        <v>58</v>
      </c>
      <c r="B8" t="s">
        <v>46</v>
      </c>
      <c r="C8">
        <v>1</v>
      </c>
      <c r="D8" t="s">
        <v>37</v>
      </c>
      <c r="E8" t="s">
        <v>36</v>
      </c>
      <c r="F8" t="s">
        <v>36</v>
      </c>
      <c r="G8">
        <v>780</v>
      </c>
      <c r="H8" t="s">
        <v>37</v>
      </c>
      <c r="I8" t="s">
        <v>54</v>
      </c>
      <c r="J8">
        <v>25000</v>
      </c>
      <c r="K8">
        <v>0</v>
      </c>
      <c r="L8">
        <v>3000</v>
      </c>
      <c r="M8">
        <v>0</v>
      </c>
      <c r="N8">
        <v>600</v>
      </c>
      <c r="O8">
        <v>0</v>
      </c>
      <c r="P8">
        <v>1000</v>
      </c>
      <c r="Q8">
        <v>1500</v>
      </c>
      <c r="R8">
        <v>2000</v>
      </c>
      <c r="S8">
        <v>1000</v>
      </c>
      <c r="T8">
        <v>1000</v>
      </c>
      <c r="U8">
        <v>2000</v>
      </c>
      <c r="V8">
        <v>0</v>
      </c>
      <c r="W8" t="s">
        <v>51</v>
      </c>
      <c r="X8">
        <v>0</v>
      </c>
      <c r="Y8">
        <v>0</v>
      </c>
      <c r="Z8">
        <v>0</v>
      </c>
      <c r="AA8">
        <v>0</v>
      </c>
      <c r="AB8">
        <v>0</v>
      </c>
      <c r="AC8">
        <v>0</v>
      </c>
      <c r="AD8">
        <v>0</v>
      </c>
      <c r="AE8">
        <v>0</v>
      </c>
      <c r="AF8">
        <v>0</v>
      </c>
      <c r="AG8">
        <v>0</v>
      </c>
      <c r="AH8">
        <v>0</v>
      </c>
      <c r="AI8">
        <v>0</v>
      </c>
      <c r="AJ8" t="s">
        <v>55</v>
      </c>
      <c r="AK8">
        <v>0</v>
      </c>
      <c r="AL8">
        <v>0</v>
      </c>
      <c r="AM8">
        <v>0</v>
      </c>
      <c r="AN8">
        <v>0</v>
      </c>
      <c r="AO8">
        <f t="shared" si="0"/>
        <v>12900</v>
      </c>
    </row>
    <row r="9" spans="1:41" x14ac:dyDescent="0.45">
      <c r="A9">
        <v>29</v>
      </c>
      <c r="B9" t="s">
        <v>35</v>
      </c>
      <c r="C9">
        <v>2</v>
      </c>
      <c r="D9" t="s">
        <v>37</v>
      </c>
      <c r="E9" t="s">
        <v>36</v>
      </c>
      <c r="F9" t="s">
        <v>37</v>
      </c>
      <c r="G9">
        <v>795</v>
      </c>
      <c r="H9" t="s">
        <v>37</v>
      </c>
      <c r="I9" t="s">
        <v>48</v>
      </c>
      <c r="J9">
        <v>75000</v>
      </c>
      <c r="K9">
        <v>0</v>
      </c>
      <c r="L9">
        <v>7500</v>
      </c>
      <c r="M9">
        <v>7000</v>
      </c>
      <c r="N9">
        <v>1000</v>
      </c>
      <c r="O9">
        <v>900</v>
      </c>
      <c r="P9">
        <v>2000</v>
      </c>
      <c r="Q9">
        <v>6000</v>
      </c>
      <c r="R9">
        <v>3000</v>
      </c>
      <c r="S9">
        <v>3000</v>
      </c>
      <c r="T9">
        <v>2500</v>
      </c>
      <c r="U9">
        <v>2000</v>
      </c>
      <c r="V9">
        <v>1</v>
      </c>
      <c r="W9" t="s">
        <v>56</v>
      </c>
      <c r="X9">
        <v>3300000</v>
      </c>
      <c r="Y9">
        <v>34202</v>
      </c>
      <c r="Z9">
        <v>156</v>
      </c>
      <c r="AA9">
        <v>107</v>
      </c>
      <c r="AB9">
        <v>0</v>
      </c>
      <c r="AC9">
        <v>0</v>
      </c>
      <c r="AD9">
        <v>0</v>
      </c>
      <c r="AE9">
        <v>0</v>
      </c>
      <c r="AF9">
        <v>0</v>
      </c>
      <c r="AG9">
        <v>0</v>
      </c>
      <c r="AH9">
        <v>0</v>
      </c>
      <c r="AI9">
        <v>0</v>
      </c>
      <c r="AJ9" t="s">
        <v>57</v>
      </c>
      <c r="AK9">
        <v>0</v>
      </c>
      <c r="AL9">
        <v>4000</v>
      </c>
      <c r="AM9">
        <v>4000</v>
      </c>
      <c r="AN9">
        <v>5</v>
      </c>
      <c r="AO9">
        <f t="shared" si="0"/>
        <v>1898</v>
      </c>
    </row>
    <row r="10" spans="1:41" x14ac:dyDescent="0.45">
      <c r="A10">
        <v>42</v>
      </c>
      <c r="B10" t="s">
        <v>35</v>
      </c>
      <c r="C10">
        <v>2</v>
      </c>
      <c r="D10" t="s">
        <v>37</v>
      </c>
      <c r="E10" t="s">
        <v>36</v>
      </c>
      <c r="F10" t="s">
        <v>36</v>
      </c>
      <c r="G10">
        <v>852</v>
      </c>
      <c r="H10" t="s">
        <v>37</v>
      </c>
      <c r="I10" t="s">
        <v>38</v>
      </c>
      <c r="J10">
        <v>88000</v>
      </c>
      <c r="K10">
        <v>0</v>
      </c>
      <c r="L10">
        <v>13000</v>
      </c>
      <c r="M10">
        <v>0</v>
      </c>
      <c r="N10">
        <v>1000</v>
      </c>
      <c r="O10">
        <v>2000</v>
      </c>
      <c r="P10">
        <v>3500</v>
      </c>
      <c r="Q10">
        <v>3750</v>
      </c>
      <c r="R10">
        <v>2800</v>
      </c>
      <c r="S10">
        <v>17000</v>
      </c>
      <c r="T10">
        <v>4000</v>
      </c>
      <c r="U10">
        <v>6000</v>
      </c>
      <c r="V10">
        <v>0</v>
      </c>
      <c r="W10" t="s">
        <v>51</v>
      </c>
      <c r="X10">
        <v>0</v>
      </c>
      <c r="Y10">
        <v>0</v>
      </c>
      <c r="Z10">
        <v>0</v>
      </c>
      <c r="AA10">
        <v>0</v>
      </c>
      <c r="AB10">
        <v>0</v>
      </c>
      <c r="AC10">
        <v>0</v>
      </c>
      <c r="AD10">
        <v>0</v>
      </c>
      <c r="AE10">
        <v>0</v>
      </c>
      <c r="AF10">
        <v>0</v>
      </c>
      <c r="AG10">
        <v>0</v>
      </c>
      <c r="AH10">
        <v>0</v>
      </c>
      <c r="AI10">
        <v>0</v>
      </c>
      <c r="AJ10" t="s">
        <v>58</v>
      </c>
      <c r="AK10">
        <v>0</v>
      </c>
      <c r="AL10">
        <v>5000</v>
      </c>
      <c r="AM10">
        <v>0</v>
      </c>
      <c r="AN10">
        <v>0</v>
      </c>
      <c r="AO10">
        <f t="shared" si="0"/>
        <v>29950</v>
      </c>
    </row>
    <row r="11" spans="1:41" x14ac:dyDescent="0.45">
      <c r="A11">
        <v>22</v>
      </c>
      <c r="B11" t="s">
        <v>35</v>
      </c>
      <c r="C11">
        <v>0</v>
      </c>
      <c r="D11" t="s">
        <v>37</v>
      </c>
      <c r="E11" t="s">
        <v>37</v>
      </c>
      <c r="F11" t="s">
        <v>36</v>
      </c>
      <c r="G11">
        <v>830</v>
      </c>
      <c r="H11" t="s">
        <v>36</v>
      </c>
      <c r="I11" t="s">
        <v>38</v>
      </c>
      <c r="J11">
        <v>25000</v>
      </c>
      <c r="K11">
        <v>0</v>
      </c>
      <c r="L11">
        <v>5000</v>
      </c>
      <c r="M11">
        <v>6000</v>
      </c>
      <c r="N11">
        <v>800</v>
      </c>
      <c r="O11">
        <v>0</v>
      </c>
      <c r="P11">
        <v>0</v>
      </c>
      <c r="Q11">
        <v>2000</v>
      </c>
      <c r="R11">
        <v>4000</v>
      </c>
      <c r="S11">
        <v>1500</v>
      </c>
      <c r="T11">
        <v>3000</v>
      </c>
      <c r="U11">
        <v>2000</v>
      </c>
      <c r="V11">
        <v>0</v>
      </c>
      <c r="W11" t="s">
        <v>51</v>
      </c>
      <c r="X11">
        <v>0</v>
      </c>
      <c r="Y11">
        <v>0</v>
      </c>
      <c r="Z11">
        <v>0</v>
      </c>
      <c r="AA11">
        <v>0</v>
      </c>
      <c r="AB11">
        <v>0</v>
      </c>
      <c r="AC11">
        <v>0</v>
      </c>
      <c r="AD11">
        <v>0</v>
      </c>
      <c r="AE11">
        <v>0</v>
      </c>
      <c r="AF11">
        <v>0</v>
      </c>
      <c r="AG11">
        <v>0</v>
      </c>
      <c r="AH11">
        <v>0</v>
      </c>
      <c r="AI11">
        <v>0</v>
      </c>
      <c r="AJ11" t="s">
        <v>51</v>
      </c>
      <c r="AK11">
        <v>0</v>
      </c>
      <c r="AL11">
        <v>0</v>
      </c>
      <c r="AM11">
        <v>0</v>
      </c>
      <c r="AN11">
        <v>0</v>
      </c>
      <c r="AO11">
        <f t="shared" si="0"/>
        <v>700</v>
      </c>
    </row>
    <row r="12" spans="1:41" x14ac:dyDescent="0.45">
      <c r="A12">
        <v>29</v>
      </c>
      <c r="B12" t="s">
        <v>46</v>
      </c>
      <c r="C12">
        <v>2</v>
      </c>
      <c r="D12" t="s">
        <v>36</v>
      </c>
      <c r="E12" t="s">
        <v>36</v>
      </c>
      <c r="F12" t="s">
        <v>37</v>
      </c>
      <c r="G12">
        <v>723</v>
      </c>
      <c r="H12" t="s">
        <v>37</v>
      </c>
      <c r="I12" t="s">
        <v>38</v>
      </c>
      <c r="J12">
        <v>50000</v>
      </c>
      <c r="K12">
        <v>12000</v>
      </c>
      <c r="L12">
        <v>6000</v>
      </c>
      <c r="M12">
        <v>0</v>
      </c>
      <c r="N12">
        <v>400</v>
      </c>
      <c r="O12">
        <v>1200</v>
      </c>
      <c r="P12">
        <v>2500</v>
      </c>
      <c r="Q12">
        <v>3500</v>
      </c>
      <c r="R12">
        <v>0</v>
      </c>
      <c r="S12">
        <v>12000</v>
      </c>
      <c r="T12">
        <v>3000</v>
      </c>
      <c r="U12">
        <v>2000</v>
      </c>
      <c r="V12">
        <v>1</v>
      </c>
      <c r="W12" t="s">
        <v>39</v>
      </c>
      <c r="X12">
        <v>200000</v>
      </c>
      <c r="Y12">
        <v>6360</v>
      </c>
      <c r="Z12">
        <v>36</v>
      </c>
      <c r="AA12">
        <v>31</v>
      </c>
      <c r="AB12">
        <v>0</v>
      </c>
      <c r="AC12">
        <v>0</v>
      </c>
      <c r="AD12">
        <v>0</v>
      </c>
      <c r="AE12">
        <v>0</v>
      </c>
      <c r="AF12">
        <v>0</v>
      </c>
      <c r="AG12">
        <v>0</v>
      </c>
      <c r="AH12">
        <v>0</v>
      </c>
      <c r="AI12">
        <v>0</v>
      </c>
      <c r="AJ12" t="s">
        <v>59</v>
      </c>
      <c r="AK12">
        <v>0</v>
      </c>
      <c r="AL12">
        <v>0</v>
      </c>
      <c r="AM12">
        <v>0</v>
      </c>
      <c r="AN12">
        <v>0</v>
      </c>
      <c r="AO12">
        <f t="shared" si="0"/>
        <v>1040</v>
      </c>
    </row>
    <row r="13" spans="1:41" x14ac:dyDescent="0.45">
      <c r="A13">
        <v>34</v>
      </c>
      <c r="B13" t="s">
        <v>46</v>
      </c>
      <c r="C13">
        <v>2</v>
      </c>
      <c r="D13" t="s">
        <v>37</v>
      </c>
      <c r="E13" t="s">
        <v>37</v>
      </c>
      <c r="F13" t="s">
        <v>37</v>
      </c>
      <c r="G13">
        <v>800</v>
      </c>
      <c r="H13" t="s">
        <v>37</v>
      </c>
      <c r="I13" t="s">
        <v>38</v>
      </c>
      <c r="J13">
        <v>80000</v>
      </c>
      <c r="K13">
        <v>0</v>
      </c>
      <c r="L13">
        <v>8000</v>
      </c>
      <c r="M13">
        <v>10000</v>
      </c>
      <c r="N13">
        <v>1000</v>
      </c>
      <c r="O13">
        <v>1500</v>
      </c>
      <c r="P13">
        <v>3000</v>
      </c>
      <c r="Q13">
        <v>2000</v>
      </c>
      <c r="R13">
        <v>3000</v>
      </c>
      <c r="S13">
        <v>15000</v>
      </c>
      <c r="T13">
        <v>2000</v>
      </c>
      <c r="U13">
        <v>2000</v>
      </c>
      <c r="V13">
        <v>1</v>
      </c>
      <c r="W13" t="s">
        <v>56</v>
      </c>
      <c r="X13">
        <v>2500000</v>
      </c>
      <c r="Y13">
        <v>26671</v>
      </c>
      <c r="Z13">
        <v>156</v>
      </c>
      <c r="AA13">
        <v>134</v>
      </c>
      <c r="AB13">
        <v>0</v>
      </c>
      <c r="AC13">
        <v>0</v>
      </c>
      <c r="AD13">
        <v>0</v>
      </c>
      <c r="AE13">
        <v>0</v>
      </c>
      <c r="AF13">
        <v>0</v>
      </c>
      <c r="AG13">
        <v>0</v>
      </c>
      <c r="AH13">
        <v>0</v>
      </c>
      <c r="AI13">
        <v>0</v>
      </c>
      <c r="AJ13" t="s">
        <v>60</v>
      </c>
      <c r="AK13">
        <v>0</v>
      </c>
      <c r="AL13">
        <v>5000</v>
      </c>
      <c r="AM13">
        <v>5000</v>
      </c>
      <c r="AN13">
        <v>7</v>
      </c>
      <c r="AO13">
        <f t="shared" si="0"/>
        <v>829</v>
      </c>
    </row>
    <row r="14" spans="1:41" x14ac:dyDescent="0.45">
      <c r="A14">
        <v>31</v>
      </c>
      <c r="B14" t="s">
        <v>35</v>
      </c>
      <c r="C14">
        <v>1</v>
      </c>
      <c r="D14" t="s">
        <v>37</v>
      </c>
      <c r="E14" t="s">
        <v>37</v>
      </c>
      <c r="F14" t="s">
        <v>37</v>
      </c>
      <c r="G14">
        <v>750</v>
      </c>
      <c r="H14" t="s">
        <v>37</v>
      </c>
      <c r="I14" t="s">
        <v>48</v>
      </c>
      <c r="J14">
        <v>100000</v>
      </c>
      <c r="K14">
        <v>0</v>
      </c>
      <c r="L14">
        <v>5000</v>
      </c>
      <c r="M14">
        <v>15000</v>
      </c>
      <c r="N14">
        <v>800</v>
      </c>
      <c r="O14">
        <v>2000</v>
      </c>
      <c r="P14">
        <v>2500</v>
      </c>
      <c r="Q14">
        <v>20000</v>
      </c>
      <c r="R14">
        <v>5000</v>
      </c>
      <c r="S14">
        <v>8000</v>
      </c>
      <c r="T14">
        <v>7000</v>
      </c>
      <c r="U14">
        <v>5000</v>
      </c>
      <c r="V14">
        <v>1</v>
      </c>
      <c r="W14" t="s">
        <v>61</v>
      </c>
      <c r="X14">
        <v>500000</v>
      </c>
      <c r="Y14">
        <v>10379</v>
      </c>
      <c r="Z14">
        <v>60</v>
      </c>
      <c r="AA14">
        <v>45</v>
      </c>
      <c r="AB14">
        <v>0</v>
      </c>
      <c r="AC14">
        <v>0</v>
      </c>
      <c r="AD14">
        <v>0</v>
      </c>
      <c r="AE14">
        <v>0</v>
      </c>
      <c r="AF14">
        <v>0</v>
      </c>
      <c r="AG14">
        <v>0</v>
      </c>
      <c r="AH14">
        <v>0</v>
      </c>
      <c r="AI14">
        <v>0</v>
      </c>
      <c r="AJ14" t="s">
        <v>62</v>
      </c>
      <c r="AK14">
        <v>0</v>
      </c>
      <c r="AL14">
        <v>7000</v>
      </c>
      <c r="AM14">
        <v>7000</v>
      </c>
      <c r="AN14">
        <v>3</v>
      </c>
      <c r="AO14">
        <f t="shared" si="0"/>
        <v>12321</v>
      </c>
    </row>
    <row r="15" spans="1:41" x14ac:dyDescent="0.45">
      <c r="A15">
        <v>25</v>
      </c>
      <c r="B15" t="s">
        <v>46</v>
      </c>
      <c r="C15">
        <v>2</v>
      </c>
      <c r="D15" t="s">
        <v>36</v>
      </c>
      <c r="E15" t="s">
        <v>37</v>
      </c>
      <c r="F15" t="s">
        <v>37</v>
      </c>
      <c r="G15">
        <v>729</v>
      </c>
      <c r="H15" t="s">
        <v>37</v>
      </c>
      <c r="I15" t="s">
        <v>48</v>
      </c>
      <c r="J15">
        <v>65000</v>
      </c>
      <c r="K15">
        <v>13000</v>
      </c>
      <c r="L15">
        <v>6000</v>
      </c>
      <c r="M15">
        <v>9000</v>
      </c>
      <c r="N15">
        <v>1000</v>
      </c>
      <c r="O15">
        <v>1100</v>
      </c>
      <c r="P15">
        <v>3000</v>
      </c>
      <c r="Q15">
        <v>3000</v>
      </c>
      <c r="R15">
        <v>3000</v>
      </c>
      <c r="S15">
        <v>9000</v>
      </c>
      <c r="T15">
        <v>2000</v>
      </c>
      <c r="U15">
        <v>3000</v>
      </c>
      <c r="V15">
        <v>1</v>
      </c>
      <c r="W15" t="s">
        <v>39</v>
      </c>
      <c r="X15">
        <v>500000</v>
      </c>
      <c r="Y15">
        <v>10379</v>
      </c>
      <c r="Z15">
        <v>60</v>
      </c>
      <c r="AA15">
        <v>0</v>
      </c>
      <c r="AB15">
        <v>0</v>
      </c>
      <c r="AC15">
        <v>0</v>
      </c>
      <c r="AD15">
        <v>0</v>
      </c>
      <c r="AE15">
        <v>0</v>
      </c>
      <c r="AF15">
        <v>0</v>
      </c>
      <c r="AG15">
        <v>0</v>
      </c>
      <c r="AH15">
        <v>0</v>
      </c>
      <c r="AI15">
        <v>0</v>
      </c>
      <c r="AJ15" t="s">
        <v>47</v>
      </c>
      <c r="AK15">
        <v>60</v>
      </c>
      <c r="AL15">
        <v>1000</v>
      </c>
      <c r="AM15">
        <v>0</v>
      </c>
      <c r="AN15">
        <v>0</v>
      </c>
      <c r="AO15">
        <f t="shared" si="0"/>
        <v>521</v>
      </c>
    </row>
    <row r="16" spans="1:41" x14ac:dyDescent="0.45">
      <c r="A16">
        <v>32</v>
      </c>
      <c r="B16" t="s">
        <v>46</v>
      </c>
      <c r="C16">
        <v>2</v>
      </c>
      <c r="D16" t="s">
        <v>37</v>
      </c>
      <c r="E16" t="s">
        <v>36</v>
      </c>
      <c r="F16" t="s">
        <v>37</v>
      </c>
      <c r="G16">
        <v>800</v>
      </c>
      <c r="H16" t="s">
        <v>37</v>
      </c>
      <c r="I16" t="s">
        <v>38</v>
      </c>
      <c r="J16">
        <v>95000</v>
      </c>
      <c r="K16">
        <v>0</v>
      </c>
      <c r="L16">
        <v>8500</v>
      </c>
      <c r="M16">
        <v>1000</v>
      </c>
      <c r="N16">
        <v>1200</v>
      </c>
      <c r="O16">
        <v>1500</v>
      </c>
      <c r="P16">
        <v>4000</v>
      </c>
      <c r="Q16">
        <v>3000</v>
      </c>
      <c r="R16">
        <v>4000</v>
      </c>
      <c r="S16">
        <v>12000</v>
      </c>
      <c r="T16">
        <v>4000</v>
      </c>
      <c r="U16">
        <v>2000</v>
      </c>
      <c r="V16">
        <v>2</v>
      </c>
      <c r="W16" t="s">
        <v>63</v>
      </c>
      <c r="X16">
        <v>3500000</v>
      </c>
      <c r="Y16">
        <v>35899</v>
      </c>
      <c r="Z16">
        <v>168</v>
      </c>
      <c r="AA16">
        <v>130</v>
      </c>
      <c r="AB16">
        <v>600000</v>
      </c>
      <c r="AC16">
        <v>8500</v>
      </c>
      <c r="AD16">
        <v>96</v>
      </c>
      <c r="AE16">
        <v>63</v>
      </c>
      <c r="AF16">
        <v>0</v>
      </c>
      <c r="AG16">
        <v>0</v>
      </c>
      <c r="AH16">
        <v>0</v>
      </c>
      <c r="AI16">
        <v>0</v>
      </c>
      <c r="AJ16" t="s">
        <v>53</v>
      </c>
      <c r="AK16">
        <v>75</v>
      </c>
      <c r="AL16">
        <v>5000</v>
      </c>
      <c r="AM16">
        <v>4000</v>
      </c>
      <c r="AN16">
        <v>3</v>
      </c>
      <c r="AO16">
        <f t="shared" si="0"/>
        <v>4401</v>
      </c>
    </row>
    <row r="17" spans="1:41" x14ac:dyDescent="0.45">
      <c r="A17">
        <v>48</v>
      </c>
      <c r="B17" t="s">
        <v>46</v>
      </c>
      <c r="C17">
        <v>4</v>
      </c>
      <c r="D17" t="s">
        <v>37</v>
      </c>
      <c r="E17" t="s">
        <v>36</v>
      </c>
      <c r="F17" t="s">
        <v>37</v>
      </c>
      <c r="G17">
        <v>770</v>
      </c>
      <c r="H17" t="s">
        <v>37</v>
      </c>
      <c r="I17" t="s">
        <v>38</v>
      </c>
      <c r="J17">
        <v>150000</v>
      </c>
      <c r="K17">
        <v>0</v>
      </c>
      <c r="L17">
        <v>1000</v>
      </c>
      <c r="M17">
        <v>15000</v>
      </c>
      <c r="N17">
        <v>2000</v>
      </c>
      <c r="O17">
        <v>2000</v>
      </c>
      <c r="P17">
        <v>5000</v>
      </c>
      <c r="Q17">
        <v>10000</v>
      </c>
      <c r="R17">
        <v>6000</v>
      </c>
      <c r="S17">
        <v>12000</v>
      </c>
      <c r="T17">
        <v>6000</v>
      </c>
      <c r="U17">
        <v>1000</v>
      </c>
      <c r="V17">
        <v>3</v>
      </c>
      <c r="W17" t="s">
        <v>64</v>
      </c>
      <c r="X17">
        <v>600000</v>
      </c>
      <c r="Y17">
        <v>8500</v>
      </c>
      <c r="Z17">
        <v>96</v>
      </c>
      <c r="AA17">
        <v>63</v>
      </c>
      <c r="AB17">
        <v>2500000</v>
      </c>
      <c r="AC17">
        <v>26671</v>
      </c>
      <c r="AD17">
        <v>156</v>
      </c>
      <c r="AE17">
        <v>134</v>
      </c>
      <c r="AF17">
        <v>35000</v>
      </c>
      <c r="AG17">
        <v>3050</v>
      </c>
      <c r="AH17">
        <v>12</v>
      </c>
      <c r="AI17">
        <v>6</v>
      </c>
      <c r="AJ17" t="s">
        <v>65</v>
      </c>
      <c r="AK17">
        <v>0</v>
      </c>
      <c r="AL17">
        <v>20000</v>
      </c>
      <c r="AM17">
        <v>20000</v>
      </c>
      <c r="AN17">
        <v>10</v>
      </c>
      <c r="AO17">
        <f t="shared" si="0"/>
        <v>31779</v>
      </c>
    </row>
    <row r="18" spans="1:41" x14ac:dyDescent="0.45">
      <c r="A18">
        <v>38</v>
      </c>
      <c r="B18" t="s">
        <v>35</v>
      </c>
      <c r="C18">
        <v>0</v>
      </c>
      <c r="D18" t="s">
        <v>36</v>
      </c>
      <c r="E18" t="s">
        <v>37</v>
      </c>
      <c r="F18" t="s">
        <v>37</v>
      </c>
      <c r="G18">
        <v>760</v>
      </c>
      <c r="H18" t="s">
        <v>37</v>
      </c>
      <c r="I18" t="s">
        <v>38</v>
      </c>
      <c r="J18">
        <v>40000</v>
      </c>
      <c r="K18">
        <v>9000</v>
      </c>
      <c r="L18">
        <v>4000</v>
      </c>
      <c r="M18">
        <v>5000</v>
      </c>
      <c r="N18">
        <v>300</v>
      </c>
      <c r="O18">
        <v>1250</v>
      </c>
      <c r="P18">
        <v>1300</v>
      </c>
      <c r="Q18">
        <v>1000</v>
      </c>
      <c r="R18">
        <v>5000</v>
      </c>
      <c r="S18">
        <v>2000</v>
      </c>
      <c r="T18">
        <v>3000</v>
      </c>
      <c r="U18">
        <v>0</v>
      </c>
      <c r="V18">
        <v>2</v>
      </c>
      <c r="W18" t="s">
        <v>66</v>
      </c>
      <c r="X18">
        <v>300000</v>
      </c>
      <c r="Y18">
        <v>4827</v>
      </c>
      <c r="Z18">
        <f>7*12</f>
        <v>84</v>
      </c>
      <c r="AA18">
        <v>22</v>
      </c>
      <c r="AB18">
        <v>150000</v>
      </c>
      <c r="AC18">
        <v>3114</v>
      </c>
      <c r="AD18">
        <v>60</v>
      </c>
      <c r="AE18">
        <v>35</v>
      </c>
      <c r="AF18">
        <v>0</v>
      </c>
      <c r="AG18">
        <v>0</v>
      </c>
      <c r="AH18">
        <v>0</v>
      </c>
      <c r="AI18">
        <v>0</v>
      </c>
      <c r="AJ18" t="s">
        <v>47</v>
      </c>
      <c r="AK18">
        <v>100</v>
      </c>
      <c r="AL18">
        <v>0</v>
      </c>
      <c r="AM18">
        <v>0</v>
      </c>
      <c r="AN18">
        <v>0</v>
      </c>
      <c r="AO18">
        <f t="shared" si="0"/>
        <v>209</v>
      </c>
    </row>
    <row r="19" spans="1:41" x14ac:dyDescent="0.45">
      <c r="A19">
        <v>25</v>
      </c>
      <c r="B19" t="s">
        <v>35</v>
      </c>
      <c r="C19">
        <v>1</v>
      </c>
      <c r="D19" t="s">
        <v>37</v>
      </c>
      <c r="E19" t="s">
        <v>37</v>
      </c>
      <c r="F19" t="s">
        <v>36</v>
      </c>
      <c r="G19">
        <v>700</v>
      </c>
      <c r="H19" t="s">
        <v>36</v>
      </c>
      <c r="I19" t="s">
        <v>38</v>
      </c>
      <c r="J19">
        <v>25000</v>
      </c>
      <c r="K19">
        <v>0</v>
      </c>
      <c r="L19">
        <v>3000</v>
      </c>
      <c r="M19">
        <v>2000</v>
      </c>
      <c r="N19">
        <v>700</v>
      </c>
      <c r="O19">
        <v>0</v>
      </c>
      <c r="P19">
        <v>0</v>
      </c>
      <c r="Q19">
        <v>1000</v>
      </c>
      <c r="R19">
        <v>3000</v>
      </c>
      <c r="S19">
        <v>3000</v>
      </c>
      <c r="T19">
        <v>5000</v>
      </c>
      <c r="U19">
        <v>0</v>
      </c>
      <c r="V19">
        <v>0</v>
      </c>
      <c r="W19" t="s">
        <v>51</v>
      </c>
      <c r="X19">
        <v>0</v>
      </c>
      <c r="Y19">
        <v>0</v>
      </c>
      <c r="Z19">
        <v>0</v>
      </c>
      <c r="AA19">
        <v>0</v>
      </c>
      <c r="AB19">
        <v>0</v>
      </c>
      <c r="AC19">
        <v>0</v>
      </c>
      <c r="AD19">
        <v>0</v>
      </c>
      <c r="AE19">
        <v>0</v>
      </c>
      <c r="AF19">
        <v>0</v>
      </c>
      <c r="AG19">
        <v>0</v>
      </c>
      <c r="AH19">
        <v>0</v>
      </c>
      <c r="AI19">
        <v>0</v>
      </c>
      <c r="AJ19" t="s">
        <v>51</v>
      </c>
      <c r="AK19">
        <v>0</v>
      </c>
      <c r="AL19">
        <v>0</v>
      </c>
      <c r="AM19">
        <v>0</v>
      </c>
      <c r="AN19">
        <v>0</v>
      </c>
      <c r="AO19">
        <f t="shared" si="0"/>
        <v>7300</v>
      </c>
    </row>
    <row r="20" spans="1:41" x14ac:dyDescent="0.45">
      <c r="A20">
        <v>20</v>
      </c>
      <c r="B20" t="s">
        <v>35</v>
      </c>
      <c r="C20">
        <v>0</v>
      </c>
      <c r="D20" t="s">
        <v>36</v>
      </c>
      <c r="E20" t="s">
        <v>36</v>
      </c>
      <c r="F20" t="s">
        <v>36</v>
      </c>
      <c r="G20">
        <v>620</v>
      </c>
      <c r="H20" t="s">
        <v>36</v>
      </c>
      <c r="I20" t="s">
        <v>38</v>
      </c>
      <c r="J20">
        <v>15000</v>
      </c>
      <c r="K20">
        <v>2500</v>
      </c>
      <c r="L20">
        <v>2000</v>
      </c>
      <c r="M20">
        <v>0</v>
      </c>
      <c r="N20">
        <v>300</v>
      </c>
      <c r="O20">
        <v>400</v>
      </c>
      <c r="P20">
        <v>300</v>
      </c>
      <c r="Q20">
        <v>1000</v>
      </c>
      <c r="R20">
        <v>1500</v>
      </c>
      <c r="S20">
        <v>500</v>
      </c>
      <c r="T20">
        <v>1000</v>
      </c>
      <c r="U20">
        <v>2000</v>
      </c>
      <c r="V20">
        <v>0</v>
      </c>
      <c r="W20" t="s">
        <v>51</v>
      </c>
      <c r="X20">
        <v>0</v>
      </c>
      <c r="Y20">
        <v>0</v>
      </c>
      <c r="Z20">
        <v>0</v>
      </c>
      <c r="AA20">
        <v>0</v>
      </c>
      <c r="AB20">
        <v>0</v>
      </c>
      <c r="AC20">
        <v>0</v>
      </c>
      <c r="AD20">
        <v>0</v>
      </c>
      <c r="AE20">
        <v>0</v>
      </c>
      <c r="AF20">
        <v>0</v>
      </c>
      <c r="AG20">
        <v>0</v>
      </c>
      <c r="AH20">
        <v>0</v>
      </c>
      <c r="AI20">
        <v>0</v>
      </c>
      <c r="AJ20" t="s">
        <v>51</v>
      </c>
      <c r="AK20">
        <v>0</v>
      </c>
      <c r="AL20">
        <v>0</v>
      </c>
      <c r="AM20">
        <v>0</v>
      </c>
      <c r="AN20">
        <v>0</v>
      </c>
      <c r="AO20">
        <f t="shared" si="0"/>
        <v>3500</v>
      </c>
    </row>
    <row r="21" spans="1:41" x14ac:dyDescent="0.45">
      <c r="A21">
        <v>23</v>
      </c>
      <c r="B21" t="s">
        <v>35</v>
      </c>
      <c r="C21">
        <v>2</v>
      </c>
      <c r="D21" t="s">
        <v>36</v>
      </c>
      <c r="E21" t="s">
        <v>36</v>
      </c>
      <c r="F21" t="s">
        <v>37</v>
      </c>
      <c r="G21">
        <v>670</v>
      </c>
      <c r="H21" t="s">
        <v>36</v>
      </c>
      <c r="I21" t="s">
        <v>38</v>
      </c>
      <c r="J21">
        <v>25000</v>
      </c>
      <c r="K21">
        <v>3000</v>
      </c>
      <c r="L21">
        <v>5000</v>
      </c>
      <c r="M21">
        <v>0</v>
      </c>
      <c r="N21">
        <v>800</v>
      </c>
      <c r="O21">
        <v>500</v>
      </c>
      <c r="P21">
        <v>1000</v>
      </c>
      <c r="Q21">
        <v>1000</v>
      </c>
      <c r="R21">
        <v>2000</v>
      </c>
      <c r="S21">
        <v>2000</v>
      </c>
      <c r="T21">
        <v>1000</v>
      </c>
      <c r="U21">
        <v>3000</v>
      </c>
      <c r="V21">
        <v>1</v>
      </c>
      <c r="W21" t="s">
        <v>67</v>
      </c>
      <c r="X21">
        <v>35000</v>
      </c>
      <c r="Y21">
        <v>3061</v>
      </c>
      <c r="Z21">
        <v>12</v>
      </c>
      <c r="AA21">
        <v>4</v>
      </c>
      <c r="AB21">
        <v>0</v>
      </c>
      <c r="AC21">
        <v>0</v>
      </c>
      <c r="AD21">
        <v>0</v>
      </c>
      <c r="AE21">
        <v>0</v>
      </c>
      <c r="AF21">
        <v>0</v>
      </c>
      <c r="AG21">
        <v>0</v>
      </c>
      <c r="AH21">
        <v>0</v>
      </c>
      <c r="AI21">
        <v>0</v>
      </c>
      <c r="AJ21" t="s">
        <v>51</v>
      </c>
      <c r="AK21">
        <v>0</v>
      </c>
      <c r="AL21">
        <v>0</v>
      </c>
      <c r="AM21">
        <v>0</v>
      </c>
      <c r="AN21">
        <v>0</v>
      </c>
      <c r="AO21">
        <f xml:space="preserve"> J21- (K21+L21+M21+N21+O21+P21+Q21+R21+S21+T21+U21+Y21+AC21+AG21+AL21)</f>
        <v>2639</v>
      </c>
    </row>
    <row r="22" spans="1:41" x14ac:dyDescent="0.45">
      <c r="A22">
        <v>24</v>
      </c>
      <c r="B22" t="s">
        <v>35</v>
      </c>
      <c r="C22">
        <v>0</v>
      </c>
      <c r="D22" t="s">
        <v>37</v>
      </c>
      <c r="E22" t="s">
        <v>37</v>
      </c>
      <c r="F22" t="s">
        <v>37</v>
      </c>
      <c r="G22">
        <v>749</v>
      </c>
      <c r="H22" t="s">
        <v>36</v>
      </c>
      <c r="I22" t="s">
        <v>38</v>
      </c>
      <c r="J22">
        <v>35000</v>
      </c>
      <c r="K22">
        <v>0</v>
      </c>
      <c r="L22">
        <v>5000</v>
      </c>
      <c r="M22">
        <v>4000</v>
      </c>
      <c r="N22">
        <v>300</v>
      </c>
      <c r="O22">
        <v>1000</v>
      </c>
      <c r="P22">
        <v>1500</v>
      </c>
      <c r="Q22">
        <v>1000</v>
      </c>
      <c r="R22">
        <v>2000</v>
      </c>
      <c r="S22">
        <v>1500</v>
      </c>
      <c r="T22">
        <v>2000</v>
      </c>
      <c r="U22">
        <v>5000</v>
      </c>
      <c r="V22">
        <v>1</v>
      </c>
      <c r="W22" t="s">
        <v>67</v>
      </c>
      <c r="X22">
        <v>50000</v>
      </c>
      <c r="Y22">
        <v>4363</v>
      </c>
      <c r="Z22">
        <v>12</v>
      </c>
      <c r="AA22">
        <v>6</v>
      </c>
      <c r="AB22">
        <v>0</v>
      </c>
      <c r="AC22">
        <v>0</v>
      </c>
      <c r="AD22">
        <v>0</v>
      </c>
      <c r="AE22">
        <v>0</v>
      </c>
      <c r="AF22">
        <v>0</v>
      </c>
      <c r="AG22">
        <v>0</v>
      </c>
      <c r="AH22">
        <v>0</v>
      </c>
      <c r="AI22">
        <v>0</v>
      </c>
      <c r="AJ22" t="s">
        <v>51</v>
      </c>
      <c r="AK22">
        <v>0</v>
      </c>
      <c r="AL22">
        <v>0</v>
      </c>
      <c r="AM22">
        <v>0</v>
      </c>
      <c r="AN22">
        <v>0</v>
      </c>
      <c r="AO22">
        <f xml:space="preserve"> J22- (K22+L22+M22+N22+O22+P22+Q22+R22+S22+T22+U22+Y22+AC22+AG22+AL22)</f>
        <v>7337</v>
      </c>
    </row>
    <row r="23" spans="1:41" x14ac:dyDescent="0.45">
      <c r="A23">
        <v>23</v>
      </c>
      <c r="B23" t="s">
        <v>35</v>
      </c>
      <c r="C23">
        <v>0</v>
      </c>
      <c r="D23" t="s">
        <v>37</v>
      </c>
      <c r="E23" t="s">
        <v>37</v>
      </c>
      <c r="F23" t="s">
        <v>37</v>
      </c>
      <c r="G23">
        <v>780</v>
      </c>
      <c r="H23" t="s">
        <v>37</v>
      </c>
      <c r="I23" t="s">
        <v>38</v>
      </c>
      <c r="J23">
        <v>30000</v>
      </c>
      <c r="K23">
        <v>0</v>
      </c>
      <c r="L23">
        <v>4250</v>
      </c>
      <c r="M23">
        <v>3500</v>
      </c>
      <c r="N23">
        <v>300</v>
      </c>
      <c r="O23">
        <v>1000</v>
      </c>
      <c r="P23">
        <v>1000</v>
      </c>
      <c r="Q23">
        <v>800</v>
      </c>
      <c r="R23">
        <v>1500</v>
      </c>
      <c r="S23">
        <v>1500</v>
      </c>
      <c r="T23">
        <v>2000</v>
      </c>
      <c r="U23">
        <v>1000</v>
      </c>
      <c r="V23">
        <v>1</v>
      </c>
      <c r="W23" t="s">
        <v>67</v>
      </c>
      <c r="X23">
        <v>100000</v>
      </c>
      <c r="Y23">
        <v>8745.17</v>
      </c>
      <c r="Z23">
        <v>12</v>
      </c>
      <c r="AA23">
        <v>5</v>
      </c>
      <c r="AB23">
        <v>0</v>
      </c>
      <c r="AC23">
        <v>0</v>
      </c>
      <c r="AD23">
        <v>0</v>
      </c>
      <c r="AE23">
        <v>0</v>
      </c>
      <c r="AF23">
        <v>0</v>
      </c>
      <c r="AG23">
        <v>0</v>
      </c>
      <c r="AH23">
        <v>0</v>
      </c>
      <c r="AI23">
        <v>0</v>
      </c>
      <c r="AJ23" t="s">
        <v>47</v>
      </c>
      <c r="AK23">
        <v>300</v>
      </c>
      <c r="AL23">
        <v>1000</v>
      </c>
      <c r="AM23">
        <v>0</v>
      </c>
      <c r="AN23">
        <v>0</v>
      </c>
      <c r="AO23">
        <f xml:space="preserve"> J23- (K23+L23+M23+N23+O23+P23+Q23+R23+S23+T23+U23+Y23+AC23+AG23+AL23)</f>
        <v>3404.8300000000017</v>
      </c>
    </row>
    <row r="24" spans="1:41" x14ac:dyDescent="0.45">
      <c r="A24">
        <v>35</v>
      </c>
      <c r="B24" t="s">
        <v>46</v>
      </c>
      <c r="C24">
        <v>2</v>
      </c>
      <c r="D24" t="s">
        <v>37</v>
      </c>
      <c r="E24" t="s">
        <v>37</v>
      </c>
      <c r="F24" t="s">
        <v>37</v>
      </c>
      <c r="G24">
        <v>790</v>
      </c>
      <c r="H24" t="s">
        <v>37</v>
      </c>
      <c r="I24" t="s">
        <v>48</v>
      </c>
      <c r="J24">
        <v>93000</v>
      </c>
      <c r="K24">
        <v>0</v>
      </c>
      <c r="L24">
        <v>8000</v>
      </c>
      <c r="M24">
        <v>7560</v>
      </c>
      <c r="N24">
        <v>1000</v>
      </c>
      <c r="O24">
        <v>1680</v>
      </c>
      <c r="P24">
        <v>3000</v>
      </c>
      <c r="Q24">
        <v>10000</v>
      </c>
      <c r="R24">
        <v>3000</v>
      </c>
      <c r="S24">
        <v>9000</v>
      </c>
      <c r="T24">
        <v>2000</v>
      </c>
      <c r="U24">
        <v>3000</v>
      </c>
      <c r="V24">
        <v>3</v>
      </c>
      <c r="W24" t="s">
        <v>68</v>
      </c>
      <c r="X24">
        <v>300000</v>
      </c>
      <c r="Y24" s="1">
        <v>28993.39</v>
      </c>
      <c r="Z24">
        <v>192</v>
      </c>
      <c r="AA24">
        <v>134</v>
      </c>
      <c r="AB24">
        <v>200000</v>
      </c>
      <c r="AC24" s="1">
        <v>9228.99</v>
      </c>
      <c r="AD24">
        <v>24</v>
      </c>
      <c r="AE24">
        <v>12</v>
      </c>
      <c r="AF24" s="2">
        <v>40000</v>
      </c>
      <c r="AG24" s="1">
        <v>3498.06</v>
      </c>
      <c r="AH24">
        <v>12</v>
      </c>
      <c r="AI24">
        <v>3</v>
      </c>
      <c r="AJ24" t="s">
        <v>57</v>
      </c>
      <c r="AK24">
        <v>0</v>
      </c>
      <c r="AL24">
        <v>3000</v>
      </c>
      <c r="AM24">
        <v>3000</v>
      </c>
      <c r="AN24">
        <v>7</v>
      </c>
      <c r="AO24">
        <f xml:space="preserve"> J24- (K24+L24+M24+N24+O24+P24+Q24+R24+S24+T24+U24+Y24+AC24+AG24+AL24)</f>
        <v>39.559999999997672</v>
      </c>
    </row>
    <row r="25" spans="1:41" x14ac:dyDescent="0.45">
      <c r="A25">
        <v>31</v>
      </c>
      <c r="B25" t="s">
        <v>46</v>
      </c>
      <c r="C25">
        <v>2</v>
      </c>
      <c r="D25" t="s">
        <v>37</v>
      </c>
      <c r="E25" t="s">
        <v>37</v>
      </c>
      <c r="F25" t="s">
        <v>37</v>
      </c>
      <c r="G25">
        <v>750</v>
      </c>
      <c r="H25" t="s">
        <v>37</v>
      </c>
      <c r="I25" t="s">
        <v>48</v>
      </c>
      <c r="J25">
        <v>100000</v>
      </c>
      <c r="K25">
        <v>0</v>
      </c>
      <c r="L25">
        <v>7000</v>
      </c>
      <c r="M25">
        <v>15000</v>
      </c>
      <c r="N25">
        <v>1000</v>
      </c>
      <c r="O25">
        <v>1800</v>
      </c>
      <c r="P25">
        <v>2500</v>
      </c>
      <c r="Q25">
        <v>20000</v>
      </c>
      <c r="R25">
        <v>5000</v>
      </c>
      <c r="S25">
        <v>12000</v>
      </c>
      <c r="T25">
        <v>7000</v>
      </c>
      <c r="U25">
        <v>4000</v>
      </c>
      <c r="V25">
        <v>1</v>
      </c>
      <c r="W25" t="s">
        <v>61</v>
      </c>
      <c r="X25">
        <v>500000</v>
      </c>
      <c r="Y25">
        <v>10379</v>
      </c>
      <c r="Z25">
        <v>60</v>
      </c>
      <c r="AA25">
        <v>45</v>
      </c>
      <c r="AB25">
        <v>0</v>
      </c>
      <c r="AC25">
        <v>0</v>
      </c>
      <c r="AD25">
        <v>0</v>
      </c>
      <c r="AE25">
        <v>0</v>
      </c>
      <c r="AF25">
        <v>0</v>
      </c>
      <c r="AG25">
        <v>0</v>
      </c>
      <c r="AH25">
        <v>0</v>
      </c>
      <c r="AI25">
        <v>0</v>
      </c>
      <c r="AJ25" t="s">
        <v>62</v>
      </c>
      <c r="AK25">
        <v>0</v>
      </c>
      <c r="AL25">
        <v>7000</v>
      </c>
      <c r="AM25">
        <v>7000</v>
      </c>
      <c r="AN25">
        <v>5</v>
      </c>
      <c r="AO25">
        <f t="shared" ref="AO25:AO52" si="1" xml:space="preserve"> J25- (K25+L25+M25+N25+O25+P25+Q25+R25+S25+T25+U25+Y25+AC25+AG25+AL25)</f>
        <v>7321</v>
      </c>
    </row>
    <row r="26" spans="1:41" x14ac:dyDescent="0.45">
      <c r="A26">
        <v>35</v>
      </c>
      <c r="B26" t="s">
        <v>46</v>
      </c>
      <c r="C26">
        <v>3</v>
      </c>
      <c r="D26" t="s">
        <v>36</v>
      </c>
      <c r="E26" t="s">
        <v>36</v>
      </c>
      <c r="F26" t="s">
        <v>37</v>
      </c>
      <c r="G26">
        <v>650</v>
      </c>
      <c r="H26" t="s">
        <v>36</v>
      </c>
      <c r="I26" t="s">
        <v>38</v>
      </c>
      <c r="J26">
        <v>30000</v>
      </c>
      <c r="K26" s="3">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L26">
        <v>0</v>
      </c>
      <c r="AM26">
        <v>0</v>
      </c>
      <c r="AN26">
        <v>0</v>
      </c>
      <c r="AO26">
        <f t="shared" si="1"/>
        <v>30000</v>
      </c>
    </row>
    <row r="27" spans="1:41" x14ac:dyDescent="0.45">
      <c r="A27">
        <v>29</v>
      </c>
      <c r="B27" t="s">
        <v>46</v>
      </c>
      <c r="C27">
        <v>1</v>
      </c>
      <c r="D27" t="s">
        <v>37</v>
      </c>
      <c r="E27" t="s">
        <v>37</v>
      </c>
      <c r="F27" t="s">
        <v>37</v>
      </c>
      <c r="G27">
        <v>720</v>
      </c>
      <c r="H27" t="s">
        <v>37</v>
      </c>
      <c r="I27" t="s">
        <v>38</v>
      </c>
      <c r="J27">
        <v>38000</v>
      </c>
      <c r="K27">
        <v>0</v>
      </c>
      <c r="L27">
        <v>4000</v>
      </c>
      <c r="M27">
        <v>3000</v>
      </c>
      <c r="N27">
        <v>500</v>
      </c>
      <c r="O27">
        <v>800</v>
      </c>
      <c r="P27">
        <v>1200</v>
      </c>
      <c r="Q27">
        <v>500</v>
      </c>
      <c r="R27">
        <v>1000</v>
      </c>
      <c r="S27">
        <v>1000</v>
      </c>
      <c r="T27">
        <v>2000</v>
      </c>
      <c r="U27">
        <v>5000</v>
      </c>
      <c r="V27">
        <v>2</v>
      </c>
      <c r="W27" t="s">
        <v>69</v>
      </c>
      <c r="X27" s="2">
        <v>1500000</v>
      </c>
      <c r="Y27" s="2">
        <v>12000</v>
      </c>
      <c r="Z27">
        <f>15*12</f>
        <v>180</v>
      </c>
      <c r="AA27">
        <v>150</v>
      </c>
      <c r="AB27">
        <v>200000</v>
      </c>
      <c r="AC27">
        <v>4500</v>
      </c>
      <c r="AD27">
        <v>36</v>
      </c>
      <c r="AE27">
        <v>11</v>
      </c>
      <c r="AF27">
        <v>0</v>
      </c>
      <c r="AG27">
        <v>0</v>
      </c>
      <c r="AH27">
        <v>0</v>
      </c>
      <c r="AI27">
        <v>0</v>
      </c>
      <c r="AJ27" t="s">
        <v>57</v>
      </c>
      <c r="AK27">
        <v>0</v>
      </c>
      <c r="AL27">
        <v>4000</v>
      </c>
      <c r="AM27">
        <v>4000</v>
      </c>
      <c r="AN27">
        <v>3</v>
      </c>
      <c r="AO27">
        <f t="shared" si="1"/>
        <v>-1500</v>
      </c>
    </row>
    <row r="28" spans="1:41" x14ac:dyDescent="0.45">
      <c r="A28" s="4">
        <v>30</v>
      </c>
      <c r="B28" s="4" t="s">
        <v>46</v>
      </c>
      <c r="C28" s="4">
        <v>2</v>
      </c>
      <c r="D28" s="4" t="s">
        <v>37</v>
      </c>
      <c r="E28" s="4" t="s">
        <v>37</v>
      </c>
      <c r="F28" s="4" t="s">
        <v>37</v>
      </c>
      <c r="G28" s="4">
        <v>720</v>
      </c>
      <c r="H28" s="4" t="s">
        <v>37</v>
      </c>
      <c r="I28" s="4" t="s">
        <v>38</v>
      </c>
      <c r="J28" s="4">
        <v>70000</v>
      </c>
      <c r="K28" s="4">
        <v>0</v>
      </c>
      <c r="L28" s="4">
        <v>7000</v>
      </c>
      <c r="M28" s="4">
        <v>9000</v>
      </c>
      <c r="N28" s="4">
        <v>900</v>
      </c>
      <c r="O28" s="4">
        <v>1350</v>
      </c>
      <c r="P28" s="4">
        <v>2000</v>
      </c>
      <c r="Q28" s="4">
        <v>12000</v>
      </c>
      <c r="R28" s="4">
        <v>2000</v>
      </c>
      <c r="S28" s="4">
        <v>7000</v>
      </c>
      <c r="T28" s="4">
        <v>5000</v>
      </c>
      <c r="U28" s="4">
        <v>5000</v>
      </c>
      <c r="V28" s="4">
        <v>1</v>
      </c>
      <c r="W28" s="4" t="s">
        <v>74</v>
      </c>
      <c r="X28" s="4">
        <v>300000</v>
      </c>
      <c r="Y28" s="4">
        <v>20000</v>
      </c>
      <c r="Z28" s="4">
        <v>180</v>
      </c>
      <c r="AA28" s="4">
        <v>110</v>
      </c>
      <c r="AB28" s="4">
        <v>0</v>
      </c>
      <c r="AC28" s="4">
        <v>0</v>
      </c>
      <c r="AD28" s="4">
        <v>0</v>
      </c>
      <c r="AE28" s="4">
        <v>0</v>
      </c>
      <c r="AF28" s="4">
        <v>0</v>
      </c>
      <c r="AG28" s="4">
        <v>0</v>
      </c>
      <c r="AH28" s="4">
        <v>0</v>
      </c>
      <c r="AI28" s="4">
        <v>0</v>
      </c>
      <c r="AJ28" s="4" t="s">
        <v>47</v>
      </c>
      <c r="AK28" s="4">
        <v>600</v>
      </c>
      <c r="AL28" s="4">
        <v>2000</v>
      </c>
      <c r="AM28" s="4">
        <v>0</v>
      </c>
      <c r="AN28" s="4">
        <v>0</v>
      </c>
      <c r="AO28">
        <f t="shared" si="1"/>
        <v>-3250</v>
      </c>
    </row>
    <row r="29" spans="1:41" x14ac:dyDescent="0.45">
      <c r="A29" s="4">
        <v>45</v>
      </c>
      <c r="B29" s="4" t="s">
        <v>35</v>
      </c>
      <c r="C29" s="4">
        <v>1</v>
      </c>
      <c r="D29" s="4" t="s">
        <v>36</v>
      </c>
      <c r="E29" s="4" t="s">
        <v>37</v>
      </c>
      <c r="F29" s="4" t="s">
        <v>37</v>
      </c>
      <c r="G29" s="4">
        <v>650</v>
      </c>
      <c r="H29" s="4" t="s">
        <v>37</v>
      </c>
      <c r="I29" s="4" t="s">
        <v>71</v>
      </c>
      <c r="J29" s="4">
        <v>45000</v>
      </c>
      <c r="K29" s="4">
        <v>10000</v>
      </c>
      <c r="L29" s="4">
        <v>5000</v>
      </c>
      <c r="M29" s="4">
        <v>6000</v>
      </c>
      <c r="N29" s="4">
        <v>500</v>
      </c>
      <c r="O29" s="4">
        <v>1000</v>
      </c>
      <c r="P29" s="4">
        <v>2220</v>
      </c>
      <c r="Q29" s="4">
        <v>1500</v>
      </c>
      <c r="R29" s="4">
        <v>2000</v>
      </c>
      <c r="S29" s="4">
        <v>7000</v>
      </c>
      <c r="T29" s="4">
        <v>2000</v>
      </c>
      <c r="U29" s="4">
        <v>3000</v>
      </c>
      <c r="V29" s="4">
        <v>1</v>
      </c>
      <c r="W29" s="4" t="s">
        <v>72</v>
      </c>
      <c r="X29" s="4">
        <v>55000</v>
      </c>
      <c r="Y29" s="4">
        <v>3000</v>
      </c>
      <c r="Z29" s="4">
        <v>24</v>
      </c>
      <c r="AA29" s="4">
        <v>10</v>
      </c>
      <c r="AB29" s="4">
        <v>0</v>
      </c>
      <c r="AC29" s="4">
        <v>0</v>
      </c>
      <c r="AD29" s="4">
        <v>0</v>
      </c>
      <c r="AE29" s="4">
        <v>0</v>
      </c>
      <c r="AF29" s="4">
        <v>0</v>
      </c>
      <c r="AG29" s="4">
        <v>0</v>
      </c>
      <c r="AH29" s="4">
        <v>0</v>
      </c>
      <c r="AI29" s="4">
        <v>0</v>
      </c>
      <c r="AJ29" s="4" t="s">
        <v>57</v>
      </c>
      <c r="AK29" s="4">
        <v>0</v>
      </c>
      <c r="AL29" s="4">
        <v>3000</v>
      </c>
      <c r="AM29" s="4">
        <v>3000</v>
      </c>
      <c r="AN29" s="4">
        <v>5</v>
      </c>
      <c r="AO29">
        <f t="shared" si="1"/>
        <v>-1220</v>
      </c>
    </row>
    <row r="30" spans="1:41" x14ac:dyDescent="0.45">
      <c r="A30" s="4">
        <v>35</v>
      </c>
      <c r="B30" s="4" t="s">
        <v>46</v>
      </c>
      <c r="C30" s="4">
        <v>3</v>
      </c>
      <c r="D30" s="4" t="s">
        <v>37</v>
      </c>
      <c r="E30" s="4" t="s">
        <v>37</v>
      </c>
      <c r="F30" s="4" t="s">
        <v>37</v>
      </c>
      <c r="G30" s="4">
        <v>780</v>
      </c>
      <c r="H30" s="4" t="s">
        <v>36</v>
      </c>
      <c r="I30" s="4" t="s">
        <v>38</v>
      </c>
      <c r="J30" s="4">
        <v>90000</v>
      </c>
      <c r="K30" s="4">
        <v>0</v>
      </c>
      <c r="L30" s="4">
        <v>8000</v>
      </c>
      <c r="M30" s="4">
        <v>10000</v>
      </c>
      <c r="N30" s="4">
        <v>1000</v>
      </c>
      <c r="O30" s="4">
        <v>1220</v>
      </c>
      <c r="P30" s="4">
        <v>2340</v>
      </c>
      <c r="Q30" s="4">
        <v>4586</v>
      </c>
      <c r="R30" s="4">
        <v>3842</v>
      </c>
      <c r="S30" s="4">
        <v>7000</v>
      </c>
      <c r="T30" s="4">
        <v>4000</v>
      </c>
      <c r="U30" s="4">
        <v>5000</v>
      </c>
      <c r="V30" s="4">
        <v>1</v>
      </c>
      <c r="W30" s="4" t="s">
        <v>74</v>
      </c>
      <c r="X30" s="4">
        <v>2000000</v>
      </c>
      <c r="Y30" s="6">
        <v>11111.11</v>
      </c>
      <c r="Z30" s="4">
        <v>180</v>
      </c>
      <c r="AA30" s="4">
        <v>150</v>
      </c>
      <c r="AB30" s="4">
        <v>0</v>
      </c>
      <c r="AC30" s="4">
        <v>0</v>
      </c>
      <c r="AD30" s="4">
        <v>0</v>
      </c>
      <c r="AE30" s="4">
        <v>0</v>
      </c>
      <c r="AF30" s="4">
        <v>0</v>
      </c>
      <c r="AG30" s="4">
        <v>0</v>
      </c>
      <c r="AH30" s="4">
        <v>0</v>
      </c>
      <c r="AI30" s="4">
        <v>0</v>
      </c>
      <c r="AJ30" s="4" t="s">
        <v>57</v>
      </c>
      <c r="AK30" s="4">
        <v>0</v>
      </c>
      <c r="AL30" s="4">
        <v>10000</v>
      </c>
      <c r="AM30" s="4">
        <v>10000</v>
      </c>
      <c r="AN30" s="4">
        <v>5</v>
      </c>
      <c r="AO30">
        <f t="shared" si="1"/>
        <v>21900.89</v>
      </c>
    </row>
    <row r="31" spans="1:41" x14ac:dyDescent="0.45">
      <c r="A31" s="4">
        <v>28</v>
      </c>
      <c r="B31" s="4" t="s">
        <v>35</v>
      </c>
      <c r="C31" s="4">
        <v>0</v>
      </c>
      <c r="D31" s="4" t="s">
        <v>36</v>
      </c>
      <c r="E31" s="4" t="s">
        <v>36</v>
      </c>
      <c r="F31" s="4" t="s">
        <v>37</v>
      </c>
      <c r="G31" s="4">
        <v>720</v>
      </c>
      <c r="H31" s="4" t="s">
        <v>37</v>
      </c>
      <c r="I31" s="4" t="s">
        <v>38</v>
      </c>
      <c r="J31" s="4">
        <v>30000</v>
      </c>
      <c r="K31" s="4">
        <v>7000</v>
      </c>
      <c r="L31" s="4">
        <v>3000</v>
      </c>
      <c r="M31" s="4">
        <v>0</v>
      </c>
      <c r="N31" s="4">
        <v>300</v>
      </c>
      <c r="O31" s="4">
        <v>400</v>
      </c>
      <c r="P31" s="4">
        <v>600</v>
      </c>
      <c r="Q31" s="4">
        <v>800</v>
      </c>
      <c r="R31" s="4">
        <v>2000</v>
      </c>
      <c r="S31" s="4">
        <v>2000</v>
      </c>
      <c r="T31" s="4">
        <v>3000</v>
      </c>
      <c r="U31" s="4">
        <v>1000</v>
      </c>
      <c r="V31" s="4">
        <v>1</v>
      </c>
      <c r="W31" s="4" t="s">
        <v>73</v>
      </c>
      <c r="X31" s="4">
        <v>600000</v>
      </c>
      <c r="Y31" s="4">
        <v>6976.74</v>
      </c>
      <c r="Z31" s="4">
        <v>86</v>
      </c>
      <c r="AA31" s="4">
        <v>20</v>
      </c>
      <c r="AB31" s="4">
        <v>0</v>
      </c>
      <c r="AC31" s="4">
        <v>0</v>
      </c>
      <c r="AD31" s="4">
        <v>0</v>
      </c>
      <c r="AE31" s="4">
        <v>0</v>
      </c>
      <c r="AF31" s="4">
        <v>0</v>
      </c>
      <c r="AG31" s="4">
        <v>0</v>
      </c>
      <c r="AH31" s="4">
        <v>0</v>
      </c>
      <c r="AI31" s="4">
        <v>0</v>
      </c>
      <c r="AJ31" s="4" t="s">
        <v>47</v>
      </c>
      <c r="AK31" s="4">
        <v>200</v>
      </c>
      <c r="AL31" s="4">
        <v>1000</v>
      </c>
      <c r="AM31" s="4">
        <v>0</v>
      </c>
      <c r="AN31" s="4">
        <v>0</v>
      </c>
      <c r="AO31">
        <f t="shared" si="1"/>
        <v>1923.260000000002</v>
      </c>
    </row>
    <row r="32" spans="1:41" x14ac:dyDescent="0.45">
      <c r="A32" s="4">
        <v>50</v>
      </c>
      <c r="B32" s="4" t="s">
        <v>46</v>
      </c>
      <c r="C32" s="4">
        <v>4</v>
      </c>
      <c r="D32" s="4" t="s">
        <v>37</v>
      </c>
      <c r="E32" s="4" t="s">
        <v>37</v>
      </c>
      <c r="F32" s="4" t="s">
        <v>37</v>
      </c>
      <c r="G32" s="4">
        <v>730</v>
      </c>
      <c r="H32" s="4" t="s">
        <v>37</v>
      </c>
      <c r="I32" s="4" t="s">
        <v>48</v>
      </c>
      <c r="J32" s="4">
        <v>120000</v>
      </c>
      <c r="K32" s="4">
        <v>0</v>
      </c>
      <c r="L32" s="4">
        <v>12000</v>
      </c>
      <c r="M32" s="4">
        <v>5000</v>
      </c>
      <c r="N32" s="4">
        <v>1500</v>
      </c>
      <c r="O32" s="4">
        <v>1800</v>
      </c>
      <c r="P32" s="4">
        <v>3000</v>
      </c>
      <c r="Q32" s="4">
        <v>3000</v>
      </c>
      <c r="R32" s="4">
        <v>4000</v>
      </c>
      <c r="S32" s="4">
        <v>20000</v>
      </c>
      <c r="T32" s="4">
        <v>7000</v>
      </c>
      <c r="U32" s="4">
        <v>10000</v>
      </c>
      <c r="V32" s="4">
        <v>1</v>
      </c>
      <c r="W32" s="4" t="s">
        <v>75</v>
      </c>
      <c r="X32" s="4">
        <v>400000</v>
      </c>
      <c r="Y32" s="4">
        <v>16666</v>
      </c>
      <c r="Z32" s="4">
        <v>24</v>
      </c>
      <c r="AA32" s="4">
        <v>12</v>
      </c>
      <c r="AB32" s="4">
        <v>0</v>
      </c>
      <c r="AC32" s="4">
        <v>0</v>
      </c>
      <c r="AD32" s="4">
        <v>0</v>
      </c>
      <c r="AE32" s="4">
        <v>0</v>
      </c>
      <c r="AF32" s="4">
        <v>0</v>
      </c>
      <c r="AG32" s="4">
        <v>0</v>
      </c>
      <c r="AH32" s="4">
        <v>0</v>
      </c>
      <c r="AI32" s="4">
        <v>0</v>
      </c>
      <c r="AJ32" s="4" t="s">
        <v>76</v>
      </c>
      <c r="AK32" s="4">
        <v>0</v>
      </c>
      <c r="AL32" s="4">
        <v>10000</v>
      </c>
      <c r="AM32" s="4">
        <v>10000</v>
      </c>
      <c r="AN32" s="4">
        <v>7</v>
      </c>
      <c r="AO32">
        <f t="shared" si="1"/>
        <v>26034</v>
      </c>
    </row>
    <row r="33" spans="1:41" x14ac:dyDescent="0.45">
      <c r="A33" s="4">
        <v>38</v>
      </c>
      <c r="B33" s="4" t="s">
        <v>46</v>
      </c>
      <c r="C33" s="4">
        <v>2</v>
      </c>
      <c r="D33" s="4" t="s">
        <v>36</v>
      </c>
      <c r="E33" s="4" t="s">
        <v>37</v>
      </c>
      <c r="F33" s="4" t="s">
        <v>37</v>
      </c>
      <c r="G33" s="4">
        <v>710</v>
      </c>
      <c r="H33" s="4" t="s">
        <v>37</v>
      </c>
      <c r="I33" s="4" t="s">
        <v>71</v>
      </c>
      <c r="J33" s="4">
        <v>70000</v>
      </c>
      <c r="K33" s="4">
        <v>12000</v>
      </c>
      <c r="L33" s="4">
        <v>7000</v>
      </c>
      <c r="M33" s="4">
        <v>8000</v>
      </c>
      <c r="N33" s="4">
        <v>900</v>
      </c>
      <c r="O33" s="4">
        <v>1300</v>
      </c>
      <c r="P33" s="4">
        <v>2321</v>
      </c>
      <c r="Q33" s="4">
        <v>2000</v>
      </c>
      <c r="R33" s="4">
        <v>2000</v>
      </c>
      <c r="S33" s="4">
        <v>10000</v>
      </c>
      <c r="T33" s="4">
        <v>3000</v>
      </c>
      <c r="U33" s="4">
        <v>0</v>
      </c>
      <c r="V33" s="4">
        <v>1</v>
      </c>
      <c r="W33" s="4" t="s">
        <v>72</v>
      </c>
      <c r="X33" s="4">
        <v>700000</v>
      </c>
      <c r="Y33" s="4">
        <v>19444</v>
      </c>
      <c r="Z33" s="4">
        <v>36</v>
      </c>
      <c r="AA33" s="4">
        <v>5</v>
      </c>
      <c r="AB33" s="4">
        <v>0</v>
      </c>
      <c r="AC33" s="4">
        <v>0</v>
      </c>
      <c r="AD33" s="4">
        <v>0</v>
      </c>
      <c r="AE33" s="4">
        <v>0</v>
      </c>
      <c r="AF33" s="4">
        <v>0</v>
      </c>
      <c r="AG33" s="4">
        <v>0</v>
      </c>
      <c r="AH33" s="4">
        <v>0</v>
      </c>
      <c r="AI33" s="4">
        <v>0</v>
      </c>
      <c r="AJ33" s="4" t="s">
        <v>47</v>
      </c>
      <c r="AK33" s="4">
        <v>400</v>
      </c>
      <c r="AL33" s="4">
        <v>1000</v>
      </c>
      <c r="AM33" s="4">
        <v>0</v>
      </c>
      <c r="AN33" s="4">
        <v>0</v>
      </c>
      <c r="AO33">
        <f t="shared" si="1"/>
        <v>1035</v>
      </c>
    </row>
    <row r="34" spans="1:41" x14ac:dyDescent="0.45">
      <c r="A34" s="4">
        <v>32</v>
      </c>
      <c r="B34" s="4" t="s">
        <v>46</v>
      </c>
      <c r="C34" s="4">
        <v>1</v>
      </c>
      <c r="D34" s="4" t="s">
        <v>37</v>
      </c>
      <c r="E34" s="4" t="s">
        <v>37</v>
      </c>
      <c r="F34" s="4" t="s">
        <v>37</v>
      </c>
      <c r="G34" s="4">
        <v>670</v>
      </c>
      <c r="H34" s="4" t="s">
        <v>37</v>
      </c>
      <c r="I34" s="4" t="s">
        <v>38</v>
      </c>
      <c r="J34" s="4">
        <v>85000</v>
      </c>
      <c r="K34" s="4">
        <v>0</v>
      </c>
      <c r="L34" s="4">
        <v>5000</v>
      </c>
      <c r="M34" s="4">
        <v>10000</v>
      </c>
      <c r="N34" s="4">
        <v>700</v>
      </c>
      <c r="O34" s="4">
        <v>1480</v>
      </c>
      <c r="P34" s="4">
        <v>2567</v>
      </c>
      <c r="Q34" s="4">
        <v>3428</v>
      </c>
      <c r="R34" s="4">
        <v>4321</v>
      </c>
      <c r="S34" s="4">
        <v>9000</v>
      </c>
      <c r="T34" s="4">
        <v>6000</v>
      </c>
      <c r="U34" s="4">
        <v>6000</v>
      </c>
      <c r="V34" s="4">
        <v>1</v>
      </c>
      <c r="W34" s="4" t="s">
        <v>70</v>
      </c>
      <c r="X34" s="4">
        <v>4000000</v>
      </c>
      <c r="Y34" s="4">
        <v>20833.330000000002</v>
      </c>
      <c r="Z34" s="4">
        <v>192</v>
      </c>
      <c r="AA34" s="4">
        <v>100</v>
      </c>
      <c r="AB34" s="4">
        <v>0</v>
      </c>
      <c r="AC34" s="4">
        <v>0</v>
      </c>
      <c r="AD34" s="4">
        <v>0</v>
      </c>
      <c r="AE34" s="4">
        <v>0</v>
      </c>
      <c r="AF34" s="4">
        <v>0</v>
      </c>
      <c r="AG34" s="4">
        <v>0</v>
      </c>
      <c r="AH34" s="4">
        <v>0</v>
      </c>
      <c r="AI34" s="4">
        <v>0</v>
      </c>
      <c r="AJ34" s="4" t="s">
        <v>57</v>
      </c>
      <c r="AK34" s="4">
        <v>0</v>
      </c>
      <c r="AL34" s="4">
        <v>10000</v>
      </c>
      <c r="AM34" s="4">
        <v>10000</v>
      </c>
      <c r="AN34" s="4">
        <v>5</v>
      </c>
      <c r="AO34">
        <f t="shared" si="1"/>
        <v>5670.6699999999983</v>
      </c>
    </row>
    <row r="35" spans="1:41" x14ac:dyDescent="0.45">
      <c r="A35" s="4">
        <v>36</v>
      </c>
      <c r="B35" s="4" t="s">
        <v>46</v>
      </c>
      <c r="C35" s="4">
        <v>2</v>
      </c>
      <c r="D35" s="4" t="s">
        <v>37</v>
      </c>
      <c r="E35" s="4" t="s">
        <v>37</v>
      </c>
      <c r="F35" s="4" t="s">
        <v>37</v>
      </c>
      <c r="G35" s="4">
        <v>740</v>
      </c>
      <c r="H35" s="4" t="s">
        <v>37</v>
      </c>
      <c r="I35" s="4" t="s">
        <v>38</v>
      </c>
      <c r="J35" s="4">
        <v>90000</v>
      </c>
      <c r="K35" s="4">
        <v>0</v>
      </c>
      <c r="L35" s="4">
        <v>7000</v>
      </c>
      <c r="M35" s="4">
        <v>12000</v>
      </c>
      <c r="N35" s="4">
        <v>800</v>
      </c>
      <c r="O35" s="4">
        <v>1450</v>
      </c>
      <c r="P35" s="4">
        <v>3256</v>
      </c>
      <c r="Q35" s="4">
        <v>8576</v>
      </c>
      <c r="R35" s="4">
        <v>4236</v>
      </c>
      <c r="S35" s="4">
        <v>9232</v>
      </c>
      <c r="T35" s="4">
        <v>7541</v>
      </c>
      <c r="U35" s="4">
        <v>5000</v>
      </c>
      <c r="V35" s="4">
        <v>2</v>
      </c>
      <c r="W35" s="4" t="s">
        <v>77</v>
      </c>
      <c r="X35" s="4">
        <v>4500000</v>
      </c>
      <c r="Y35" s="4">
        <v>18750</v>
      </c>
      <c r="Z35">
        <f>20*12</f>
        <v>240</v>
      </c>
      <c r="AA35" s="4">
        <v>180</v>
      </c>
      <c r="AB35" s="4">
        <v>600000</v>
      </c>
      <c r="AC35" s="4">
        <v>6976.74</v>
      </c>
      <c r="AD35" s="4">
        <v>86</v>
      </c>
      <c r="AE35" s="4">
        <v>31</v>
      </c>
      <c r="AF35" s="4">
        <v>0</v>
      </c>
      <c r="AG35" s="4">
        <v>0</v>
      </c>
      <c r="AH35" s="4">
        <v>0</v>
      </c>
      <c r="AI35" s="4">
        <v>0</v>
      </c>
      <c r="AJ35" s="4" t="s">
        <v>52</v>
      </c>
      <c r="AK35" s="4">
        <v>250</v>
      </c>
      <c r="AL35" s="4">
        <v>4000</v>
      </c>
      <c r="AM35" s="4">
        <v>4000</v>
      </c>
      <c r="AN35" s="4">
        <v>3</v>
      </c>
      <c r="AO35">
        <f t="shared" si="1"/>
        <v>1182.2599999999948</v>
      </c>
    </row>
    <row r="36" spans="1:41" x14ac:dyDescent="0.45">
      <c r="A36" s="4">
        <v>55</v>
      </c>
      <c r="B36" s="4" t="s">
        <v>46</v>
      </c>
      <c r="C36" s="4">
        <v>2</v>
      </c>
      <c r="D36" s="4" t="s">
        <v>37</v>
      </c>
      <c r="E36" s="4" t="s">
        <v>37</v>
      </c>
      <c r="F36" s="4" t="s">
        <v>37</v>
      </c>
      <c r="G36" s="4">
        <v>710</v>
      </c>
      <c r="H36" s="4" t="s">
        <v>37</v>
      </c>
      <c r="I36" s="4" t="s">
        <v>48</v>
      </c>
      <c r="J36" s="4">
        <v>62000</v>
      </c>
      <c r="K36" s="4">
        <v>0</v>
      </c>
      <c r="L36" s="4">
        <v>9000</v>
      </c>
      <c r="M36" s="4">
        <v>6531.22</v>
      </c>
      <c r="N36" s="4">
        <v>1000</v>
      </c>
      <c r="O36" s="4">
        <v>1300</v>
      </c>
      <c r="P36" s="4">
        <v>2489</v>
      </c>
      <c r="Q36" s="4">
        <v>5362</v>
      </c>
      <c r="R36" s="4">
        <v>3000</v>
      </c>
      <c r="S36" s="4">
        <v>7000</v>
      </c>
      <c r="T36" s="4">
        <v>4000</v>
      </c>
      <c r="U36" s="4">
        <v>2000</v>
      </c>
      <c r="V36" s="4">
        <v>1</v>
      </c>
      <c r="W36" s="4" t="s">
        <v>74</v>
      </c>
      <c r="X36" s="4">
        <v>2500000</v>
      </c>
      <c r="Y36" s="4">
        <v>13586.95</v>
      </c>
      <c r="Z36" s="4">
        <v>184</v>
      </c>
      <c r="AA36" s="4">
        <v>15</v>
      </c>
      <c r="AB36" s="4">
        <v>0</v>
      </c>
      <c r="AC36" s="4">
        <v>0</v>
      </c>
      <c r="AD36" s="4">
        <v>0</v>
      </c>
      <c r="AE36" s="4">
        <v>0</v>
      </c>
      <c r="AF36" s="4">
        <v>0</v>
      </c>
      <c r="AG36" s="4">
        <v>0</v>
      </c>
      <c r="AH36" s="4">
        <v>0</v>
      </c>
      <c r="AI36" s="4">
        <v>0</v>
      </c>
      <c r="AJ36" s="4" t="s">
        <v>76</v>
      </c>
      <c r="AK36" s="4">
        <v>0</v>
      </c>
      <c r="AL36" s="4">
        <v>5000</v>
      </c>
      <c r="AM36" s="4">
        <v>5000</v>
      </c>
      <c r="AN36" s="4">
        <v>3</v>
      </c>
      <c r="AO36">
        <f t="shared" si="1"/>
        <v>1730.8300000000017</v>
      </c>
    </row>
    <row r="37" spans="1:41" x14ac:dyDescent="0.45">
      <c r="A37">
        <v>48</v>
      </c>
      <c r="B37" t="s">
        <v>46</v>
      </c>
      <c r="C37">
        <v>4</v>
      </c>
      <c r="D37" t="s">
        <v>37</v>
      </c>
      <c r="E37" t="s">
        <v>36</v>
      </c>
      <c r="F37" t="s">
        <v>37</v>
      </c>
      <c r="G37">
        <v>790</v>
      </c>
      <c r="H37" t="s">
        <v>37</v>
      </c>
      <c r="I37" t="s">
        <v>38</v>
      </c>
      <c r="J37">
        <v>120000</v>
      </c>
      <c r="K37">
        <v>0</v>
      </c>
      <c r="L37">
        <v>1000</v>
      </c>
      <c r="M37">
        <v>15000</v>
      </c>
      <c r="N37">
        <v>2000</v>
      </c>
      <c r="O37">
        <v>2000</v>
      </c>
      <c r="P37">
        <v>5000</v>
      </c>
      <c r="Q37">
        <v>10000</v>
      </c>
      <c r="R37">
        <v>6000</v>
      </c>
      <c r="S37">
        <v>12000</v>
      </c>
      <c r="T37">
        <v>6000</v>
      </c>
      <c r="U37">
        <v>1000</v>
      </c>
      <c r="V37">
        <v>3</v>
      </c>
      <c r="W37" t="s">
        <v>64</v>
      </c>
      <c r="X37">
        <v>600000</v>
      </c>
      <c r="Y37">
        <v>8500</v>
      </c>
      <c r="Z37">
        <v>96</v>
      </c>
      <c r="AA37">
        <v>63</v>
      </c>
      <c r="AB37">
        <v>2500000</v>
      </c>
      <c r="AC37">
        <v>26671</v>
      </c>
      <c r="AD37">
        <v>156</v>
      </c>
      <c r="AE37">
        <v>134</v>
      </c>
      <c r="AF37">
        <v>35000</v>
      </c>
      <c r="AG37">
        <v>3050</v>
      </c>
      <c r="AH37">
        <v>12</v>
      </c>
      <c r="AI37">
        <v>6</v>
      </c>
      <c r="AJ37" t="s">
        <v>65</v>
      </c>
      <c r="AK37">
        <v>0</v>
      </c>
      <c r="AL37">
        <v>20000</v>
      </c>
      <c r="AM37">
        <v>20000</v>
      </c>
      <c r="AN37">
        <v>10</v>
      </c>
      <c r="AO37">
        <f t="shared" si="1"/>
        <v>1779</v>
      </c>
    </row>
    <row r="38" spans="1:41" x14ac:dyDescent="0.45">
      <c r="A38" s="4">
        <v>30</v>
      </c>
      <c r="B38" s="4" t="s">
        <v>46</v>
      </c>
      <c r="C38" s="4">
        <v>1</v>
      </c>
      <c r="D38" s="4" t="s">
        <v>37</v>
      </c>
      <c r="E38" s="4" t="s">
        <v>37</v>
      </c>
      <c r="F38" s="4" t="s">
        <v>37</v>
      </c>
      <c r="G38" s="4">
        <v>720</v>
      </c>
      <c r="H38" s="4" t="s">
        <v>37</v>
      </c>
      <c r="I38" s="4" t="s">
        <v>38</v>
      </c>
      <c r="J38" s="4">
        <v>60000</v>
      </c>
      <c r="K38" s="4">
        <v>0</v>
      </c>
      <c r="L38" s="4">
        <v>6000</v>
      </c>
      <c r="M38" s="4">
        <v>7000</v>
      </c>
      <c r="N38" s="4">
        <v>600</v>
      </c>
      <c r="O38" s="4">
        <v>1350</v>
      </c>
      <c r="P38" s="4">
        <v>2000</v>
      </c>
      <c r="Q38" s="4">
        <v>12000</v>
      </c>
      <c r="R38" s="4">
        <v>2000</v>
      </c>
      <c r="S38" s="4">
        <v>7000</v>
      </c>
      <c r="T38" s="4">
        <v>5000</v>
      </c>
      <c r="U38" s="4">
        <v>5000</v>
      </c>
      <c r="V38" s="4">
        <v>1</v>
      </c>
      <c r="W38" s="4" t="s">
        <v>75</v>
      </c>
      <c r="X38" s="4">
        <v>700000</v>
      </c>
      <c r="Y38" s="4">
        <v>8333.33</v>
      </c>
      <c r="Z38" s="4">
        <v>84</v>
      </c>
      <c r="AA38" s="4">
        <v>53</v>
      </c>
      <c r="AB38" s="4">
        <v>0</v>
      </c>
      <c r="AC38" s="4">
        <v>0</v>
      </c>
      <c r="AD38" s="4">
        <v>0</v>
      </c>
      <c r="AE38" s="4">
        <v>0</v>
      </c>
      <c r="AF38" s="4">
        <v>0</v>
      </c>
      <c r="AG38" s="4">
        <v>0</v>
      </c>
      <c r="AH38" s="4">
        <v>0</v>
      </c>
      <c r="AI38" s="4">
        <v>0</v>
      </c>
      <c r="AJ38" s="4" t="s">
        <v>47</v>
      </c>
      <c r="AK38" s="4">
        <v>600</v>
      </c>
      <c r="AL38" s="4">
        <v>2000</v>
      </c>
      <c r="AM38" s="4">
        <v>0</v>
      </c>
      <c r="AN38" s="4">
        <v>0</v>
      </c>
      <c r="AO38">
        <f t="shared" si="1"/>
        <v>1716.6699999999983</v>
      </c>
    </row>
    <row r="39" spans="1:41" x14ac:dyDescent="0.45">
      <c r="A39" s="4">
        <v>28</v>
      </c>
      <c r="B39" s="4" t="s">
        <v>35</v>
      </c>
      <c r="C39" s="4">
        <v>1</v>
      </c>
      <c r="D39" s="4" t="s">
        <v>36</v>
      </c>
      <c r="E39" s="4" t="s">
        <v>36</v>
      </c>
      <c r="F39" s="4" t="s">
        <v>36</v>
      </c>
      <c r="G39" s="4">
        <v>720</v>
      </c>
      <c r="H39" s="4" t="s">
        <v>37</v>
      </c>
      <c r="I39" s="4" t="s">
        <v>38</v>
      </c>
      <c r="J39" s="4">
        <v>30000</v>
      </c>
      <c r="K39" s="4">
        <v>7000</v>
      </c>
      <c r="L39" s="4">
        <v>3000</v>
      </c>
      <c r="M39" s="4">
        <v>0</v>
      </c>
      <c r="N39" s="4">
        <v>300</v>
      </c>
      <c r="O39" s="4">
        <v>400</v>
      </c>
      <c r="P39" s="4">
        <v>600</v>
      </c>
      <c r="Q39" s="4">
        <v>800</v>
      </c>
      <c r="R39" s="4">
        <v>2000</v>
      </c>
      <c r="S39" s="4">
        <v>2000</v>
      </c>
      <c r="T39" s="4">
        <v>3000</v>
      </c>
      <c r="U39" s="4">
        <v>1000</v>
      </c>
      <c r="V39" s="4">
        <v>0</v>
      </c>
      <c r="W39" s="4" t="s">
        <v>51</v>
      </c>
      <c r="X39" s="4">
        <v>0</v>
      </c>
      <c r="Y39" s="4">
        <v>0</v>
      </c>
      <c r="Z39" s="4">
        <v>0</v>
      </c>
      <c r="AA39" s="4">
        <v>0</v>
      </c>
      <c r="AB39" s="4">
        <v>0</v>
      </c>
      <c r="AC39" s="4">
        <v>0</v>
      </c>
      <c r="AD39" s="4">
        <v>0</v>
      </c>
      <c r="AE39" s="4">
        <v>0</v>
      </c>
      <c r="AF39" s="4">
        <v>0</v>
      </c>
      <c r="AG39" s="4">
        <v>0</v>
      </c>
      <c r="AH39" s="4">
        <v>0</v>
      </c>
      <c r="AI39" s="4">
        <v>0</v>
      </c>
      <c r="AJ39" s="4" t="s">
        <v>53</v>
      </c>
      <c r="AK39" s="4">
        <v>200</v>
      </c>
      <c r="AL39" s="4">
        <v>6000</v>
      </c>
      <c r="AM39" s="4">
        <v>5000</v>
      </c>
      <c r="AN39" s="4">
        <v>0</v>
      </c>
      <c r="AO39">
        <f t="shared" si="1"/>
        <v>3900</v>
      </c>
    </row>
    <row r="40" spans="1:41" x14ac:dyDescent="0.45">
      <c r="A40">
        <v>29</v>
      </c>
      <c r="B40" t="s">
        <v>46</v>
      </c>
      <c r="C40">
        <v>1</v>
      </c>
      <c r="D40" t="s">
        <v>37</v>
      </c>
      <c r="E40" t="s">
        <v>37</v>
      </c>
      <c r="F40" t="s">
        <v>37</v>
      </c>
      <c r="G40">
        <v>720</v>
      </c>
      <c r="H40" t="s">
        <v>37</v>
      </c>
      <c r="I40" t="s">
        <v>38</v>
      </c>
      <c r="J40">
        <v>40000</v>
      </c>
      <c r="K40">
        <v>0</v>
      </c>
      <c r="L40">
        <v>4200</v>
      </c>
      <c r="M40">
        <v>4000</v>
      </c>
      <c r="N40">
        <v>500</v>
      </c>
      <c r="O40">
        <v>800</v>
      </c>
      <c r="P40">
        <v>1200</v>
      </c>
      <c r="Q40">
        <v>500</v>
      </c>
      <c r="R40">
        <v>1000</v>
      </c>
      <c r="S40">
        <v>1000</v>
      </c>
      <c r="T40">
        <v>2000</v>
      </c>
      <c r="U40">
        <v>5000</v>
      </c>
      <c r="V40">
        <v>2</v>
      </c>
      <c r="W40" t="s">
        <v>69</v>
      </c>
      <c r="X40" s="2">
        <v>1500000</v>
      </c>
      <c r="Y40" s="2">
        <v>12000</v>
      </c>
      <c r="Z40">
        <f>15*12</f>
        <v>180</v>
      </c>
      <c r="AA40">
        <v>150</v>
      </c>
      <c r="AB40">
        <v>200000</v>
      </c>
      <c r="AC40">
        <v>4500</v>
      </c>
      <c r="AD40">
        <v>36</v>
      </c>
      <c r="AE40">
        <v>11</v>
      </c>
      <c r="AF40">
        <v>0</v>
      </c>
      <c r="AG40">
        <v>0</v>
      </c>
      <c r="AH40">
        <v>0</v>
      </c>
      <c r="AI40">
        <v>0</v>
      </c>
      <c r="AJ40" t="s">
        <v>57</v>
      </c>
      <c r="AK40">
        <v>0</v>
      </c>
      <c r="AL40">
        <v>3000</v>
      </c>
      <c r="AM40">
        <v>3000</v>
      </c>
      <c r="AN40">
        <v>1</v>
      </c>
      <c r="AO40">
        <f t="shared" si="1"/>
        <v>300</v>
      </c>
    </row>
    <row r="41" spans="1:41" x14ac:dyDescent="0.45">
      <c r="A41">
        <v>25</v>
      </c>
      <c r="B41" t="s">
        <v>35</v>
      </c>
      <c r="C41">
        <v>0</v>
      </c>
      <c r="D41" t="s">
        <v>37</v>
      </c>
      <c r="E41" t="s">
        <v>37</v>
      </c>
      <c r="F41" t="s">
        <v>36</v>
      </c>
      <c r="G41">
        <v>705</v>
      </c>
      <c r="H41" t="s">
        <v>37</v>
      </c>
      <c r="I41" t="s">
        <v>38</v>
      </c>
      <c r="J41">
        <v>25000</v>
      </c>
      <c r="K41">
        <v>0</v>
      </c>
      <c r="L41">
        <v>3000</v>
      </c>
      <c r="M41">
        <v>2000</v>
      </c>
      <c r="N41">
        <v>700</v>
      </c>
      <c r="O41">
        <v>0</v>
      </c>
      <c r="P41">
        <v>0</v>
      </c>
      <c r="Q41">
        <v>1000</v>
      </c>
      <c r="R41">
        <v>3000</v>
      </c>
      <c r="S41">
        <v>3000</v>
      </c>
      <c r="T41">
        <v>5000</v>
      </c>
      <c r="U41">
        <v>1000</v>
      </c>
      <c r="V41">
        <v>0</v>
      </c>
      <c r="W41" t="s">
        <v>51</v>
      </c>
      <c r="X41">
        <v>0</v>
      </c>
      <c r="Y41">
        <v>0</v>
      </c>
      <c r="Z41">
        <v>0</v>
      </c>
      <c r="AA41">
        <v>0</v>
      </c>
      <c r="AB41">
        <v>0</v>
      </c>
      <c r="AC41">
        <v>0</v>
      </c>
      <c r="AD41">
        <v>0</v>
      </c>
      <c r="AE41">
        <v>0</v>
      </c>
      <c r="AF41">
        <v>0</v>
      </c>
      <c r="AG41">
        <v>0</v>
      </c>
      <c r="AH41">
        <v>0</v>
      </c>
      <c r="AI41">
        <v>0</v>
      </c>
      <c r="AJ41" t="s">
        <v>47</v>
      </c>
      <c r="AK41">
        <v>135</v>
      </c>
      <c r="AL41">
        <v>1000</v>
      </c>
      <c r="AM41">
        <v>0</v>
      </c>
      <c r="AN41">
        <v>0</v>
      </c>
      <c r="AO41">
        <f t="shared" si="1"/>
        <v>5300</v>
      </c>
    </row>
    <row r="42" spans="1:41" x14ac:dyDescent="0.45">
      <c r="A42">
        <v>29</v>
      </c>
      <c r="B42" t="s">
        <v>46</v>
      </c>
      <c r="C42">
        <v>2</v>
      </c>
      <c r="D42" t="s">
        <v>37</v>
      </c>
      <c r="E42" t="s">
        <v>37</v>
      </c>
      <c r="F42" t="s">
        <v>37</v>
      </c>
      <c r="G42">
        <v>720</v>
      </c>
      <c r="H42" t="s">
        <v>37</v>
      </c>
      <c r="I42" t="s">
        <v>38</v>
      </c>
      <c r="J42">
        <v>55000</v>
      </c>
      <c r="K42">
        <v>0</v>
      </c>
      <c r="L42">
        <v>7000</v>
      </c>
      <c r="M42">
        <v>6000</v>
      </c>
      <c r="N42">
        <v>800</v>
      </c>
      <c r="O42">
        <v>800</v>
      </c>
      <c r="P42">
        <v>1200</v>
      </c>
      <c r="Q42">
        <v>1500</v>
      </c>
      <c r="R42">
        <v>2000</v>
      </c>
      <c r="S42">
        <v>3256</v>
      </c>
      <c r="T42">
        <v>4800</v>
      </c>
      <c r="U42">
        <v>5000</v>
      </c>
      <c r="V42">
        <v>2</v>
      </c>
      <c r="W42" t="s">
        <v>69</v>
      </c>
      <c r="X42" s="2">
        <v>1500000</v>
      </c>
      <c r="Y42" s="2">
        <v>12000</v>
      </c>
      <c r="Z42">
        <f>15*12</f>
        <v>180</v>
      </c>
      <c r="AA42">
        <v>144</v>
      </c>
      <c r="AB42">
        <v>200000</v>
      </c>
      <c r="AC42">
        <v>4500</v>
      </c>
      <c r="AD42">
        <v>36</v>
      </c>
      <c r="AE42">
        <v>15</v>
      </c>
      <c r="AF42">
        <v>0</v>
      </c>
      <c r="AG42">
        <v>0</v>
      </c>
      <c r="AH42">
        <v>0</v>
      </c>
      <c r="AI42">
        <v>0</v>
      </c>
      <c r="AJ42" t="s">
        <v>57</v>
      </c>
      <c r="AK42">
        <v>0</v>
      </c>
      <c r="AL42">
        <v>4000</v>
      </c>
      <c r="AM42">
        <v>4000</v>
      </c>
      <c r="AN42">
        <v>3</v>
      </c>
      <c r="AO42">
        <f t="shared" si="1"/>
        <v>2144</v>
      </c>
    </row>
    <row r="43" spans="1:41" x14ac:dyDescent="0.45">
      <c r="A43" s="4">
        <v>50</v>
      </c>
      <c r="B43" s="4" t="s">
        <v>46</v>
      </c>
      <c r="C43" s="4">
        <v>2</v>
      </c>
      <c r="D43" s="4" t="s">
        <v>37</v>
      </c>
      <c r="E43" s="4" t="s">
        <v>37</v>
      </c>
      <c r="F43" s="4" t="s">
        <v>37</v>
      </c>
      <c r="G43" s="4">
        <v>758</v>
      </c>
      <c r="H43" s="4" t="s">
        <v>37</v>
      </c>
      <c r="I43" s="4" t="s">
        <v>48</v>
      </c>
      <c r="J43" s="4">
        <v>125000</v>
      </c>
      <c r="K43" s="4">
        <v>0</v>
      </c>
      <c r="L43" s="4">
        <v>8000</v>
      </c>
      <c r="M43" s="4">
        <v>7000</v>
      </c>
      <c r="N43" s="4">
        <v>1000</v>
      </c>
      <c r="O43" s="4">
        <v>1800</v>
      </c>
      <c r="P43" s="4">
        <v>2579.66</v>
      </c>
      <c r="Q43" s="4">
        <v>3000</v>
      </c>
      <c r="R43" s="4">
        <v>4000</v>
      </c>
      <c r="S43" s="4">
        <v>20000</v>
      </c>
      <c r="T43" s="4">
        <v>10000</v>
      </c>
      <c r="U43" s="4">
        <v>10000</v>
      </c>
      <c r="V43" s="4">
        <v>2</v>
      </c>
      <c r="W43" s="4" t="s">
        <v>78</v>
      </c>
      <c r="X43" s="4">
        <v>400000</v>
      </c>
      <c r="Y43" s="4">
        <v>16666</v>
      </c>
      <c r="Z43" s="4">
        <v>24</v>
      </c>
      <c r="AA43" s="4">
        <v>12</v>
      </c>
      <c r="AB43" s="4">
        <v>2000000</v>
      </c>
      <c r="AC43" s="6">
        <v>11111.11</v>
      </c>
      <c r="AD43" s="4">
        <v>180</v>
      </c>
      <c r="AE43" s="4">
        <v>110</v>
      </c>
      <c r="AF43" s="4">
        <v>0</v>
      </c>
      <c r="AG43" s="4">
        <v>0</v>
      </c>
      <c r="AH43" s="4">
        <v>0</v>
      </c>
      <c r="AI43" s="4">
        <v>0</v>
      </c>
      <c r="AJ43" s="4" t="s">
        <v>76</v>
      </c>
      <c r="AK43" s="4">
        <v>0</v>
      </c>
      <c r="AL43" s="4">
        <v>20000</v>
      </c>
      <c r="AM43" s="4">
        <v>20000</v>
      </c>
      <c r="AN43" s="4">
        <v>7</v>
      </c>
      <c r="AO43">
        <f t="shared" si="1"/>
        <v>9843.2299999999959</v>
      </c>
    </row>
    <row r="44" spans="1:41" x14ac:dyDescent="0.45">
      <c r="A44">
        <v>29</v>
      </c>
      <c r="B44" t="s">
        <v>35</v>
      </c>
      <c r="C44">
        <v>1</v>
      </c>
      <c r="D44" t="s">
        <v>36</v>
      </c>
      <c r="E44" t="s">
        <v>36</v>
      </c>
      <c r="F44" t="s">
        <v>37</v>
      </c>
      <c r="G44">
        <v>795</v>
      </c>
      <c r="H44" t="s">
        <v>37</v>
      </c>
      <c r="I44" t="s">
        <v>38</v>
      </c>
      <c r="J44">
        <v>65000</v>
      </c>
      <c r="K44">
        <v>0</v>
      </c>
      <c r="L44">
        <v>7000</v>
      </c>
      <c r="M44">
        <v>7000</v>
      </c>
      <c r="N44">
        <v>1000</v>
      </c>
      <c r="O44">
        <v>900</v>
      </c>
      <c r="P44">
        <v>2000</v>
      </c>
      <c r="Q44">
        <v>6000</v>
      </c>
      <c r="R44">
        <v>3000</v>
      </c>
      <c r="S44">
        <v>3000</v>
      </c>
      <c r="T44">
        <v>2500</v>
      </c>
      <c r="U44">
        <v>2000</v>
      </c>
      <c r="V44">
        <v>1</v>
      </c>
      <c r="W44" t="s">
        <v>56</v>
      </c>
      <c r="X44">
        <v>3300000</v>
      </c>
      <c r="Y44">
        <v>17934.78</v>
      </c>
      <c r="Z44">
        <v>184</v>
      </c>
      <c r="AA44">
        <v>107</v>
      </c>
      <c r="AB44">
        <v>0</v>
      </c>
      <c r="AC44">
        <v>0</v>
      </c>
      <c r="AD44">
        <v>0</v>
      </c>
      <c r="AE44">
        <v>0</v>
      </c>
      <c r="AF44">
        <v>0</v>
      </c>
      <c r="AG44">
        <v>0</v>
      </c>
      <c r="AH44">
        <v>0</v>
      </c>
      <c r="AI44">
        <v>0</v>
      </c>
      <c r="AJ44" t="s">
        <v>57</v>
      </c>
      <c r="AK44">
        <v>0</v>
      </c>
      <c r="AL44">
        <v>5000</v>
      </c>
      <c r="AM44">
        <v>5000</v>
      </c>
      <c r="AN44">
        <v>5</v>
      </c>
      <c r="AO44">
        <f t="shared" si="1"/>
        <v>7665.2200000000012</v>
      </c>
    </row>
    <row r="45" spans="1:41" x14ac:dyDescent="0.45">
      <c r="A45">
        <v>19</v>
      </c>
      <c r="B45" t="s">
        <v>35</v>
      </c>
      <c r="C45">
        <v>0</v>
      </c>
      <c r="D45" t="s">
        <v>36</v>
      </c>
      <c r="E45" t="s">
        <v>36</v>
      </c>
      <c r="F45" t="s">
        <v>36</v>
      </c>
      <c r="G45">
        <v>600</v>
      </c>
      <c r="H45" t="s">
        <v>36</v>
      </c>
      <c r="I45" t="s">
        <v>38</v>
      </c>
      <c r="J45">
        <v>12000</v>
      </c>
      <c r="K45">
        <v>3400</v>
      </c>
      <c r="L45">
        <v>3000</v>
      </c>
      <c r="M45">
        <v>0</v>
      </c>
      <c r="N45">
        <v>300</v>
      </c>
      <c r="O45">
        <v>0</v>
      </c>
      <c r="P45">
        <v>500</v>
      </c>
      <c r="Q45">
        <v>1000</v>
      </c>
      <c r="R45">
        <v>1500</v>
      </c>
      <c r="S45">
        <v>1000</v>
      </c>
      <c r="T45">
        <v>1000</v>
      </c>
      <c r="U45">
        <v>0</v>
      </c>
      <c r="V45">
        <v>0</v>
      </c>
      <c r="W45" t="s">
        <v>51</v>
      </c>
      <c r="X45">
        <v>0</v>
      </c>
      <c r="Y45">
        <v>0</v>
      </c>
      <c r="Z45">
        <v>0</v>
      </c>
      <c r="AA45">
        <v>0</v>
      </c>
      <c r="AB45">
        <v>0</v>
      </c>
      <c r="AC45">
        <v>0</v>
      </c>
      <c r="AD45">
        <v>0</v>
      </c>
      <c r="AE45">
        <v>0</v>
      </c>
      <c r="AF45">
        <v>0</v>
      </c>
      <c r="AG45">
        <v>0</v>
      </c>
      <c r="AH45">
        <v>0</v>
      </c>
      <c r="AI45">
        <v>0</v>
      </c>
      <c r="AJ45" t="s">
        <v>51</v>
      </c>
      <c r="AK45">
        <v>0</v>
      </c>
      <c r="AL45">
        <v>0</v>
      </c>
      <c r="AM45">
        <v>0</v>
      </c>
      <c r="AN45">
        <v>0</v>
      </c>
      <c r="AO45">
        <f t="shared" si="1"/>
        <v>300</v>
      </c>
    </row>
    <row r="46" spans="1:41" x14ac:dyDescent="0.45">
      <c r="A46">
        <v>23</v>
      </c>
      <c r="B46" t="s">
        <v>35</v>
      </c>
      <c r="C46">
        <v>0</v>
      </c>
      <c r="D46" t="s">
        <v>37</v>
      </c>
      <c r="E46" t="s">
        <v>36</v>
      </c>
      <c r="F46" t="s">
        <v>36</v>
      </c>
      <c r="G46">
        <v>690</v>
      </c>
      <c r="H46" t="s">
        <v>36</v>
      </c>
      <c r="I46" t="s">
        <v>38</v>
      </c>
      <c r="J46">
        <v>25000</v>
      </c>
      <c r="K46">
        <v>0</v>
      </c>
      <c r="L46">
        <v>0</v>
      </c>
      <c r="M46">
        <v>0</v>
      </c>
      <c r="N46">
        <v>300</v>
      </c>
      <c r="O46">
        <v>1050</v>
      </c>
      <c r="P46">
        <v>0</v>
      </c>
      <c r="Q46">
        <v>2000</v>
      </c>
      <c r="R46">
        <v>4000</v>
      </c>
      <c r="S46">
        <v>2000</v>
      </c>
      <c r="T46">
        <v>5000</v>
      </c>
      <c r="U46">
        <v>10000</v>
      </c>
      <c r="V46">
        <v>0</v>
      </c>
      <c r="W46" t="s">
        <v>51</v>
      </c>
      <c r="X46">
        <v>0</v>
      </c>
      <c r="Y46">
        <v>0</v>
      </c>
      <c r="Z46">
        <v>0</v>
      </c>
      <c r="AA46">
        <v>0</v>
      </c>
      <c r="AB46">
        <v>0</v>
      </c>
      <c r="AC46">
        <v>0</v>
      </c>
      <c r="AD46">
        <v>0</v>
      </c>
      <c r="AE46">
        <v>0</v>
      </c>
      <c r="AF46">
        <v>0</v>
      </c>
      <c r="AG46">
        <v>0</v>
      </c>
      <c r="AH46">
        <v>0</v>
      </c>
      <c r="AI46">
        <v>0</v>
      </c>
      <c r="AJ46" t="s">
        <v>51</v>
      </c>
      <c r="AK46">
        <v>0</v>
      </c>
      <c r="AL46">
        <v>0</v>
      </c>
      <c r="AM46">
        <v>0</v>
      </c>
      <c r="AN46">
        <v>0</v>
      </c>
      <c r="AO46">
        <f t="shared" si="1"/>
        <v>650</v>
      </c>
    </row>
    <row r="47" spans="1:41" x14ac:dyDescent="0.45">
      <c r="A47">
        <v>40</v>
      </c>
      <c r="B47" t="s">
        <v>46</v>
      </c>
      <c r="C47">
        <v>3</v>
      </c>
      <c r="D47" t="s">
        <v>37</v>
      </c>
      <c r="E47" t="s">
        <v>36</v>
      </c>
      <c r="F47" t="s">
        <v>37</v>
      </c>
      <c r="G47">
        <v>818</v>
      </c>
      <c r="H47" t="s">
        <v>37</v>
      </c>
      <c r="I47" t="s">
        <v>48</v>
      </c>
      <c r="J47">
        <v>50000</v>
      </c>
      <c r="K47">
        <v>0</v>
      </c>
      <c r="L47">
        <v>12000</v>
      </c>
      <c r="M47">
        <v>0</v>
      </c>
      <c r="N47">
        <v>1000</v>
      </c>
      <c r="O47">
        <v>800</v>
      </c>
      <c r="P47">
        <v>700</v>
      </c>
      <c r="Q47">
        <v>2000</v>
      </c>
      <c r="R47">
        <v>3000</v>
      </c>
      <c r="S47">
        <v>5000</v>
      </c>
      <c r="T47">
        <v>0</v>
      </c>
      <c r="U47">
        <v>1000</v>
      </c>
      <c r="V47">
        <v>1</v>
      </c>
      <c r="W47" t="s">
        <v>75</v>
      </c>
      <c r="X47">
        <v>1700000</v>
      </c>
      <c r="Y47">
        <v>21000</v>
      </c>
      <c r="Z47">
        <f>7*12</f>
        <v>84</v>
      </c>
      <c r="AA47">
        <v>33</v>
      </c>
      <c r="AB47">
        <v>0</v>
      </c>
      <c r="AC47">
        <v>0</v>
      </c>
      <c r="AD47">
        <v>0</v>
      </c>
      <c r="AE47">
        <v>0</v>
      </c>
      <c r="AF47">
        <v>0</v>
      </c>
      <c r="AG47">
        <v>0</v>
      </c>
      <c r="AH47">
        <v>0</v>
      </c>
      <c r="AI47">
        <v>0</v>
      </c>
      <c r="AJ47" t="s">
        <v>57</v>
      </c>
      <c r="AK47">
        <v>0</v>
      </c>
      <c r="AL47">
        <v>3000</v>
      </c>
      <c r="AM47">
        <v>3000</v>
      </c>
      <c r="AN47">
        <v>3</v>
      </c>
      <c r="AO47">
        <f t="shared" si="1"/>
        <v>500</v>
      </c>
    </row>
    <row r="48" spans="1:41" x14ac:dyDescent="0.45">
      <c r="A48">
        <v>46</v>
      </c>
      <c r="B48" t="s">
        <v>46</v>
      </c>
      <c r="C48">
        <v>1</v>
      </c>
      <c r="D48" t="s">
        <v>37</v>
      </c>
      <c r="E48" t="s">
        <v>36</v>
      </c>
      <c r="F48" t="s">
        <v>37</v>
      </c>
      <c r="G48">
        <v>726</v>
      </c>
      <c r="H48" t="s">
        <v>36</v>
      </c>
      <c r="I48" t="s">
        <v>38</v>
      </c>
      <c r="J48">
        <v>55432</v>
      </c>
      <c r="K48">
        <v>0</v>
      </c>
      <c r="L48">
        <v>5000</v>
      </c>
      <c r="M48">
        <v>0</v>
      </c>
      <c r="N48">
        <v>700</v>
      </c>
      <c r="O48">
        <v>700</v>
      </c>
      <c r="P48">
        <v>1000</v>
      </c>
      <c r="Q48">
        <v>2000</v>
      </c>
      <c r="R48">
        <v>2000</v>
      </c>
      <c r="S48">
        <v>7000</v>
      </c>
      <c r="T48">
        <v>3500</v>
      </c>
      <c r="U48">
        <v>10000</v>
      </c>
      <c r="V48">
        <v>1</v>
      </c>
      <c r="W48" t="s">
        <v>74</v>
      </c>
      <c r="X48" s="2">
        <v>1600000</v>
      </c>
      <c r="Y48" s="2">
        <v>14814.81</v>
      </c>
      <c r="Z48">
        <f>9 *12</f>
        <v>108</v>
      </c>
      <c r="AA48">
        <v>150</v>
      </c>
      <c r="AB48">
        <v>0</v>
      </c>
      <c r="AC48">
        <v>0</v>
      </c>
      <c r="AD48">
        <v>0</v>
      </c>
      <c r="AE48">
        <v>0</v>
      </c>
      <c r="AF48">
        <v>0</v>
      </c>
      <c r="AG48">
        <v>0</v>
      </c>
      <c r="AH48">
        <v>0</v>
      </c>
      <c r="AI48">
        <v>0</v>
      </c>
      <c r="AJ48" t="s">
        <v>51</v>
      </c>
      <c r="AK48">
        <v>0</v>
      </c>
      <c r="AL48">
        <v>0</v>
      </c>
      <c r="AM48">
        <v>0</v>
      </c>
      <c r="AN48">
        <v>0</v>
      </c>
      <c r="AO48">
        <f t="shared" si="1"/>
        <v>8717.1900000000023</v>
      </c>
    </row>
    <row r="49" spans="1:41" x14ac:dyDescent="0.45">
      <c r="A49">
        <v>27</v>
      </c>
      <c r="B49" t="s">
        <v>35</v>
      </c>
      <c r="C49">
        <v>0</v>
      </c>
      <c r="D49" t="s">
        <v>36</v>
      </c>
      <c r="E49" t="s">
        <v>37</v>
      </c>
      <c r="F49" t="s">
        <v>37</v>
      </c>
      <c r="G49">
        <v>765</v>
      </c>
      <c r="H49" t="s">
        <v>36</v>
      </c>
      <c r="I49" t="s">
        <v>38</v>
      </c>
      <c r="J49">
        <v>40000</v>
      </c>
      <c r="K49">
        <v>5000</v>
      </c>
      <c r="L49">
        <v>3500</v>
      </c>
      <c r="M49">
        <v>5000</v>
      </c>
      <c r="N49">
        <v>300</v>
      </c>
      <c r="O49">
        <v>600</v>
      </c>
      <c r="P49">
        <v>700</v>
      </c>
      <c r="Q49">
        <v>1500</v>
      </c>
      <c r="R49">
        <v>4000</v>
      </c>
      <c r="S49">
        <v>3000</v>
      </c>
      <c r="T49">
        <v>3000</v>
      </c>
      <c r="U49">
        <v>0</v>
      </c>
      <c r="V49">
        <v>1</v>
      </c>
      <c r="W49" t="s">
        <v>67</v>
      </c>
      <c r="X49">
        <v>75000</v>
      </c>
      <c r="Y49">
        <v>6250</v>
      </c>
      <c r="Z49">
        <v>12</v>
      </c>
      <c r="AA49">
        <v>10</v>
      </c>
      <c r="AB49">
        <v>0</v>
      </c>
      <c r="AC49">
        <v>0</v>
      </c>
      <c r="AD49">
        <v>0</v>
      </c>
      <c r="AE49">
        <v>0</v>
      </c>
      <c r="AF49">
        <v>0</v>
      </c>
      <c r="AG49">
        <v>0</v>
      </c>
      <c r="AH49">
        <v>0</v>
      </c>
      <c r="AI49">
        <v>0</v>
      </c>
      <c r="AJ49" t="s">
        <v>51</v>
      </c>
      <c r="AK49">
        <v>0</v>
      </c>
      <c r="AL49">
        <v>0</v>
      </c>
      <c r="AM49">
        <v>0</v>
      </c>
      <c r="AN49">
        <v>0</v>
      </c>
      <c r="AO49">
        <f t="shared" si="1"/>
        <v>7150</v>
      </c>
    </row>
    <row r="50" spans="1:41" x14ac:dyDescent="0.45">
      <c r="A50">
        <v>24</v>
      </c>
      <c r="B50" t="s">
        <v>35</v>
      </c>
      <c r="C50">
        <v>1</v>
      </c>
      <c r="D50" t="s">
        <v>37</v>
      </c>
      <c r="E50" t="s">
        <v>36</v>
      </c>
      <c r="F50" t="s">
        <v>36</v>
      </c>
      <c r="G50">
        <v>605</v>
      </c>
      <c r="H50" t="s">
        <v>36</v>
      </c>
      <c r="I50" t="s">
        <v>38</v>
      </c>
      <c r="J50">
        <v>29900</v>
      </c>
      <c r="K50">
        <v>0</v>
      </c>
      <c r="L50">
        <v>7000</v>
      </c>
      <c r="M50">
        <v>0</v>
      </c>
      <c r="N50">
        <v>300</v>
      </c>
      <c r="O50">
        <v>0</v>
      </c>
      <c r="P50">
        <v>0</v>
      </c>
      <c r="Q50">
        <v>1000</v>
      </c>
      <c r="R50">
        <v>4000</v>
      </c>
      <c r="S50">
        <v>5000</v>
      </c>
      <c r="T50">
        <v>7000</v>
      </c>
      <c r="U50">
        <v>3000</v>
      </c>
      <c r="V50">
        <v>0</v>
      </c>
      <c r="W50" t="s">
        <v>51</v>
      </c>
      <c r="X50">
        <v>0</v>
      </c>
      <c r="Y50">
        <v>0</v>
      </c>
      <c r="Z50">
        <v>0</v>
      </c>
      <c r="AA50">
        <v>0</v>
      </c>
      <c r="AB50">
        <v>0</v>
      </c>
      <c r="AC50">
        <v>0</v>
      </c>
      <c r="AD50">
        <v>0</v>
      </c>
      <c r="AE50">
        <v>0</v>
      </c>
      <c r="AF50">
        <v>0</v>
      </c>
      <c r="AG50">
        <v>0</v>
      </c>
      <c r="AH50">
        <v>0</v>
      </c>
      <c r="AI50">
        <v>0</v>
      </c>
      <c r="AJ50" t="s">
        <v>51</v>
      </c>
      <c r="AK50">
        <v>0</v>
      </c>
      <c r="AL50">
        <v>0</v>
      </c>
      <c r="AM50">
        <v>0</v>
      </c>
      <c r="AN50">
        <v>0</v>
      </c>
      <c r="AO50">
        <f t="shared" si="1"/>
        <v>2600</v>
      </c>
    </row>
    <row r="51" spans="1:41" x14ac:dyDescent="0.45">
      <c r="A51">
        <v>23</v>
      </c>
      <c r="B51" t="s">
        <v>35</v>
      </c>
      <c r="C51">
        <v>0</v>
      </c>
      <c r="D51" t="s">
        <v>36</v>
      </c>
      <c r="E51" t="s">
        <v>36</v>
      </c>
      <c r="F51" t="s">
        <v>36</v>
      </c>
      <c r="G51">
        <v>610</v>
      </c>
      <c r="H51" t="s">
        <v>36</v>
      </c>
      <c r="I51" t="s">
        <v>38</v>
      </c>
      <c r="J51">
        <v>20000</v>
      </c>
      <c r="K51">
        <v>5000</v>
      </c>
      <c r="L51">
        <v>3000</v>
      </c>
      <c r="M51">
        <v>0</v>
      </c>
      <c r="N51">
        <v>300</v>
      </c>
      <c r="O51">
        <v>400</v>
      </c>
      <c r="P51">
        <v>500</v>
      </c>
      <c r="Q51">
        <v>1000</v>
      </c>
      <c r="R51">
        <v>1500</v>
      </c>
      <c r="S51">
        <v>1000</v>
      </c>
      <c r="T51">
        <v>4000</v>
      </c>
      <c r="U51">
        <v>1000</v>
      </c>
      <c r="V51">
        <v>0</v>
      </c>
      <c r="W51" t="s">
        <v>51</v>
      </c>
      <c r="X51">
        <v>0</v>
      </c>
      <c r="Y51">
        <v>0</v>
      </c>
      <c r="Z51">
        <v>0</v>
      </c>
      <c r="AA51">
        <v>0</v>
      </c>
      <c r="AB51">
        <v>0</v>
      </c>
      <c r="AC51">
        <v>0</v>
      </c>
      <c r="AD51">
        <v>0</v>
      </c>
      <c r="AE51">
        <v>0</v>
      </c>
      <c r="AF51">
        <v>0</v>
      </c>
      <c r="AG51">
        <v>0</v>
      </c>
      <c r="AH51">
        <v>0</v>
      </c>
      <c r="AI51">
        <v>0</v>
      </c>
      <c r="AJ51" t="s">
        <v>51</v>
      </c>
      <c r="AK51">
        <v>0</v>
      </c>
      <c r="AL51">
        <v>0</v>
      </c>
      <c r="AM51">
        <v>0</v>
      </c>
      <c r="AN51">
        <v>0</v>
      </c>
      <c r="AO51">
        <f t="shared" si="1"/>
        <v>2300</v>
      </c>
    </row>
    <row r="52" spans="1:41" x14ac:dyDescent="0.45">
      <c r="A52">
        <v>26</v>
      </c>
      <c r="B52" t="s">
        <v>35</v>
      </c>
      <c r="C52">
        <v>0</v>
      </c>
      <c r="D52" t="s">
        <v>37</v>
      </c>
      <c r="E52" t="s">
        <v>36</v>
      </c>
      <c r="F52" t="s">
        <v>36</v>
      </c>
      <c r="G52">
        <v>849</v>
      </c>
      <c r="H52" t="s">
        <v>36</v>
      </c>
      <c r="I52" t="s">
        <v>48</v>
      </c>
      <c r="J52">
        <v>4500</v>
      </c>
      <c r="K52">
        <v>0</v>
      </c>
      <c r="L52">
        <v>1200</v>
      </c>
      <c r="M52">
        <v>0</v>
      </c>
      <c r="N52">
        <v>250</v>
      </c>
      <c r="O52">
        <v>0</v>
      </c>
      <c r="P52">
        <v>0</v>
      </c>
      <c r="Q52">
        <v>700</v>
      </c>
      <c r="R52">
        <v>0</v>
      </c>
      <c r="S52">
        <v>500</v>
      </c>
      <c r="T52">
        <v>500</v>
      </c>
      <c r="U52">
        <v>0</v>
      </c>
      <c r="V52">
        <v>0</v>
      </c>
      <c r="W52" t="s">
        <v>51</v>
      </c>
      <c r="X52">
        <v>0</v>
      </c>
      <c r="Y52">
        <v>0</v>
      </c>
      <c r="Z52">
        <v>0</v>
      </c>
      <c r="AA52">
        <v>0</v>
      </c>
      <c r="AB52">
        <v>0</v>
      </c>
      <c r="AC52">
        <v>0</v>
      </c>
      <c r="AD52">
        <v>0</v>
      </c>
      <c r="AE52">
        <v>0</v>
      </c>
      <c r="AF52">
        <v>0</v>
      </c>
      <c r="AG52">
        <v>0</v>
      </c>
      <c r="AH52">
        <v>0</v>
      </c>
      <c r="AI52">
        <v>0</v>
      </c>
      <c r="AJ52" t="s">
        <v>51</v>
      </c>
      <c r="AK52">
        <v>0</v>
      </c>
      <c r="AL52">
        <v>0</v>
      </c>
      <c r="AM52">
        <v>0</v>
      </c>
      <c r="AN52">
        <v>0</v>
      </c>
      <c r="AO52">
        <f xml:space="preserve"> J52- (K52+L52+M52+N52+O52+P52+Q52+R52+S52+T52+U52+Y52+AC52+AG52+AL52)</f>
        <v>1350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E4164-AEFB-4482-8627-49B732CA2D46}">
  <dimension ref="A1"/>
  <sheetViews>
    <sheetView workbookViewId="0">
      <selection activeCell="E5" sqref="E5"/>
    </sheetView>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4E4418F-02B3-475B-8F6B-B81DA22810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Roshni Yadav</dc:creator>
  <cp:lastModifiedBy>Roshni Yadav</cp:lastModifiedBy>
  <dcterms:created xsi:type="dcterms:W3CDTF">2024-10-11T12:33:49Z</dcterms:created>
  <dcterms:modified xsi:type="dcterms:W3CDTF">2024-10-14T16:10:49Z</dcterms:modified>
</cp:coreProperties>
</file>