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BIT run reports\Run_08012017\"/>
    </mc:Choice>
  </mc:AlternateContent>
  <bookViews>
    <workbookView xWindow="0" yWindow="0" windowWidth="19200" windowHeight="11376" firstSheet="1" activeTab="5"/>
  </bookViews>
  <sheets>
    <sheet name="settings" sheetId="2" r:id="rId1"/>
    <sheet name="crystal calculator " sheetId="12" r:id="rId2"/>
    <sheet name="(Day_1)_08_01_2017" sheetId="6" r:id="rId3"/>
    <sheet name="Day 2 (8_2)" sheetId="13" r:id="rId4"/>
    <sheet name="Day 3 (8_3)" sheetId="14" r:id="rId5"/>
    <sheet name="Day 4 (8_4)" sheetId="1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2" l="1"/>
  <c r="D12" i="12"/>
  <c r="E13" i="12"/>
  <c r="F13" i="12" s="1"/>
  <c r="G2" i="15"/>
  <c r="H119" i="14" l="1"/>
  <c r="F2" i="14"/>
  <c r="T13" i="14"/>
  <c r="T12" i="14"/>
  <c r="T11" i="14"/>
  <c r="T10" i="14"/>
  <c r="N16" i="12" l="1"/>
  <c r="M16" i="12"/>
  <c r="M12" i="12"/>
  <c r="N12" i="12" s="1"/>
  <c r="K27" i="6"/>
  <c r="E12" i="12" l="1"/>
  <c r="F12" i="12" s="1"/>
  <c r="E8" i="12"/>
  <c r="F8" i="12" s="1"/>
  <c r="B8" i="12"/>
  <c r="E16" i="12"/>
  <c r="F16" i="12" s="1"/>
  <c r="B16" i="12"/>
  <c r="E4" i="12"/>
  <c r="F4" i="12" s="1"/>
  <c r="B4" i="12"/>
  <c r="B12" i="12"/>
</calcChain>
</file>

<file path=xl/sharedStrings.xml><?xml version="1.0" encoding="utf-8"?>
<sst xmlns="http://schemas.openxmlformats.org/spreadsheetml/2006/main" count="1577" uniqueCount="905">
  <si>
    <t>Shield Voltage (kV)</t>
  </si>
  <si>
    <t>Electron beam current (mA)</t>
  </si>
  <si>
    <t>EUV</t>
  </si>
  <si>
    <t>Ge</t>
  </si>
  <si>
    <t>Beam line Pressure (Torr)</t>
  </si>
  <si>
    <t>e- gun pressure (Torr)</t>
  </si>
  <si>
    <t>crystal spectrometer (Torr)</t>
  </si>
  <si>
    <t>Mevva section (Torr)</t>
  </si>
  <si>
    <t>Big 3 (Torr)</t>
  </si>
  <si>
    <t>Bender #1 (Torr)</t>
  </si>
  <si>
    <t>Bender #2 (Torr)</t>
  </si>
  <si>
    <t>Mirror Chamber; Cathode (Torr)</t>
  </si>
  <si>
    <t>Grating Chamber; Cathode (Torr)</t>
  </si>
  <si>
    <t>Mirror Chamber (Torr)</t>
  </si>
  <si>
    <t>Grating Chamber (Torr)</t>
  </si>
  <si>
    <t xml:space="preserve">Gas injection pressure (Torr) </t>
  </si>
  <si>
    <t>Super Magnet resistance (Ohm)</t>
  </si>
  <si>
    <t>Focus (v)</t>
  </si>
  <si>
    <t>suppressor (v)</t>
  </si>
  <si>
    <t>einzel lens (v)</t>
  </si>
  <si>
    <t>extractor (v)</t>
  </si>
  <si>
    <t>Transition (v)</t>
  </si>
  <si>
    <t>filament (v)</t>
  </si>
  <si>
    <t>filament (amp)</t>
  </si>
  <si>
    <r>
      <t xml:space="preserve">TC1 (collector exhaust) </t>
    </r>
    <r>
      <rPr>
        <sz val="11"/>
        <color theme="1"/>
        <rFont val="Calibri"/>
        <family val="2"/>
      </rPr>
      <t>°F</t>
    </r>
  </si>
  <si>
    <t>UDT (v)</t>
  </si>
  <si>
    <t>LDT (v)</t>
  </si>
  <si>
    <t>MDT (v)</t>
  </si>
  <si>
    <t>Collector magnet voltage (V)</t>
  </si>
  <si>
    <t xml:space="preserve">collector magnet current (A) </t>
  </si>
  <si>
    <t>SC magnet current (A)</t>
  </si>
  <si>
    <t>Bucking coil voltage (v)</t>
  </si>
  <si>
    <r>
      <t>snout (</t>
    </r>
    <r>
      <rPr>
        <sz val="11"/>
        <color theme="1"/>
        <rFont val="Calibri"/>
        <family val="2"/>
      </rPr>
      <t>μA)</t>
    </r>
  </si>
  <si>
    <t>collector voltage (2kV)</t>
  </si>
  <si>
    <t>EUV001</t>
  </si>
  <si>
    <t>Labview setting</t>
  </si>
  <si>
    <t>-</t>
  </si>
  <si>
    <t>EUV007</t>
  </si>
  <si>
    <t>EUV008</t>
  </si>
  <si>
    <t>EUV010</t>
  </si>
  <si>
    <t>Element</t>
  </si>
  <si>
    <t>EUV002</t>
  </si>
  <si>
    <t>EUV003</t>
  </si>
  <si>
    <t>EUV006</t>
  </si>
  <si>
    <t>EUV009</t>
  </si>
  <si>
    <t>EUV012</t>
  </si>
  <si>
    <t>EUV011</t>
  </si>
  <si>
    <t>EUV (min)</t>
  </si>
  <si>
    <t>EUV014</t>
  </si>
  <si>
    <t>EUV015</t>
  </si>
  <si>
    <t>cooking(s)</t>
  </si>
  <si>
    <t>EUV CCD position</t>
  </si>
  <si>
    <t>BG</t>
  </si>
  <si>
    <t>EUV018</t>
  </si>
  <si>
    <t>EUV019</t>
  </si>
  <si>
    <t>EUV020</t>
  </si>
  <si>
    <t>EUV021</t>
  </si>
  <si>
    <t>EUV022</t>
  </si>
  <si>
    <t>EUV023</t>
  </si>
  <si>
    <t>EUV024</t>
  </si>
  <si>
    <t>EUV024_1</t>
  </si>
  <si>
    <t>EUV004</t>
  </si>
  <si>
    <t>EUV005</t>
  </si>
  <si>
    <t>W</t>
  </si>
  <si>
    <t>EUV024_2</t>
  </si>
  <si>
    <t>sx006_1</t>
  </si>
  <si>
    <t>sx006_2</t>
  </si>
  <si>
    <t>sx006_3</t>
  </si>
  <si>
    <t xml:space="preserve">EBIT settings </t>
  </si>
  <si>
    <t>h [eV*s] * c [Angstrom/s]</t>
  </si>
  <si>
    <t>ev</t>
  </si>
  <si>
    <t xml:space="preserve">Angstrom </t>
  </si>
  <si>
    <t>sin (x)</t>
  </si>
  <si>
    <t>2d (Angstrom)</t>
  </si>
  <si>
    <t xml:space="preserve">Crystal </t>
  </si>
  <si>
    <t xml:space="preserve">crystal angle </t>
  </si>
  <si>
    <t>crystal (sec)</t>
  </si>
  <si>
    <t xml:space="preserve">crystal </t>
  </si>
  <si>
    <t>Si (111)</t>
  </si>
  <si>
    <t>Notes:</t>
  </si>
  <si>
    <t>Si (220)</t>
  </si>
  <si>
    <t>Ge (111)</t>
  </si>
  <si>
    <t>Ge (220)</t>
  </si>
  <si>
    <t>Lowest E (keV)</t>
  </si>
  <si>
    <t>Highest E (keV)</t>
  </si>
  <si>
    <t>Ge (s)</t>
  </si>
  <si>
    <t>NA</t>
  </si>
  <si>
    <t xml:space="preserve">target Energy for crystal </t>
  </si>
  <si>
    <t>Crystal installed: Si (111)</t>
  </si>
  <si>
    <t>EUVt001</t>
  </si>
  <si>
    <t>EUVt001_1</t>
  </si>
  <si>
    <t>EUVt002</t>
  </si>
  <si>
    <t>EUVt002_1</t>
  </si>
  <si>
    <t xml:space="preserve">not reliable spectra. Confusion as to what energy we were at. </t>
  </si>
  <si>
    <t>xy001</t>
  </si>
  <si>
    <t>xy001_1</t>
  </si>
  <si>
    <t>xy002</t>
  </si>
  <si>
    <t>X001</t>
  </si>
  <si>
    <t>Sin(x)</t>
  </si>
  <si>
    <t>Ang</t>
  </si>
  <si>
    <t>Calculate energy of given sin(x)</t>
  </si>
  <si>
    <t>Calculate sin(x) for a given energy</t>
  </si>
  <si>
    <t>MeVVA off</t>
  </si>
  <si>
    <t>X002</t>
  </si>
  <si>
    <t>sx001</t>
  </si>
  <si>
    <t>sx002</t>
  </si>
  <si>
    <t>sx002_1</t>
  </si>
  <si>
    <t>Note</t>
  </si>
  <si>
    <t>file name</t>
  </si>
  <si>
    <t>collection tme</t>
  </si>
  <si>
    <t>sx003</t>
  </si>
  <si>
    <t>x004</t>
  </si>
  <si>
    <t>sx004</t>
  </si>
  <si>
    <t>EUV004_1</t>
  </si>
  <si>
    <t>x004_1</t>
  </si>
  <si>
    <t>sx004_1</t>
  </si>
  <si>
    <t>sx004_2</t>
  </si>
  <si>
    <t>EUV004_2</t>
  </si>
  <si>
    <t>EUV004_3</t>
  </si>
  <si>
    <t>sx004_3</t>
  </si>
  <si>
    <t>EUV004_4</t>
  </si>
  <si>
    <t>sx004_4</t>
  </si>
  <si>
    <t>x004_3</t>
  </si>
  <si>
    <t>x004_4</t>
  </si>
  <si>
    <t>Encoder</t>
  </si>
  <si>
    <t>EUV004_5</t>
  </si>
  <si>
    <t>x004_5</t>
  </si>
  <si>
    <t>sx004_5</t>
  </si>
  <si>
    <t>sx005</t>
  </si>
  <si>
    <t>x005</t>
  </si>
  <si>
    <t>x006</t>
  </si>
  <si>
    <t>sx006</t>
  </si>
  <si>
    <t>x007</t>
  </si>
  <si>
    <t>sx007</t>
  </si>
  <si>
    <t>EUV006_1</t>
  </si>
  <si>
    <t>x006_1</t>
  </si>
  <si>
    <t>EUV006_2</t>
  </si>
  <si>
    <t>x006_2</t>
  </si>
  <si>
    <t>EUV006_3</t>
  </si>
  <si>
    <t>x006_3</t>
  </si>
  <si>
    <t>EUV006_4</t>
  </si>
  <si>
    <t>x006_4</t>
  </si>
  <si>
    <t>sx006_4</t>
  </si>
  <si>
    <t>EUV006_5</t>
  </si>
  <si>
    <t>x006_5</t>
  </si>
  <si>
    <t>sx006_5</t>
  </si>
  <si>
    <t xml:space="preserve">Ge detector cutting off lower energies when MeVVA running </t>
  </si>
  <si>
    <t>x008</t>
  </si>
  <si>
    <t>sx008</t>
  </si>
  <si>
    <t>x009</t>
  </si>
  <si>
    <t>sx009</t>
  </si>
  <si>
    <t xml:space="preserve">total counts </t>
  </si>
  <si>
    <t xml:space="preserve">cps </t>
  </si>
  <si>
    <t>x010</t>
  </si>
  <si>
    <t>sx010</t>
  </si>
  <si>
    <t>x011</t>
  </si>
  <si>
    <t>sx011</t>
  </si>
  <si>
    <t>EUV009_1</t>
  </si>
  <si>
    <t>x009_1</t>
  </si>
  <si>
    <t>sx009_1</t>
  </si>
  <si>
    <t>EUV009_2</t>
  </si>
  <si>
    <t>x009_2</t>
  </si>
  <si>
    <t>sx009_2</t>
  </si>
  <si>
    <t>EUV009_3</t>
  </si>
  <si>
    <t>x009_3</t>
  </si>
  <si>
    <t>sx009_3</t>
  </si>
  <si>
    <t>Ge data looks cut off</t>
  </si>
  <si>
    <t xml:space="preserve">Ge data looks cutoff </t>
  </si>
  <si>
    <t>EUV010_1</t>
  </si>
  <si>
    <t>x010_1</t>
  </si>
  <si>
    <t>sx010_1</t>
  </si>
  <si>
    <t>EUV010_2</t>
  </si>
  <si>
    <t>x010_2</t>
  </si>
  <si>
    <t>sx010_2</t>
  </si>
  <si>
    <t>EUV010_3</t>
  </si>
  <si>
    <t>x010_3</t>
  </si>
  <si>
    <t>sx010_3</t>
  </si>
  <si>
    <t>EUV010_4</t>
  </si>
  <si>
    <t>x010_4</t>
  </si>
  <si>
    <t>sx010_4</t>
  </si>
  <si>
    <t>2.46keV centroid</t>
  </si>
  <si>
    <t>x012</t>
  </si>
  <si>
    <t>sx012</t>
  </si>
  <si>
    <t>x011_1</t>
  </si>
  <si>
    <t>sx011_1</t>
  </si>
  <si>
    <t>EUV011_1</t>
  </si>
  <si>
    <t xml:space="preserve">Screenshots below are Ge detector settings on Day 2. Low energy was cutoff so some settings were altered. </t>
  </si>
  <si>
    <t>EUV011_2</t>
  </si>
  <si>
    <t>x011_2</t>
  </si>
  <si>
    <t>sx011_2</t>
  </si>
  <si>
    <t>EUV011_3</t>
  </si>
  <si>
    <t>x011_3</t>
  </si>
  <si>
    <t>sx011_3</t>
  </si>
  <si>
    <t xml:space="preserve">Ge low energies show up </t>
  </si>
  <si>
    <t>Ge low energies  cutoff</t>
  </si>
  <si>
    <t>EUV011_4</t>
  </si>
  <si>
    <t>x011_4</t>
  </si>
  <si>
    <t>EUV011_5</t>
  </si>
  <si>
    <t>x011_5</t>
  </si>
  <si>
    <t>sx011_5</t>
  </si>
  <si>
    <t>sx013</t>
  </si>
  <si>
    <t>This encoder reading is more believeable. (Table bumped)</t>
  </si>
  <si>
    <t>x014</t>
  </si>
  <si>
    <t>sx014</t>
  </si>
  <si>
    <t>EUV015_01</t>
  </si>
  <si>
    <t>EUV015_02</t>
  </si>
  <si>
    <t>EUV015_03</t>
  </si>
  <si>
    <t>EUV015_04</t>
  </si>
  <si>
    <t>x015_01</t>
  </si>
  <si>
    <t>x015_02</t>
  </si>
  <si>
    <t>x015_03</t>
  </si>
  <si>
    <t>x015_04</t>
  </si>
  <si>
    <t>sx015_01</t>
  </si>
  <si>
    <t>sx015_02</t>
  </si>
  <si>
    <t>sx015_03</t>
  </si>
  <si>
    <t>sx015_04</t>
  </si>
  <si>
    <t>x016</t>
  </si>
  <si>
    <t>sx016</t>
  </si>
  <si>
    <t>x017</t>
  </si>
  <si>
    <t>sx017</t>
  </si>
  <si>
    <t>EUV017_1</t>
  </si>
  <si>
    <t>x017_1</t>
  </si>
  <si>
    <t>sx017_1</t>
  </si>
  <si>
    <t>EUV017_2</t>
  </si>
  <si>
    <t>x017_2</t>
  </si>
  <si>
    <t>sx017_2</t>
  </si>
  <si>
    <t>EUV017_3</t>
  </si>
  <si>
    <t>x017_3</t>
  </si>
  <si>
    <t>sx017_3</t>
  </si>
  <si>
    <t>EUV017_4</t>
  </si>
  <si>
    <t>x017_4</t>
  </si>
  <si>
    <t>sx017_4</t>
  </si>
  <si>
    <t>x018</t>
  </si>
  <si>
    <t>sx018</t>
  </si>
  <si>
    <t xml:space="preserve">no dump </t>
  </si>
  <si>
    <t>x019</t>
  </si>
  <si>
    <t>sx019</t>
  </si>
  <si>
    <t>x020</t>
  </si>
  <si>
    <t>sx020</t>
  </si>
  <si>
    <t>sx020_1</t>
  </si>
  <si>
    <t>x021</t>
  </si>
  <si>
    <t>sx021</t>
  </si>
  <si>
    <t>EUV021_1</t>
  </si>
  <si>
    <t>x021_1</t>
  </si>
  <si>
    <t>sx021_1</t>
  </si>
  <si>
    <t>EUV021_2</t>
  </si>
  <si>
    <t>x021_2</t>
  </si>
  <si>
    <t>sx021_2</t>
  </si>
  <si>
    <t>EUV021_3</t>
  </si>
  <si>
    <t>x021_3</t>
  </si>
  <si>
    <t>sx021_3</t>
  </si>
  <si>
    <t>EUV021_4</t>
  </si>
  <si>
    <t>x021_4</t>
  </si>
  <si>
    <t>sx021_4</t>
  </si>
  <si>
    <t>EUV021_5</t>
  </si>
  <si>
    <t>x021_5</t>
  </si>
  <si>
    <t>sx021_5</t>
  </si>
  <si>
    <t>EUV021_6</t>
  </si>
  <si>
    <t>x021_6</t>
  </si>
  <si>
    <t>sx021_6</t>
  </si>
  <si>
    <t>EUV021_7</t>
  </si>
  <si>
    <t>x021_7</t>
  </si>
  <si>
    <t>sx021_7</t>
  </si>
  <si>
    <t>EUV021_8</t>
  </si>
  <si>
    <t>x021_8</t>
  </si>
  <si>
    <t>sx021_8</t>
  </si>
  <si>
    <t>EUV021_9</t>
  </si>
  <si>
    <t>x021_9</t>
  </si>
  <si>
    <t>sx021_9</t>
  </si>
  <si>
    <t>EUV021_10</t>
  </si>
  <si>
    <t>x021_10</t>
  </si>
  <si>
    <t>sx021_10</t>
  </si>
  <si>
    <t>EUV021_11</t>
  </si>
  <si>
    <t>x021_11</t>
  </si>
  <si>
    <t>sx021_11</t>
  </si>
  <si>
    <t>EUV021_12</t>
  </si>
  <si>
    <t>x021_12</t>
  </si>
  <si>
    <t>sx021_12</t>
  </si>
  <si>
    <t>EUV021_13</t>
  </si>
  <si>
    <t>x021_13</t>
  </si>
  <si>
    <t>sx021_13</t>
  </si>
  <si>
    <t>EUV021_14</t>
  </si>
  <si>
    <t>x021_14</t>
  </si>
  <si>
    <t>sx021_14</t>
  </si>
  <si>
    <t>x022</t>
  </si>
  <si>
    <t>sx022</t>
  </si>
  <si>
    <t>x023</t>
  </si>
  <si>
    <t>sx023</t>
  </si>
  <si>
    <t>EUV023_1</t>
  </si>
  <si>
    <t>x023_1</t>
  </si>
  <si>
    <t>sx023_1</t>
  </si>
  <si>
    <t>x024</t>
  </si>
  <si>
    <t>sx024</t>
  </si>
  <si>
    <t>x024_1</t>
  </si>
  <si>
    <t>sx024_1</t>
  </si>
  <si>
    <t>x024_2</t>
  </si>
  <si>
    <t>sx024_2</t>
  </si>
  <si>
    <t>EUV024_3</t>
  </si>
  <si>
    <t>x024_3</t>
  </si>
  <si>
    <t>sx024_3</t>
  </si>
  <si>
    <t>EUV024_4</t>
  </si>
  <si>
    <t>x024_4</t>
  </si>
  <si>
    <t>sx024_4</t>
  </si>
  <si>
    <t>EUV024_5</t>
  </si>
  <si>
    <t>x024_5</t>
  </si>
  <si>
    <t>sx024_5</t>
  </si>
  <si>
    <t>EUV024_6</t>
  </si>
  <si>
    <t>x024_6</t>
  </si>
  <si>
    <t>sx024_6</t>
  </si>
  <si>
    <t>EUV024_7</t>
  </si>
  <si>
    <t>x024_7</t>
  </si>
  <si>
    <t>sx024_7</t>
  </si>
  <si>
    <t>EUV024_8</t>
  </si>
  <si>
    <t>x024_8</t>
  </si>
  <si>
    <t>sx024_8</t>
  </si>
  <si>
    <t>EUV024_9</t>
  </si>
  <si>
    <t>x024_9</t>
  </si>
  <si>
    <t>sx024_9</t>
  </si>
  <si>
    <t>EUV024_10</t>
  </si>
  <si>
    <t>x024_10</t>
  </si>
  <si>
    <t>sx024_10</t>
  </si>
  <si>
    <t>EUV025</t>
  </si>
  <si>
    <t>X025</t>
  </si>
  <si>
    <t>SX025</t>
  </si>
  <si>
    <t>EUV025_1</t>
  </si>
  <si>
    <t>X025_1</t>
  </si>
  <si>
    <t>SX025_1</t>
  </si>
  <si>
    <t>EUV026</t>
  </si>
  <si>
    <t>X026</t>
  </si>
  <si>
    <t>SX026</t>
  </si>
  <si>
    <t>EUV026_1</t>
  </si>
  <si>
    <t>X026-1</t>
  </si>
  <si>
    <t>SX026_1</t>
  </si>
  <si>
    <t>EUV026_2</t>
  </si>
  <si>
    <t>X026-2</t>
  </si>
  <si>
    <t>SX026_2</t>
  </si>
  <si>
    <t>EUV026_3</t>
  </si>
  <si>
    <t>X026-3</t>
  </si>
  <si>
    <t>SX026_3</t>
  </si>
  <si>
    <t>EUV026_4</t>
  </si>
  <si>
    <t>X026-4</t>
  </si>
  <si>
    <t>SX026_4</t>
  </si>
  <si>
    <t>EUV026_5</t>
  </si>
  <si>
    <t>X026-5</t>
  </si>
  <si>
    <t>SX026_5</t>
  </si>
  <si>
    <t>EUV026_6</t>
  </si>
  <si>
    <t>X026-6</t>
  </si>
  <si>
    <t>SX026_6</t>
  </si>
  <si>
    <t>EUV026_7</t>
  </si>
  <si>
    <t>X026-7</t>
  </si>
  <si>
    <t>SX026_7</t>
  </si>
  <si>
    <t>EUV026_8</t>
  </si>
  <si>
    <t>X026-8</t>
  </si>
  <si>
    <t>SX026_8</t>
  </si>
  <si>
    <t>EUV026_9</t>
  </si>
  <si>
    <t>X026-9</t>
  </si>
  <si>
    <t>SX026_9</t>
  </si>
  <si>
    <t>EUV026_10</t>
  </si>
  <si>
    <t>X026-10</t>
  </si>
  <si>
    <t>SX026_10</t>
  </si>
  <si>
    <t>total counts left W</t>
  </si>
  <si>
    <t>total counts right w</t>
  </si>
  <si>
    <t>centroid</t>
  </si>
  <si>
    <t xml:space="preserve">centroid </t>
  </si>
  <si>
    <t>X026-11</t>
  </si>
  <si>
    <t>SX026_11</t>
  </si>
  <si>
    <t>EUV027</t>
  </si>
  <si>
    <t>x027</t>
  </si>
  <si>
    <t>sx027</t>
  </si>
  <si>
    <t>EUV028</t>
  </si>
  <si>
    <t>x028</t>
  </si>
  <si>
    <t>x029</t>
  </si>
  <si>
    <t>x030</t>
  </si>
  <si>
    <t>x031</t>
  </si>
  <si>
    <t>x032</t>
  </si>
  <si>
    <t>x033</t>
  </si>
  <si>
    <t>x034</t>
  </si>
  <si>
    <t>x035</t>
  </si>
  <si>
    <t>x036</t>
  </si>
  <si>
    <t>x037</t>
  </si>
  <si>
    <t>x038</t>
  </si>
  <si>
    <t>x039</t>
  </si>
  <si>
    <t>x040</t>
  </si>
  <si>
    <t>x041</t>
  </si>
  <si>
    <t>x042</t>
  </si>
  <si>
    <t>x043</t>
  </si>
  <si>
    <t>x044</t>
  </si>
  <si>
    <t>x045</t>
  </si>
  <si>
    <t>x046</t>
  </si>
  <si>
    <t>x047</t>
  </si>
  <si>
    <t>x048</t>
  </si>
  <si>
    <t>x049</t>
  </si>
  <si>
    <t>x050</t>
  </si>
  <si>
    <t>x051</t>
  </si>
  <si>
    <t>x052</t>
  </si>
  <si>
    <t>x053</t>
  </si>
  <si>
    <t>x054</t>
  </si>
  <si>
    <t>x055</t>
  </si>
  <si>
    <t>x056</t>
  </si>
  <si>
    <t>x057</t>
  </si>
  <si>
    <t>x058</t>
  </si>
  <si>
    <t>x059</t>
  </si>
  <si>
    <t>Energy</t>
  </si>
  <si>
    <t xml:space="preserve">conversion </t>
  </si>
  <si>
    <t xml:space="preserve">Labview set </t>
  </si>
  <si>
    <t>x060</t>
  </si>
  <si>
    <t>X061</t>
  </si>
  <si>
    <t>X062</t>
  </si>
  <si>
    <t>X063</t>
  </si>
  <si>
    <t>X064</t>
  </si>
  <si>
    <t>X065</t>
  </si>
  <si>
    <t>X066</t>
  </si>
  <si>
    <t>X067</t>
  </si>
  <si>
    <t>X068</t>
  </si>
  <si>
    <t>X069</t>
  </si>
  <si>
    <t>X070</t>
  </si>
  <si>
    <t>X071</t>
  </si>
  <si>
    <t>X072</t>
  </si>
  <si>
    <t>X073</t>
  </si>
  <si>
    <t>EUV071</t>
  </si>
  <si>
    <t>sx071</t>
  </si>
  <si>
    <t>EUV071_1</t>
  </si>
  <si>
    <t>x071_1</t>
  </si>
  <si>
    <t>sx071_2</t>
  </si>
  <si>
    <t>EUV071_2</t>
  </si>
  <si>
    <t>x071_2</t>
  </si>
  <si>
    <t>sx071_3</t>
  </si>
  <si>
    <t>EUV071_3</t>
  </si>
  <si>
    <t>x071_3</t>
  </si>
  <si>
    <t>sx071_4</t>
  </si>
  <si>
    <t>EUV071_4</t>
  </si>
  <si>
    <t>x071_4</t>
  </si>
  <si>
    <t>sx071_5</t>
  </si>
  <si>
    <t>sx071_1</t>
  </si>
  <si>
    <t>EUV071_5</t>
  </si>
  <si>
    <t>x071_5</t>
  </si>
  <si>
    <t>X073_1</t>
  </si>
  <si>
    <t>x074</t>
  </si>
  <si>
    <t>x074_1</t>
  </si>
  <si>
    <t>EUV072</t>
  </si>
  <si>
    <t>EUV073</t>
  </si>
  <si>
    <t>EUV074</t>
  </si>
  <si>
    <t>EUV073_1</t>
  </si>
  <si>
    <t>EUV075</t>
  </si>
  <si>
    <t>x075</t>
  </si>
  <si>
    <t>sx075</t>
  </si>
  <si>
    <t>EUV075_1</t>
  </si>
  <si>
    <t>x075_1</t>
  </si>
  <si>
    <t>sx075_2</t>
  </si>
  <si>
    <t>sx075_1</t>
  </si>
  <si>
    <t>sx072</t>
  </si>
  <si>
    <t>sx073</t>
  </si>
  <si>
    <t>sx073_1</t>
  </si>
  <si>
    <t>sx074</t>
  </si>
  <si>
    <t>sx074_1</t>
  </si>
  <si>
    <t>EUV075_2</t>
  </si>
  <si>
    <t>x075_2</t>
  </si>
  <si>
    <t>EUV075_3</t>
  </si>
  <si>
    <t>x075_3</t>
  </si>
  <si>
    <t>sx075_3</t>
  </si>
  <si>
    <t>EUV075_4</t>
  </si>
  <si>
    <t>x075_4</t>
  </si>
  <si>
    <t>sx075_4</t>
  </si>
  <si>
    <t>x075_5</t>
  </si>
  <si>
    <t>sx075_5</t>
  </si>
  <si>
    <t>EUV076</t>
  </si>
  <si>
    <t>x076</t>
  </si>
  <si>
    <t>sx076</t>
  </si>
  <si>
    <t>EUV077</t>
  </si>
  <si>
    <t>sx077</t>
  </si>
  <si>
    <t>EUV078</t>
  </si>
  <si>
    <t>x078</t>
  </si>
  <si>
    <t>sx078</t>
  </si>
  <si>
    <t>EUV079</t>
  </si>
  <si>
    <t>x079</t>
  </si>
  <si>
    <t>sx079</t>
  </si>
  <si>
    <t>EUV076_1</t>
  </si>
  <si>
    <t>x076_1</t>
  </si>
  <si>
    <t>EUV076_2</t>
  </si>
  <si>
    <t>x076_2</t>
  </si>
  <si>
    <t>EUV076_3</t>
  </si>
  <si>
    <t>x076_3</t>
  </si>
  <si>
    <t>sx076_1</t>
  </si>
  <si>
    <t>sx076_2</t>
  </si>
  <si>
    <t>EUV076_4</t>
  </si>
  <si>
    <t>x076_4</t>
  </si>
  <si>
    <t>sx076_3</t>
  </si>
  <si>
    <t>EUV076_5</t>
  </si>
  <si>
    <t>x076_5</t>
  </si>
  <si>
    <t>sx076_4</t>
  </si>
  <si>
    <t>EUV076_6</t>
  </si>
  <si>
    <t>sx076_5</t>
  </si>
  <si>
    <t>EUV076_7</t>
  </si>
  <si>
    <t>x076_7</t>
  </si>
  <si>
    <t>sx076_6</t>
  </si>
  <si>
    <t>sx076_7</t>
  </si>
  <si>
    <t>EUV077_1</t>
  </si>
  <si>
    <t>sx077_1</t>
  </si>
  <si>
    <t>x078_1</t>
  </si>
  <si>
    <t>sx078_1</t>
  </si>
  <si>
    <t xml:space="preserve">crystal spectrometer may be named sx075_6 when it is actually sx076. We don't know. </t>
  </si>
  <si>
    <t>EUV080</t>
  </si>
  <si>
    <t>x080</t>
  </si>
  <si>
    <t>sx080</t>
  </si>
  <si>
    <t>EUV079_1</t>
  </si>
  <si>
    <t>x079_1</t>
  </si>
  <si>
    <t>sx079_1</t>
  </si>
  <si>
    <t>EUV079_2</t>
  </si>
  <si>
    <t>x079_2</t>
  </si>
  <si>
    <t>sx079_2</t>
  </si>
  <si>
    <t>EUV079_3</t>
  </si>
  <si>
    <t>x079_3</t>
  </si>
  <si>
    <t>sx079_3</t>
  </si>
  <si>
    <t>EUV079_4</t>
  </si>
  <si>
    <t>x079_4</t>
  </si>
  <si>
    <t>sx079_4</t>
  </si>
  <si>
    <t>EUV079_5</t>
  </si>
  <si>
    <t>x079_5</t>
  </si>
  <si>
    <t>sx079_5</t>
  </si>
  <si>
    <t>EUV079_6</t>
  </si>
  <si>
    <t>x079_6</t>
  </si>
  <si>
    <t>sx079_6</t>
  </si>
  <si>
    <t>EUV081</t>
  </si>
  <si>
    <t>x081</t>
  </si>
  <si>
    <t>sx081</t>
  </si>
  <si>
    <t>EUV080_1</t>
  </si>
  <si>
    <t>x080_1</t>
  </si>
  <si>
    <t>sx080_1</t>
  </si>
  <si>
    <t>EUV082</t>
  </si>
  <si>
    <t>x082</t>
  </si>
  <si>
    <t>sx082</t>
  </si>
  <si>
    <t>EUV081_1</t>
  </si>
  <si>
    <t>EUV081_2</t>
  </si>
  <si>
    <t>x083</t>
  </si>
  <si>
    <t>sx083</t>
  </si>
  <si>
    <t>EUV081_3</t>
  </si>
  <si>
    <t>x084</t>
  </si>
  <si>
    <t>sx084</t>
  </si>
  <si>
    <t>EUV081_4</t>
  </si>
  <si>
    <t>x085</t>
  </si>
  <si>
    <t>sx085</t>
  </si>
  <si>
    <t>EUV081_5</t>
  </si>
  <si>
    <t>x086</t>
  </si>
  <si>
    <t>sx086</t>
  </si>
  <si>
    <t>EUV081_6</t>
  </si>
  <si>
    <t>x087</t>
  </si>
  <si>
    <t>sx087</t>
  </si>
  <si>
    <t>x081_1</t>
  </si>
  <si>
    <t>sx081_1</t>
  </si>
  <si>
    <t>x081_2</t>
  </si>
  <si>
    <t>sx081_2</t>
  </si>
  <si>
    <t>x081_3</t>
  </si>
  <si>
    <t>sx081_3</t>
  </si>
  <si>
    <t>x081_4</t>
  </si>
  <si>
    <t>sx081_4</t>
  </si>
  <si>
    <t>x081_5</t>
  </si>
  <si>
    <t>sx081_5</t>
  </si>
  <si>
    <t>x081_6</t>
  </si>
  <si>
    <t>sx081_6</t>
  </si>
  <si>
    <t>EUV082_1</t>
  </si>
  <si>
    <t>x082_1</t>
  </si>
  <si>
    <t>sx082_1</t>
  </si>
  <si>
    <t>EUV082_2</t>
  </si>
  <si>
    <t>x082_2</t>
  </si>
  <si>
    <t>sx082_2</t>
  </si>
  <si>
    <t>EUV082_3</t>
  </si>
  <si>
    <t>x082_3</t>
  </si>
  <si>
    <t>sx082_3</t>
  </si>
  <si>
    <t>EUV082_4</t>
  </si>
  <si>
    <t>x082_4</t>
  </si>
  <si>
    <t>sx082_4</t>
  </si>
  <si>
    <t>EUV082_5</t>
  </si>
  <si>
    <t>x082_5</t>
  </si>
  <si>
    <t>sx082_5</t>
  </si>
  <si>
    <t>EUV082_6</t>
  </si>
  <si>
    <t>x082_6</t>
  </si>
  <si>
    <t>sx082_6</t>
  </si>
  <si>
    <t>EUV083</t>
  </si>
  <si>
    <t>EUV084</t>
  </si>
  <si>
    <t>x083_1</t>
  </si>
  <si>
    <t>sx083_1</t>
  </si>
  <si>
    <t>EUV085</t>
  </si>
  <si>
    <t>EUV084_1</t>
  </si>
  <si>
    <t>x084_1</t>
  </si>
  <si>
    <t>sx084_1</t>
  </si>
  <si>
    <t>EUV086</t>
  </si>
  <si>
    <t>EUV085_1</t>
  </si>
  <si>
    <t>x085_1</t>
  </si>
  <si>
    <t>sx085_1</t>
  </si>
  <si>
    <t>EUV085_2</t>
  </si>
  <si>
    <t>x085_2</t>
  </si>
  <si>
    <t>sx085_2</t>
  </si>
  <si>
    <t>EUV085_3</t>
  </si>
  <si>
    <t>x085_3</t>
  </si>
  <si>
    <t>sx085_3</t>
  </si>
  <si>
    <t>EUV085_4</t>
  </si>
  <si>
    <t>x085_4</t>
  </si>
  <si>
    <t>sx085_4</t>
  </si>
  <si>
    <t>EUV085_5</t>
  </si>
  <si>
    <t>x085_5</t>
  </si>
  <si>
    <t>sx085_5</t>
  </si>
  <si>
    <t>EUV087</t>
  </si>
  <si>
    <t>x086_1</t>
  </si>
  <si>
    <t>sx086_1</t>
  </si>
  <si>
    <t>EUV088</t>
  </si>
  <si>
    <t>x088</t>
  </si>
  <si>
    <t>sx088</t>
  </si>
  <si>
    <t>EUV087_1</t>
  </si>
  <si>
    <t>x087_1</t>
  </si>
  <si>
    <t>sx087_1</t>
  </si>
  <si>
    <t>EUV079_7</t>
  </si>
  <si>
    <t>x079_7</t>
  </si>
  <si>
    <t>sx079_7</t>
  </si>
  <si>
    <t>EUV021_15</t>
  </si>
  <si>
    <t>x021_15</t>
  </si>
  <si>
    <t>sx021_15</t>
  </si>
  <si>
    <t>EUV087_2</t>
  </si>
  <si>
    <t>x087_2</t>
  </si>
  <si>
    <t>sx087_2</t>
  </si>
  <si>
    <t>EUV087_3</t>
  </si>
  <si>
    <t>x087_3</t>
  </si>
  <si>
    <t>sx087_3</t>
  </si>
  <si>
    <t>EUV087_4</t>
  </si>
  <si>
    <t>x087_4</t>
  </si>
  <si>
    <t>sx087_4</t>
  </si>
  <si>
    <t>EUV087_5</t>
  </si>
  <si>
    <t>x087_5</t>
  </si>
  <si>
    <t>sx087_5</t>
  </si>
  <si>
    <t>EUV089</t>
  </si>
  <si>
    <t>x089</t>
  </si>
  <si>
    <t>sx089</t>
  </si>
  <si>
    <t>EUV088_1</t>
  </si>
  <si>
    <t>x088_1</t>
  </si>
  <si>
    <t>sx088_1</t>
  </si>
  <si>
    <t>EUV089_1</t>
  </si>
  <si>
    <t>x089_1</t>
  </si>
  <si>
    <t>EUV089_2</t>
  </si>
  <si>
    <t>x089_2</t>
  </si>
  <si>
    <t>sx090</t>
  </si>
  <si>
    <t>EUV089_3</t>
  </si>
  <si>
    <t>x089_3</t>
  </si>
  <si>
    <t>sx091</t>
  </si>
  <si>
    <t>EUV089_4</t>
  </si>
  <si>
    <t>x089_4</t>
  </si>
  <si>
    <t>sx092</t>
  </si>
  <si>
    <t>EUV089_5</t>
  </si>
  <si>
    <t>x089_5</t>
  </si>
  <si>
    <t>sx093</t>
  </si>
  <si>
    <t>EUV090</t>
  </si>
  <si>
    <t>x090</t>
  </si>
  <si>
    <t>EUV091</t>
  </si>
  <si>
    <t>x091</t>
  </si>
  <si>
    <t>EUV090_1</t>
  </si>
  <si>
    <t>x090_1</t>
  </si>
  <si>
    <t>sx090_1</t>
  </si>
  <si>
    <t>EUV091_1</t>
  </si>
  <si>
    <t>x091_1</t>
  </si>
  <si>
    <t>SX091_1</t>
  </si>
  <si>
    <t>EUV091_2</t>
  </si>
  <si>
    <t>x091_2</t>
  </si>
  <si>
    <t>SX091_2</t>
  </si>
  <si>
    <t>EUV091_3</t>
  </si>
  <si>
    <t>x091_3</t>
  </si>
  <si>
    <t>SX091_3</t>
  </si>
  <si>
    <t>EUV091_4</t>
  </si>
  <si>
    <t>x091_4</t>
  </si>
  <si>
    <t>SX091_4</t>
  </si>
  <si>
    <t>EUV091_5</t>
  </si>
  <si>
    <t>x091_5</t>
  </si>
  <si>
    <t>SX091_5</t>
  </si>
  <si>
    <t>EUV092</t>
  </si>
  <si>
    <t>x092</t>
  </si>
  <si>
    <t>x092_1</t>
  </si>
  <si>
    <t>sx092_1</t>
  </si>
  <si>
    <t>EUV092_1</t>
  </si>
  <si>
    <t>12:54am</t>
  </si>
  <si>
    <t>Ar</t>
  </si>
  <si>
    <t>EUV093</t>
  </si>
  <si>
    <t>X093</t>
  </si>
  <si>
    <t>Crystal (Vertical)</t>
  </si>
  <si>
    <t>SX093</t>
  </si>
  <si>
    <t>crystal angle SX</t>
  </si>
  <si>
    <t>crystal angle VX</t>
  </si>
  <si>
    <t>VX093</t>
  </si>
  <si>
    <t>EUV094</t>
  </si>
  <si>
    <t>X094</t>
  </si>
  <si>
    <t>SX094</t>
  </si>
  <si>
    <t>VX094</t>
  </si>
  <si>
    <t>EUV095</t>
  </si>
  <si>
    <t>X095</t>
  </si>
  <si>
    <t>VX095</t>
  </si>
  <si>
    <t>SX095</t>
  </si>
  <si>
    <t>EUV093_1</t>
  </si>
  <si>
    <t>X093_1</t>
  </si>
  <si>
    <t>SX093_1</t>
  </si>
  <si>
    <t>EUV093_2</t>
  </si>
  <si>
    <t>X093_2</t>
  </si>
  <si>
    <t>SX093_2</t>
  </si>
  <si>
    <t>Gas Pressure(torr)</t>
  </si>
  <si>
    <t>?</t>
  </si>
  <si>
    <t>EUV094_1</t>
  </si>
  <si>
    <t>X094_1</t>
  </si>
  <si>
    <t>SX094_1</t>
  </si>
  <si>
    <t>7CW_2nd</t>
  </si>
  <si>
    <t>Dial</t>
  </si>
  <si>
    <t>EUV094_2</t>
  </si>
  <si>
    <t>X094_2</t>
  </si>
  <si>
    <t>SX094_2</t>
  </si>
  <si>
    <t>VX094_2</t>
  </si>
  <si>
    <t>EUV096</t>
  </si>
  <si>
    <t>X096</t>
  </si>
  <si>
    <t>VX096</t>
  </si>
  <si>
    <t>SX096</t>
  </si>
  <si>
    <t>EUV095_1</t>
  </si>
  <si>
    <t>X095_1</t>
  </si>
  <si>
    <t>VX095_1</t>
  </si>
  <si>
    <t>SX095_1</t>
  </si>
  <si>
    <t>EUV095_2</t>
  </si>
  <si>
    <t>X095_2</t>
  </si>
  <si>
    <t>VX095_2</t>
  </si>
  <si>
    <t>SX095_2</t>
  </si>
  <si>
    <t>EUV097</t>
  </si>
  <si>
    <t>X097</t>
  </si>
  <si>
    <t>VX097</t>
  </si>
  <si>
    <t>SX097</t>
  </si>
  <si>
    <t>EUV096_1</t>
  </si>
  <si>
    <t>X096_1</t>
  </si>
  <si>
    <t>VX096_1</t>
  </si>
  <si>
    <t>SX096_1</t>
  </si>
  <si>
    <t>EUV096_2</t>
  </si>
  <si>
    <t>X096_2</t>
  </si>
  <si>
    <t>VX096_2</t>
  </si>
  <si>
    <t>SX096_2</t>
  </si>
  <si>
    <t>EUV097_1</t>
  </si>
  <si>
    <t>X097_1</t>
  </si>
  <si>
    <t>VX097_1</t>
  </si>
  <si>
    <t>SX097_2</t>
  </si>
  <si>
    <t>SX097_1</t>
  </si>
  <si>
    <t>EUV097_2</t>
  </si>
  <si>
    <t>X097_2</t>
  </si>
  <si>
    <t>VX097_2</t>
  </si>
  <si>
    <t>EUV097_3</t>
  </si>
  <si>
    <t>X097_3</t>
  </si>
  <si>
    <t>VX097_3</t>
  </si>
  <si>
    <t>SX097_3</t>
  </si>
  <si>
    <t>VX093_1</t>
  </si>
  <si>
    <t>VX093_2</t>
  </si>
  <si>
    <t>EUV098</t>
  </si>
  <si>
    <t>X098</t>
  </si>
  <si>
    <t>VX098</t>
  </si>
  <si>
    <t>SX098</t>
  </si>
  <si>
    <t>EUV098_1</t>
  </si>
  <si>
    <t>X098_1</t>
  </si>
  <si>
    <t>VX098_1</t>
  </si>
  <si>
    <t>SX098_1</t>
  </si>
  <si>
    <t>EUV098_2</t>
  </si>
  <si>
    <t>X098_2</t>
  </si>
  <si>
    <t>VX098_2</t>
  </si>
  <si>
    <t>SX098_2</t>
  </si>
  <si>
    <t>EUV098_3</t>
  </si>
  <si>
    <t>X098_3</t>
  </si>
  <si>
    <t>VX098_3</t>
  </si>
  <si>
    <t>SX098_3</t>
  </si>
  <si>
    <t>EUV098_4</t>
  </si>
  <si>
    <t>X098_4</t>
  </si>
  <si>
    <t>VX098_4</t>
  </si>
  <si>
    <t>SX098_4</t>
  </si>
  <si>
    <t>EUV098_5</t>
  </si>
  <si>
    <t>X098_5</t>
  </si>
  <si>
    <t>VX098_5</t>
  </si>
  <si>
    <t>SX098_5</t>
  </si>
  <si>
    <t>EUV098_6</t>
  </si>
  <si>
    <t>X098_6</t>
  </si>
  <si>
    <t>VX098_6</t>
  </si>
  <si>
    <t>SX098_6</t>
  </si>
  <si>
    <t>EUV098_7</t>
  </si>
  <si>
    <t>X098_7</t>
  </si>
  <si>
    <t>VX098_7</t>
  </si>
  <si>
    <t>SX098_7</t>
  </si>
  <si>
    <t>EUV098_8</t>
  </si>
  <si>
    <t>X098_8</t>
  </si>
  <si>
    <t>VX098_8</t>
  </si>
  <si>
    <t>SX098_8</t>
  </si>
  <si>
    <t>EUV098_9</t>
  </si>
  <si>
    <t>X098_9</t>
  </si>
  <si>
    <t>VX098_9</t>
  </si>
  <si>
    <t>SX098_9</t>
  </si>
  <si>
    <t>EUV098_10</t>
  </si>
  <si>
    <t>X098_10</t>
  </si>
  <si>
    <t>VX098_10</t>
  </si>
  <si>
    <t>SX098_10</t>
  </si>
  <si>
    <t>EUV098_11</t>
  </si>
  <si>
    <t>X098_11</t>
  </si>
  <si>
    <t>VX098_11</t>
  </si>
  <si>
    <t>SX098_11</t>
  </si>
  <si>
    <t>EUV098_12</t>
  </si>
  <si>
    <t>X098_12</t>
  </si>
  <si>
    <t>VX098_12</t>
  </si>
  <si>
    <t>SX098_12</t>
  </si>
  <si>
    <t>EUV098_13</t>
  </si>
  <si>
    <t>X098_13</t>
  </si>
  <si>
    <t>VX098_13</t>
  </si>
  <si>
    <t>SX098_13</t>
  </si>
  <si>
    <t>EUV098_14</t>
  </si>
  <si>
    <t>X098_14</t>
  </si>
  <si>
    <t>VX098_14</t>
  </si>
  <si>
    <t>SX098_14</t>
  </si>
  <si>
    <t>EUV098_15</t>
  </si>
  <si>
    <t>X098_15</t>
  </si>
  <si>
    <t>VX098_15</t>
  </si>
  <si>
    <t>SX098_15</t>
  </si>
  <si>
    <t>EUV098_16</t>
  </si>
  <si>
    <t>X098_16</t>
  </si>
  <si>
    <t>SX098_16</t>
  </si>
  <si>
    <t>vertical CCD software crashed so couldn't save VX016</t>
  </si>
  <si>
    <t>EUV099</t>
  </si>
  <si>
    <t>X099</t>
  </si>
  <si>
    <t>VX099</t>
  </si>
  <si>
    <t>SX099</t>
  </si>
  <si>
    <t>Measurements in the 2.85keV range (n=2-1 DR)</t>
  </si>
  <si>
    <t>Measurements in the 8keV range (DE)</t>
  </si>
  <si>
    <t>EUV100</t>
  </si>
  <si>
    <t>X100</t>
  </si>
  <si>
    <t>VX100</t>
  </si>
  <si>
    <t>SX100</t>
  </si>
  <si>
    <t>EUV099_1</t>
  </si>
  <si>
    <t>X099_1</t>
  </si>
  <si>
    <t>VX099_1</t>
  </si>
  <si>
    <t>SX099_1</t>
  </si>
  <si>
    <t>EUV099_2</t>
  </si>
  <si>
    <t>X099_2</t>
  </si>
  <si>
    <t>VX099_2</t>
  </si>
  <si>
    <t>SX099_2</t>
  </si>
  <si>
    <t>EUV099_3</t>
  </si>
  <si>
    <t>X099_3</t>
  </si>
  <si>
    <t>VX099_3</t>
  </si>
  <si>
    <t>SX099_3</t>
  </si>
  <si>
    <t>EUV099_4</t>
  </si>
  <si>
    <t>X099_4</t>
  </si>
  <si>
    <t>VX099_4</t>
  </si>
  <si>
    <t>SX099_4</t>
  </si>
  <si>
    <t>EUV099_5</t>
  </si>
  <si>
    <t>X099_5</t>
  </si>
  <si>
    <t>VX099_5</t>
  </si>
  <si>
    <t>SX099_5</t>
  </si>
  <si>
    <t>X099_6</t>
  </si>
  <si>
    <t>VX099_6</t>
  </si>
  <si>
    <t>SX099_6</t>
  </si>
  <si>
    <t>EUv099_7</t>
  </si>
  <si>
    <t>X099_7</t>
  </si>
  <si>
    <t>VX099_7</t>
  </si>
  <si>
    <t>SX099_7</t>
  </si>
  <si>
    <t>EUV101</t>
  </si>
  <si>
    <t>X101</t>
  </si>
  <si>
    <t>VX101</t>
  </si>
  <si>
    <t>SX101</t>
  </si>
  <si>
    <t>EUV100_1</t>
  </si>
  <si>
    <t>X100_1</t>
  </si>
  <si>
    <t>VX100_1</t>
  </si>
  <si>
    <t>SX100_1</t>
  </si>
  <si>
    <t>EUV102</t>
  </si>
  <si>
    <t>X102</t>
  </si>
  <si>
    <t>VX102</t>
  </si>
  <si>
    <t>SX102</t>
  </si>
  <si>
    <t>EUV101_1</t>
  </si>
  <si>
    <t>X101_1</t>
  </si>
  <si>
    <t>VX101_1</t>
  </si>
  <si>
    <t>SX101_1</t>
  </si>
  <si>
    <t>EUV101_2</t>
  </si>
  <si>
    <t>X101_2</t>
  </si>
  <si>
    <t>VX101_2</t>
  </si>
  <si>
    <t>SX101_2</t>
  </si>
  <si>
    <t>EUV101_3</t>
  </si>
  <si>
    <t>X101_3</t>
  </si>
  <si>
    <t>VX101_3</t>
  </si>
  <si>
    <t>SX101_3</t>
  </si>
  <si>
    <t>EUV101_4</t>
  </si>
  <si>
    <t>X101_4</t>
  </si>
  <si>
    <t>VX101_4</t>
  </si>
  <si>
    <t>SX101_4</t>
  </si>
  <si>
    <t>BG_1</t>
  </si>
  <si>
    <t>EUV102_1</t>
  </si>
  <si>
    <t>X102_1</t>
  </si>
  <si>
    <t>VX102_1</t>
  </si>
  <si>
    <t>SX102_1</t>
  </si>
  <si>
    <t>EUV103</t>
  </si>
  <si>
    <t>X103</t>
  </si>
  <si>
    <t>VX103</t>
  </si>
  <si>
    <t>SX103</t>
  </si>
  <si>
    <t>EUV103_1</t>
  </si>
  <si>
    <t>VX103_1</t>
  </si>
  <si>
    <t>X103_1</t>
  </si>
  <si>
    <t>SX103_1</t>
  </si>
  <si>
    <t>EUV103_2</t>
  </si>
  <si>
    <t>X103_2</t>
  </si>
  <si>
    <t>VX103_2</t>
  </si>
  <si>
    <t>SX103_2</t>
  </si>
  <si>
    <t>EUV103_3</t>
  </si>
  <si>
    <t>X103_3</t>
  </si>
  <si>
    <t>VX103_3</t>
  </si>
  <si>
    <t>SX103_3</t>
  </si>
  <si>
    <t>EUV103_4</t>
  </si>
  <si>
    <t>X103_4</t>
  </si>
  <si>
    <t>VX103_4</t>
  </si>
  <si>
    <t>SX103_4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</si>
</sst>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0" xfId="0" applyFont="1"/>
    <xf numFmtId="0" fontId="0" fillId="0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0" fillId="2" borderId="0" xfId="0" applyFill="1"/>
    <xf numFmtId="11" fontId="0" fillId="0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3 (8_3)'!$E$21:$E$50</c:f>
              <c:numCache>
                <c:formatCode>General</c:formatCode>
                <c:ptCount val="30"/>
                <c:pt idx="0">
                  <c:v>8.5</c:v>
                </c:pt>
                <c:pt idx="1">
                  <c:v>8.6</c:v>
                </c:pt>
                <c:pt idx="2">
                  <c:v>8.6999999999999993</c:v>
                </c:pt>
                <c:pt idx="3">
                  <c:v>8.8000000000000007</c:v>
                </c:pt>
                <c:pt idx="4">
                  <c:v>8.9</c:v>
                </c:pt>
                <c:pt idx="5">
                  <c:v>8.9499999999999993</c:v>
                </c:pt>
                <c:pt idx="6">
                  <c:v>9</c:v>
                </c:pt>
                <c:pt idx="7">
                  <c:v>9.0500000000000007</c:v>
                </c:pt>
                <c:pt idx="8">
                  <c:v>9.1</c:v>
                </c:pt>
                <c:pt idx="9">
                  <c:v>9.15</c:v>
                </c:pt>
                <c:pt idx="10">
                  <c:v>9.1999999999999993</c:v>
                </c:pt>
                <c:pt idx="11">
                  <c:v>9.25</c:v>
                </c:pt>
                <c:pt idx="12">
                  <c:v>9.3000000000000007</c:v>
                </c:pt>
                <c:pt idx="13">
                  <c:v>9.35</c:v>
                </c:pt>
                <c:pt idx="14">
                  <c:v>9.4</c:v>
                </c:pt>
                <c:pt idx="15">
                  <c:v>9.4499999999999993</c:v>
                </c:pt>
                <c:pt idx="16">
                  <c:v>9.5</c:v>
                </c:pt>
                <c:pt idx="17">
                  <c:v>9.5500000000000007</c:v>
                </c:pt>
                <c:pt idx="18">
                  <c:v>9.6</c:v>
                </c:pt>
                <c:pt idx="19">
                  <c:v>9.65</c:v>
                </c:pt>
                <c:pt idx="20">
                  <c:v>9.7200000000000006</c:v>
                </c:pt>
                <c:pt idx="21">
                  <c:v>9.75</c:v>
                </c:pt>
                <c:pt idx="22">
                  <c:v>9.8000000000000007</c:v>
                </c:pt>
                <c:pt idx="23">
                  <c:v>9.85</c:v>
                </c:pt>
                <c:pt idx="24">
                  <c:v>9.9</c:v>
                </c:pt>
                <c:pt idx="25">
                  <c:v>9.93</c:v>
                </c:pt>
                <c:pt idx="26">
                  <c:v>9.99</c:v>
                </c:pt>
                <c:pt idx="27">
                  <c:v>10.050000000000001</c:v>
                </c:pt>
                <c:pt idx="28">
                  <c:v>10.09</c:v>
                </c:pt>
                <c:pt idx="29">
                  <c:v>10.14</c:v>
                </c:pt>
              </c:numCache>
            </c:numRef>
          </c:xVal>
          <c:yVal>
            <c:numRef>
              <c:f>'Day 3 (8_3)'!$O$21:$O$50</c:f>
              <c:numCache>
                <c:formatCode>General</c:formatCode>
                <c:ptCount val="30"/>
                <c:pt idx="0">
                  <c:v>19776</c:v>
                </c:pt>
                <c:pt idx="1">
                  <c:v>19394</c:v>
                </c:pt>
                <c:pt idx="2">
                  <c:v>18481</c:v>
                </c:pt>
                <c:pt idx="3">
                  <c:v>17682</c:v>
                </c:pt>
                <c:pt idx="4">
                  <c:v>15751</c:v>
                </c:pt>
                <c:pt idx="5">
                  <c:v>16385</c:v>
                </c:pt>
                <c:pt idx="6">
                  <c:v>15801</c:v>
                </c:pt>
                <c:pt idx="7">
                  <c:v>17717</c:v>
                </c:pt>
                <c:pt idx="8">
                  <c:v>15381</c:v>
                </c:pt>
                <c:pt idx="9">
                  <c:v>16867</c:v>
                </c:pt>
                <c:pt idx="10">
                  <c:v>15414</c:v>
                </c:pt>
                <c:pt idx="11">
                  <c:v>13778</c:v>
                </c:pt>
                <c:pt idx="12">
                  <c:v>13867</c:v>
                </c:pt>
                <c:pt idx="13">
                  <c:v>15885</c:v>
                </c:pt>
                <c:pt idx="14">
                  <c:v>15372</c:v>
                </c:pt>
                <c:pt idx="15">
                  <c:v>13435</c:v>
                </c:pt>
                <c:pt idx="16">
                  <c:v>13801</c:v>
                </c:pt>
                <c:pt idx="17">
                  <c:v>13648</c:v>
                </c:pt>
                <c:pt idx="18">
                  <c:v>13853</c:v>
                </c:pt>
                <c:pt idx="19">
                  <c:v>14698</c:v>
                </c:pt>
                <c:pt idx="20">
                  <c:v>15093</c:v>
                </c:pt>
                <c:pt idx="21">
                  <c:v>17652</c:v>
                </c:pt>
                <c:pt idx="22">
                  <c:v>14169</c:v>
                </c:pt>
                <c:pt idx="23">
                  <c:v>14663</c:v>
                </c:pt>
                <c:pt idx="24">
                  <c:v>15345</c:v>
                </c:pt>
                <c:pt idx="25">
                  <c:v>13955</c:v>
                </c:pt>
                <c:pt idx="26">
                  <c:v>15590</c:v>
                </c:pt>
                <c:pt idx="27">
                  <c:v>13883</c:v>
                </c:pt>
                <c:pt idx="28">
                  <c:v>12671</c:v>
                </c:pt>
                <c:pt idx="29">
                  <c:v>12650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4A-4DE3-B58F-D31902A5C1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3 (8_3)'!$E$52:$E$63</c:f>
              <c:numCache>
                <c:formatCode>General</c:formatCode>
                <c:ptCount val="12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7.8</c:v>
                </c:pt>
                <c:pt idx="4">
                  <c:v>7.9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  <c:pt idx="11">
                  <c:v>8.1</c:v>
                </c:pt>
              </c:numCache>
            </c:numRef>
          </c:xVal>
          <c:yVal>
            <c:numRef>
              <c:f>'Day 3 (8_3)'!$O$52:$O$63</c:f>
              <c:numCache>
                <c:formatCode>General</c:formatCode>
                <c:ptCount val="12"/>
                <c:pt idx="0">
                  <c:v>20814</c:v>
                </c:pt>
                <c:pt idx="1">
                  <c:v>18954</c:v>
                </c:pt>
                <c:pt idx="2">
                  <c:v>19658</c:v>
                </c:pt>
                <c:pt idx="3">
                  <c:v>18344</c:v>
                </c:pt>
                <c:pt idx="4">
                  <c:v>23164</c:v>
                </c:pt>
                <c:pt idx="5">
                  <c:v>20935</c:v>
                </c:pt>
                <c:pt idx="6">
                  <c:v>21110</c:v>
                </c:pt>
                <c:pt idx="7">
                  <c:v>17481</c:v>
                </c:pt>
                <c:pt idx="8">
                  <c:v>16477</c:v>
                </c:pt>
                <c:pt idx="9">
                  <c:v>17023</c:v>
                </c:pt>
                <c:pt idx="10">
                  <c:v>17668</c:v>
                </c:pt>
                <c:pt idx="11">
                  <c:v>25463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4A-4DE3-B58F-D31902A5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400"/>
        <c:axId val="10593488"/>
      </c:scatterChart>
      <c:valAx>
        <c:axId val="1059240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488"/>
        <c:crosses val="autoZero"/>
        <c:crossBetween val="midCat"/>
      </c:valAx>
      <c:valAx>
        <c:axId val="10593488"/>
        <c:scaling>
          <c:orientation val="minMax"/>
          <c:max val="24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3 (8_3)'!$E$52:$E$62</c:f>
              <c:numCache>
                <c:formatCode>General</c:formatCode>
                <c:ptCount val="11"/>
                <c:pt idx="0">
                  <c:v>7.5</c:v>
                </c:pt>
                <c:pt idx="1">
                  <c:v>7.6</c:v>
                </c:pt>
                <c:pt idx="2">
                  <c:v>7.7</c:v>
                </c:pt>
                <c:pt idx="3">
                  <c:v>7.8</c:v>
                </c:pt>
                <c:pt idx="4">
                  <c:v>7.9</c:v>
                </c:pt>
                <c:pt idx="5">
                  <c:v>8</c:v>
                </c:pt>
                <c:pt idx="6">
                  <c:v>8.1</c:v>
                </c:pt>
                <c:pt idx="7">
                  <c:v>8.1999999999999993</c:v>
                </c:pt>
                <c:pt idx="8">
                  <c:v>8.3000000000000007</c:v>
                </c:pt>
                <c:pt idx="9">
                  <c:v>8.4</c:v>
                </c:pt>
                <c:pt idx="10">
                  <c:v>8.5</c:v>
                </c:pt>
              </c:numCache>
            </c:numRef>
          </c:xVal>
          <c:yVal>
            <c:numRef>
              <c:f>'Day 3 (8_3)'!$O$52:$O$62</c:f>
              <c:numCache>
                <c:formatCode>General</c:formatCode>
                <c:ptCount val="11"/>
                <c:pt idx="0">
                  <c:v>20814</c:v>
                </c:pt>
                <c:pt idx="1">
                  <c:v>18954</c:v>
                </c:pt>
                <c:pt idx="2">
                  <c:v>19658</c:v>
                </c:pt>
                <c:pt idx="3">
                  <c:v>18344</c:v>
                </c:pt>
                <c:pt idx="4">
                  <c:v>23164</c:v>
                </c:pt>
                <c:pt idx="5">
                  <c:v>20935</c:v>
                </c:pt>
                <c:pt idx="6">
                  <c:v>21110</c:v>
                </c:pt>
                <c:pt idx="7">
                  <c:v>17481</c:v>
                </c:pt>
                <c:pt idx="8">
                  <c:v>16477</c:v>
                </c:pt>
                <c:pt idx="9">
                  <c:v>17023</c:v>
                </c:pt>
                <c:pt idx="10">
                  <c:v>17668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FB-4A48-9B95-CF6AE222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104"/>
        <c:axId val="10601648"/>
      </c:scatterChart>
      <c:valAx>
        <c:axId val="106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648"/>
        <c:crosses val="autoZero"/>
        <c:crossBetween val="midCat"/>
      </c:valAx>
      <c:valAx>
        <c:axId val="10601648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571499</xdr:colOff>
      <xdr:row>2</xdr:row>
      <xdr:rowOff>0</xdr:rowOff>
    </xdr:from>
    <xdr:to>
      <xdr:col>7</xdr:col>
      <xdr:colOff>333374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C0F37A1-C87D-4F4B-B9CB-BBE01565C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296024" y="190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1</xdr:row>
      <xdr:rowOff>152400</xdr:rowOff>
    </xdr:from>
    <xdr:to>
      <xdr:col>12</xdr:col>
      <xdr:colOff>219075</xdr:colOff>
      <xdr:row>13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DE6CF8B-F281-40D6-A391-9BB372281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29725" y="1524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14</xdr:row>
      <xdr:rowOff>76200</xdr:rowOff>
    </xdr:from>
    <xdr:to>
      <xdr:col>7</xdr:col>
      <xdr:colOff>400050</xdr:colOff>
      <xdr:row>26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DC2C01C5-B22D-49BC-92FD-340AFA5D8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62700" y="25527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12</xdr:col>
      <xdr:colOff>419100</xdr:colOff>
      <xdr:row>26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EEFD848E-073E-4D21-AE0F-860DFCD89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9750" y="2476500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27</xdr:row>
      <xdr:rowOff>28575</xdr:rowOff>
    </xdr:from>
    <xdr:to>
      <xdr:col>7</xdr:col>
      <xdr:colOff>342900</xdr:colOff>
      <xdr:row>39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F570921F-07BB-40D3-A711-8CF0E9076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05550" y="4981575"/>
          <a:ext cx="28575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500062</xdr:colOff>
      <xdr:row>15</xdr:row>
      <xdr:rowOff>142875</xdr:rowOff>
    </xdr:from>
    <xdr:to>
      <xdr:col>28</xdr:col>
      <xdr:colOff>195262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ADDD87C-BBE8-4C78-81E7-3F1DB47C8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528637</xdr:colOff>
      <xdr:row>31</xdr:row>
      <xdr:rowOff>9525</xdr:rowOff>
    </xdr:from>
    <xdr:to>
      <xdr:col>28</xdr:col>
      <xdr:colOff>223837</xdr:colOff>
      <xdr:row>45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FBA47D2-C5E6-4E22-A9C4-FE82B2A8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2" sqref="E2"/>
    </sheetView>
  </sheetViews>
  <sheetFormatPr defaultRowHeight="14.4" x14ac:dyDescent="0.3"/>
  <cols>
    <col min="1" max="1" width="30.44140625" bestFit="1" customWidth="1"/>
    <col min="2" max="3" width="27.6640625" bestFit="1" customWidth="1"/>
    <col min="4" max="4" width="19" customWidth="1"/>
  </cols>
  <sheetData>
    <row r="1" spans="1:5" x14ac:dyDescent="0.3">
      <c r="E1" t="s">
        <v>186</v>
      </c>
    </row>
    <row r="2" spans="1:5" x14ac:dyDescent="0.3">
      <c r="A2" s="44" t="s">
        <v>68</v>
      </c>
      <c r="B2" s="44"/>
      <c r="C2" s="8"/>
      <c r="D2" s="6"/>
    </row>
    <row r="3" spans="1:5" x14ac:dyDescent="0.3">
      <c r="A3" s="2" t="s">
        <v>4</v>
      </c>
      <c r="B3" s="2"/>
      <c r="C3" s="2"/>
    </row>
    <row r="4" spans="1:5" x14ac:dyDescent="0.3">
      <c r="A4" s="2" t="s">
        <v>5</v>
      </c>
      <c r="B4" s="3"/>
      <c r="C4" s="3"/>
      <c r="D4" s="7"/>
    </row>
    <row r="5" spans="1:5" x14ac:dyDescent="0.3">
      <c r="A5" s="2" t="s">
        <v>6</v>
      </c>
      <c r="B5" s="3"/>
      <c r="C5" s="3"/>
    </row>
    <row r="6" spans="1:5" x14ac:dyDescent="0.3">
      <c r="A6" s="2" t="s">
        <v>7</v>
      </c>
      <c r="B6" s="3"/>
      <c r="C6" s="3"/>
    </row>
    <row r="7" spans="1:5" x14ac:dyDescent="0.3">
      <c r="A7" s="2" t="s">
        <v>8</v>
      </c>
      <c r="B7" s="3"/>
      <c r="C7" s="3"/>
    </row>
    <row r="8" spans="1:5" x14ac:dyDescent="0.3">
      <c r="A8" s="2" t="s">
        <v>9</v>
      </c>
      <c r="B8" s="3"/>
      <c r="C8" s="3"/>
    </row>
    <row r="9" spans="1:5" x14ac:dyDescent="0.3">
      <c r="A9" s="2" t="s">
        <v>10</v>
      </c>
      <c r="B9" s="3"/>
      <c r="C9" s="3"/>
    </row>
    <row r="10" spans="1:5" x14ac:dyDescent="0.3">
      <c r="A10" s="2" t="s">
        <v>11</v>
      </c>
      <c r="B10" s="3"/>
      <c r="C10" s="3"/>
    </row>
    <row r="11" spans="1:5" x14ac:dyDescent="0.3">
      <c r="A11" s="2" t="s">
        <v>12</v>
      </c>
      <c r="B11" s="3"/>
      <c r="C11" s="3"/>
    </row>
    <row r="12" spans="1:5" x14ac:dyDescent="0.3">
      <c r="A12" s="2" t="s">
        <v>13</v>
      </c>
      <c r="B12" s="3"/>
      <c r="C12" s="3"/>
    </row>
    <row r="13" spans="1:5" x14ac:dyDescent="0.3">
      <c r="A13" s="2" t="s">
        <v>14</v>
      </c>
      <c r="B13" s="3"/>
      <c r="C13" s="3"/>
    </row>
    <row r="14" spans="1:5" x14ac:dyDescent="0.3">
      <c r="A14" s="2" t="s">
        <v>15</v>
      </c>
      <c r="B14" s="3"/>
      <c r="C14" s="3"/>
    </row>
    <row r="15" spans="1:5" x14ac:dyDescent="0.3">
      <c r="A15" s="2" t="s">
        <v>16</v>
      </c>
      <c r="B15" s="2"/>
      <c r="C15" s="2"/>
    </row>
    <row r="16" spans="1:5" x14ac:dyDescent="0.3">
      <c r="A16" s="2"/>
      <c r="B16" s="2"/>
      <c r="C16" s="2"/>
    </row>
    <row r="17" spans="1:3" x14ac:dyDescent="0.3">
      <c r="A17" s="4" t="s">
        <v>17</v>
      </c>
      <c r="B17" s="2"/>
      <c r="C17" s="9"/>
    </row>
    <row r="18" spans="1:3" x14ac:dyDescent="0.3">
      <c r="A18" s="4" t="s">
        <v>18</v>
      </c>
      <c r="B18" s="2"/>
      <c r="C18" s="9"/>
    </row>
    <row r="19" spans="1:3" x14ac:dyDescent="0.3">
      <c r="A19" s="4" t="s">
        <v>19</v>
      </c>
      <c r="B19" s="2"/>
      <c r="C19" s="9"/>
    </row>
    <row r="20" spans="1:3" x14ac:dyDescent="0.3">
      <c r="A20" s="4" t="s">
        <v>20</v>
      </c>
      <c r="B20" s="2"/>
      <c r="C20" s="9"/>
    </row>
    <row r="21" spans="1:3" x14ac:dyDescent="0.3">
      <c r="A21" s="4" t="s">
        <v>21</v>
      </c>
      <c r="B21" s="2"/>
      <c r="C21" s="9"/>
    </row>
    <row r="22" spans="1:3" x14ac:dyDescent="0.3">
      <c r="A22" s="4" t="s">
        <v>22</v>
      </c>
      <c r="B22" s="2"/>
      <c r="C22" s="9"/>
    </row>
    <row r="23" spans="1:3" x14ac:dyDescent="0.3">
      <c r="A23" s="4" t="s">
        <v>23</v>
      </c>
      <c r="B23" s="2"/>
      <c r="C23" s="9"/>
    </row>
    <row r="24" spans="1:3" x14ac:dyDescent="0.3">
      <c r="A24" s="4" t="s">
        <v>24</v>
      </c>
      <c r="B24" s="2"/>
      <c r="C24" s="9"/>
    </row>
    <row r="25" spans="1:3" x14ac:dyDescent="0.3">
      <c r="A25" s="4" t="s">
        <v>25</v>
      </c>
      <c r="B25" s="2"/>
      <c r="C25" s="9"/>
    </row>
    <row r="26" spans="1:3" x14ac:dyDescent="0.3">
      <c r="A26" s="4" t="s">
        <v>26</v>
      </c>
      <c r="B26" s="2"/>
      <c r="C26" s="9"/>
    </row>
    <row r="27" spans="1:3" x14ac:dyDescent="0.3">
      <c r="A27" s="4" t="s">
        <v>27</v>
      </c>
      <c r="B27" s="2"/>
      <c r="C27" s="9"/>
    </row>
    <row r="28" spans="1:3" x14ac:dyDescent="0.3">
      <c r="A28" s="4" t="s">
        <v>28</v>
      </c>
      <c r="B28" s="2"/>
      <c r="C28" s="9"/>
    </row>
    <row r="29" spans="1:3" x14ac:dyDescent="0.3">
      <c r="A29" s="4" t="s">
        <v>29</v>
      </c>
      <c r="B29" s="2"/>
      <c r="C29" s="9"/>
    </row>
    <row r="30" spans="1:3" x14ac:dyDescent="0.3">
      <c r="A30" s="4" t="s">
        <v>30</v>
      </c>
      <c r="B30" s="2"/>
      <c r="C30" s="9"/>
    </row>
    <row r="31" spans="1:3" x14ac:dyDescent="0.3">
      <c r="A31" s="4" t="s">
        <v>31</v>
      </c>
      <c r="B31" s="2"/>
      <c r="C31" s="9"/>
    </row>
    <row r="32" spans="1:3" x14ac:dyDescent="0.3">
      <c r="A32" s="4" t="s">
        <v>32</v>
      </c>
      <c r="B32" s="2"/>
      <c r="C32" s="9"/>
    </row>
    <row r="33" spans="1:3" x14ac:dyDescent="0.3">
      <c r="A33" s="4" t="s">
        <v>33</v>
      </c>
      <c r="B33" s="2"/>
      <c r="C33" s="9"/>
    </row>
  </sheetData>
  <mergeCells count="1">
    <mergeCell ref="A2:B2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F13" sqref="F13"/>
    </sheetView>
  </sheetViews>
  <sheetFormatPr defaultRowHeight="14.4" x14ac:dyDescent="0.3"/>
  <cols>
    <col min="2" max="2" width="15.33203125" customWidth="1"/>
    <col min="3" max="3" width="15" customWidth="1"/>
    <col min="5" max="5" width="10.5546875" customWidth="1"/>
  </cols>
  <sheetData>
    <row r="1" spans="1:14" x14ac:dyDescent="0.3">
      <c r="A1" t="s">
        <v>101</v>
      </c>
    </row>
    <row r="3" spans="1:14" ht="28.8" x14ac:dyDescent="0.3">
      <c r="A3" t="s">
        <v>77</v>
      </c>
      <c r="B3" s="17" t="s">
        <v>69</v>
      </c>
      <c r="C3" s="1" t="s">
        <v>73</v>
      </c>
      <c r="D3" s="1" t="s">
        <v>70</v>
      </c>
      <c r="E3" s="1" t="s">
        <v>71</v>
      </c>
      <c r="F3" s="1" t="s">
        <v>72</v>
      </c>
      <c r="H3" s="20" t="s">
        <v>83</v>
      </c>
      <c r="I3" s="20" t="s">
        <v>84</v>
      </c>
    </row>
    <row r="4" spans="1:14" x14ac:dyDescent="0.3">
      <c r="A4" t="s">
        <v>80</v>
      </c>
      <c r="B4">
        <f>(4.135667662*10^(-15)*299792458*10^10)</f>
        <v>12398.419738620934</v>
      </c>
      <c r="C4" s="14">
        <v>3.8403</v>
      </c>
      <c r="D4">
        <v>3125</v>
      </c>
      <c r="E4" s="14">
        <f>$B$12/D4</f>
        <v>3.9674943163586991</v>
      </c>
      <c r="F4" s="16">
        <f>E4/C4</f>
        <v>1.033120932312241</v>
      </c>
      <c r="H4">
        <v>3.6230000000000002</v>
      </c>
      <c r="I4">
        <v>7.4989999999999997</v>
      </c>
    </row>
    <row r="7" spans="1:14" ht="28.8" x14ac:dyDescent="0.3">
      <c r="A7" t="s">
        <v>77</v>
      </c>
      <c r="B7" s="17" t="s">
        <v>69</v>
      </c>
      <c r="C7" s="1" t="s">
        <v>73</v>
      </c>
      <c r="D7" s="1" t="s">
        <v>70</v>
      </c>
      <c r="E7" s="1" t="s">
        <v>71</v>
      </c>
      <c r="F7" s="1" t="s">
        <v>72</v>
      </c>
      <c r="H7">
        <v>3.4790000000000001</v>
      </c>
      <c r="I7">
        <v>7.2</v>
      </c>
    </row>
    <row r="8" spans="1:14" x14ac:dyDescent="0.3">
      <c r="A8" t="s">
        <v>82</v>
      </c>
      <c r="B8">
        <f>(4.135667662*10^(-15)*299792458*10^10)</f>
        <v>12398.419738620934</v>
      </c>
      <c r="C8" s="14">
        <v>4</v>
      </c>
      <c r="D8">
        <v>3125</v>
      </c>
      <c r="E8" s="14">
        <f>$B$12/D8</f>
        <v>3.9674943163586991</v>
      </c>
      <c r="F8" s="16">
        <f>E8/C8</f>
        <v>0.99187357908967477</v>
      </c>
    </row>
    <row r="10" spans="1:14" x14ac:dyDescent="0.3">
      <c r="L10" t="s">
        <v>100</v>
      </c>
    </row>
    <row r="11" spans="1:14" ht="28.8" x14ac:dyDescent="0.3">
      <c r="A11" t="s">
        <v>77</v>
      </c>
      <c r="B11" s="17" t="s">
        <v>69</v>
      </c>
      <c r="C11" s="1" t="s">
        <v>73</v>
      </c>
      <c r="D11" s="1" t="s">
        <v>70</v>
      </c>
      <c r="E11" s="1" t="s">
        <v>71</v>
      </c>
      <c r="F11" s="1" t="s">
        <v>72</v>
      </c>
      <c r="H11">
        <v>2.2189999999999999</v>
      </c>
      <c r="I11">
        <v>4.5919999999999996</v>
      </c>
      <c r="L11" t="s">
        <v>98</v>
      </c>
      <c r="M11" t="s">
        <v>99</v>
      </c>
      <c r="N11" t="s">
        <v>70</v>
      </c>
    </row>
    <row r="12" spans="1:14" x14ac:dyDescent="0.3">
      <c r="A12" t="s">
        <v>78</v>
      </c>
      <c r="B12">
        <f>(4.135667662*10^(-15)*299792458*10^10)</f>
        <v>12398.419738620934</v>
      </c>
      <c r="C12" s="14">
        <v>6.2709999999999999</v>
      </c>
      <c r="D12">
        <f>3279.867+25+25+25+25</f>
        <v>3379.8670000000002</v>
      </c>
      <c r="E12" s="14">
        <f>$B$12/D12</f>
        <v>3.6683158652754484</v>
      </c>
      <c r="F12" s="16">
        <f>E12/C12</f>
        <v>0.58496505585639424</v>
      </c>
      <c r="L12">
        <v>0.63270000000000004</v>
      </c>
      <c r="M12">
        <f>L12*C12</f>
        <v>3.9676617000000003</v>
      </c>
      <c r="N12">
        <f>B12/M12</f>
        <v>3124.868165705996</v>
      </c>
    </row>
    <row r="13" spans="1:14" x14ac:dyDescent="0.3">
      <c r="D13">
        <f>3124.868165706-15</f>
        <v>3109.8681657060001</v>
      </c>
      <c r="E13" s="14">
        <f>$B$12/D13</f>
        <v>3.9867991432383607</v>
      </c>
      <c r="F13" s="16">
        <f>E13/C12</f>
        <v>0.63575173708154376</v>
      </c>
    </row>
    <row r="15" spans="1:14" ht="28.8" x14ac:dyDescent="0.3">
      <c r="A15" t="s">
        <v>77</v>
      </c>
      <c r="B15" s="17" t="s">
        <v>69</v>
      </c>
      <c r="C15" s="1" t="s">
        <v>73</v>
      </c>
      <c r="D15" s="1" t="s">
        <v>70</v>
      </c>
      <c r="E15" s="1" t="s">
        <v>71</v>
      </c>
      <c r="F15" s="1" t="s">
        <v>72</v>
      </c>
      <c r="H15">
        <v>2.13</v>
      </c>
      <c r="I15">
        <v>4.4089999999999998</v>
      </c>
    </row>
    <row r="16" spans="1:14" x14ac:dyDescent="0.3">
      <c r="A16" t="s">
        <v>81</v>
      </c>
      <c r="B16">
        <f>(4.135667662*10^(-15)*299792458*10^10)</f>
        <v>12398.419738620934</v>
      </c>
      <c r="C16" s="14">
        <v>6.532</v>
      </c>
      <c r="D16">
        <v>3125</v>
      </c>
      <c r="E16" s="14">
        <f>$B$12/D16</f>
        <v>3.9674943163586991</v>
      </c>
      <c r="F16" s="16">
        <f>E16/C16</f>
        <v>0.60739349607450999</v>
      </c>
      <c r="L16">
        <v>0.80400000000000005</v>
      </c>
      <c r="M16">
        <f>L16*C16</f>
        <v>5.251728</v>
      </c>
      <c r="N16">
        <f>B16/M16</f>
        <v>2360.8267104886113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3" sqref="A3:N6"/>
    </sheetView>
  </sheetViews>
  <sheetFormatPr defaultRowHeight="14.4" x14ac:dyDescent="0.3"/>
  <cols>
    <col min="11" max="11" width="11.6640625" customWidth="1"/>
  </cols>
  <sheetData>
    <row r="1" spans="1:15" x14ac:dyDescent="0.3">
      <c r="A1" t="s">
        <v>88</v>
      </c>
    </row>
    <row r="3" spans="1:15" ht="57.6" x14ac:dyDescent="0.3">
      <c r="A3" s="14" t="s">
        <v>40</v>
      </c>
      <c r="B3" s="14" t="s">
        <v>2</v>
      </c>
      <c r="C3" s="14" t="s">
        <v>3</v>
      </c>
      <c r="D3" s="14" t="s">
        <v>74</v>
      </c>
      <c r="E3" s="1" t="s">
        <v>0</v>
      </c>
      <c r="F3" s="1" t="s">
        <v>35</v>
      </c>
      <c r="G3" s="1" t="s">
        <v>1</v>
      </c>
      <c r="H3" s="1" t="s">
        <v>85</v>
      </c>
      <c r="I3" s="1" t="s">
        <v>47</v>
      </c>
      <c r="J3" s="1" t="s">
        <v>76</v>
      </c>
      <c r="K3" s="1" t="s">
        <v>50</v>
      </c>
      <c r="L3" s="5" t="s">
        <v>51</v>
      </c>
      <c r="M3" s="14" t="s">
        <v>75</v>
      </c>
      <c r="N3" s="14" t="s">
        <v>87</v>
      </c>
      <c r="O3" s="12" t="s">
        <v>79</v>
      </c>
    </row>
    <row r="4" spans="1:15" x14ac:dyDescent="0.3">
      <c r="A4" s="10" t="s">
        <v>63</v>
      </c>
      <c r="B4" s="11" t="s">
        <v>89</v>
      </c>
      <c r="C4" s="10" t="s">
        <v>94</v>
      </c>
      <c r="D4" s="11" t="s">
        <v>86</v>
      </c>
      <c r="E4" s="10">
        <v>7</v>
      </c>
      <c r="F4" s="10">
        <v>2.3290000000000002</v>
      </c>
      <c r="G4" s="10">
        <v>132.19999999999999</v>
      </c>
      <c r="H4" s="10">
        <v>180</v>
      </c>
      <c r="I4" s="10">
        <v>5</v>
      </c>
      <c r="J4" s="10" t="s">
        <v>86</v>
      </c>
      <c r="K4" s="10">
        <v>5</v>
      </c>
      <c r="L4" s="10">
        <v>1.25</v>
      </c>
      <c r="M4" s="10">
        <v>0.74329999999999996</v>
      </c>
      <c r="N4" s="10">
        <v>2660</v>
      </c>
      <c r="O4" t="s">
        <v>93</v>
      </c>
    </row>
    <row r="5" spans="1:15" x14ac:dyDescent="0.3">
      <c r="A5" s="10" t="s">
        <v>63</v>
      </c>
      <c r="B5" s="11" t="s">
        <v>90</v>
      </c>
      <c r="C5" s="10" t="s">
        <v>95</v>
      </c>
      <c r="D5" s="11" t="s">
        <v>86</v>
      </c>
      <c r="E5" s="10">
        <v>7</v>
      </c>
      <c r="F5" s="10"/>
      <c r="G5" s="10">
        <v>132.19999999999999</v>
      </c>
      <c r="H5" s="10">
        <v>180</v>
      </c>
      <c r="I5" s="10">
        <v>5</v>
      </c>
      <c r="J5" s="10" t="s">
        <v>86</v>
      </c>
      <c r="K5" s="10">
        <v>5</v>
      </c>
      <c r="L5" s="10">
        <v>1.25</v>
      </c>
      <c r="M5" s="10">
        <v>0.74329999999999996</v>
      </c>
      <c r="N5" s="10"/>
    </row>
    <row r="6" spans="1:15" x14ac:dyDescent="0.3">
      <c r="A6" s="10" t="s">
        <v>63</v>
      </c>
      <c r="B6" s="11" t="s">
        <v>91</v>
      </c>
      <c r="C6" s="10" t="s">
        <v>96</v>
      </c>
      <c r="D6" s="11" t="s">
        <v>86</v>
      </c>
      <c r="E6" s="10">
        <v>4.9000000000000004</v>
      </c>
      <c r="F6" s="10">
        <v>1.6248</v>
      </c>
      <c r="G6" s="10">
        <v>132.19999999999999</v>
      </c>
      <c r="H6" s="10">
        <v>180</v>
      </c>
      <c r="I6" s="10">
        <v>5</v>
      </c>
      <c r="J6" s="10" t="s">
        <v>86</v>
      </c>
      <c r="K6" s="10">
        <v>5</v>
      </c>
      <c r="L6" s="10">
        <v>1.25</v>
      </c>
      <c r="M6" s="10">
        <v>0.83450000000000002</v>
      </c>
      <c r="N6" s="10">
        <v>2369.4299999999998</v>
      </c>
    </row>
    <row r="7" spans="1:15" x14ac:dyDescent="0.3">
      <c r="A7" s="14"/>
      <c r="B7" s="11" t="s">
        <v>92</v>
      </c>
      <c r="C7" s="14"/>
      <c r="D7" s="14"/>
      <c r="E7" s="14"/>
      <c r="F7" s="14"/>
      <c r="G7" s="14"/>
      <c r="H7" s="14"/>
      <c r="I7" s="14"/>
      <c r="J7" s="14"/>
      <c r="K7" s="14"/>
      <c r="L7" s="14"/>
      <c r="N7" s="14"/>
    </row>
    <row r="8" spans="1:15" x14ac:dyDescent="0.3">
      <c r="A8" s="14" t="s">
        <v>63</v>
      </c>
      <c r="B8" s="18" t="s">
        <v>34</v>
      </c>
      <c r="C8" s="14" t="s">
        <v>97</v>
      </c>
      <c r="D8" s="14"/>
      <c r="E8" s="14">
        <v>4.9000000000000004</v>
      </c>
      <c r="F8" s="14"/>
      <c r="G8" s="14">
        <v>132.19999999999999</v>
      </c>
      <c r="H8" s="14">
        <v>180</v>
      </c>
      <c r="I8" s="14">
        <v>5</v>
      </c>
      <c r="J8" s="14" t="s">
        <v>86</v>
      </c>
      <c r="K8" s="14">
        <v>5</v>
      </c>
      <c r="L8" s="14"/>
      <c r="M8" s="14">
        <v>0.73680000000000001</v>
      </c>
    </row>
    <row r="9" spans="1:15" x14ac:dyDescent="0.3">
      <c r="A9" s="14"/>
      <c r="B9" s="18"/>
      <c r="C9" s="18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1:15" x14ac:dyDescent="0.3">
      <c r="A10" s="14"/>
      <c r="B10" s="18"/>
      <c r="C10" s="18"/>
      <c r="D10" s="14"/>
      <c r="E10" s="18"/>
      <c r="F10" s="18"/>
      <c r="G10" s="18"/>
      <c r="H10" s="18"/>
      <c r="I10" s="18"/>
      <c r="J10" s="18"/>
      <c r="K10" s="18"/>
      <c r="L10" s="14"/>
      <c r="M10" s="14"/>
      <c r="N10" s="14"/>
    </row>
    <row r="11" spans="1:15" x14ac:dyDescent="0.3">
      <c r="A11" s="14"/>
      <c r="B11" s="18"/>
      <c r="C11" s="18"/>
      <c r="D11" s="14"/>
      <c r="E11" s="14"/>
      <c r="F11" s="14"/>
      <c r="G11" s="14"/>
      <c r="H11" s="18"/>
      <c r="I11" s="18"/>
      <c r="J11" s="18"/>
      <c r="K11" s="18"/>
      <c r="L11" s="14"/>
      <c r="M11" s="14"/>
      <c r="N11" s="14"/>
    </row>
    <row r="12" spans="1:15" x14ac:dyDescent="0.3">
      <c r="A12" s="14"/>
      <c r="B12" s="18"/>
      <c r="C12" s="18"/>
      <c r="D12" s="14"/>
      <c r="E12" s="14"/>
      <c r="F12" s="14"/>
      <c r="G12" s="18"/>
      <c r="H12" s="18"/>
      <c r="I12" s="18"/>
      <c r="J12" s="18"/>
      <c r="K12" s="18"/>
      <c r="L12" s="14"/>
      <c r="M12" s="14"/>
      <c r="N12" s="14"/>
    </row>
    <row r="13" spans="1:15" x14ac:dyDescent="0.3">
      <c r="A13" s="14"/>
      <c r="B13" s="18"/>
      <c r="C13" s="18"/>
      <c r="D13" s="14"/>
      <c r="E13" s="14"/>
      <c r="F13" s="14"/>
      <c r="G13" s="14"/>
      <c r="H13" s="18"/>
      <c r="I13" s="18"/>
      <c r="J13" s="18"/>
      <c r="K13" s="14"/>
      <c r="L13" s="14"/>
      <c r="M13" s="14"/>
      <c r="N13" s="14"/>
    </row>
    <row r="14" spans="1:15" x14ac:dyDescent="0.3">
      <c r="A14" s="14"/>
      <c r="B14" s="18"/>
      <c r="C14" s="18"/>
      <c r="D14" s="14"/>
      <c r="E14" s="14"/>
      <c r="F14" s="14"/>
      <c r="G14" s="14"/>
      <c r="H14" s="18"/>
      <c r="I14" s="18"/>
      <c r="J14" s="18"/>
      <c r="K14" s="14"/>
      <c r="L14" s="14"/>
      <c r="M14" s="14"/>
      <c r="N14" s="14"/>
    </row>
    <row r="15" spans="1:15" x14ac:dyDescent="0.3">
      <c r="A15" s="14"/>
      <c r="B15" s="18"/>
      <c r="C15" s="18"/>
      <c r="D15" s="14"/>
      <c r="E15" s="14"/>
      <c r="F15" s="14"/>
      <c r="G15" s="14"/>
      <c r="H15" s="18"/>
      <c r="I15" s="18"/>
      <c r="J15" s="18"/>
      <c r="K15" s="14"/>
      <c r="L15" s="14"/>
      <c r="M15" s="14"/>
      <c r="N15" s="14"/>
    </row>
    <row r="16" spans="1:15" x14ac:dyDescent="0.3">
      <c r="A16" s="14"/>
      <c r="B16" s="18"/>
      <c r="C16" s="18"/>
      <c r="D16" s="14"/>
      <c r="E16" s="14"/>
      <c r="F16" s="14"/>
      <c r="G16" s="14"/>
      <c r="H16" s="18"/>
      <c r="I16" s="18"/>
      <c r="J16" s="18"/>
      <c r="K16" s="14"/>
      <c r="L16" s="14"/>
      <c r="M16" s="14"/>
      <c r="N16" s="14"/>
    </row>
    <row r="17" spans="1:14" x14ac:dyDescent="0.3">
      <c r="A17" s="1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3">
      <c r="A18" s="1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3">
      <c r="A19" s="1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1:14" x14ac:dyDescent="0.3">
      <c r="A20" s="1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3">
      <c r="A21" s="1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3">
      <c r="A23" s="18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7" spans="1:14" x14ac:dyDescent="0.3">
      <c r="K27">
        <f>230-66</f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opLeftCell="A64" workbookViewId="0">
      <selection activeCell="B77" sqref="B77"/>
    </sheetView>
  </sheetViews>
  <sheetFormatPr defaultRowHeight="14.4" x14ac:dyDescent="0.3"/>
  <cols>
    <col min="2" max="2" width="10.6640625" customWidth="1"/>
    <col min="10" max="10" width="9.88671875" customWidth="1"/>
    <col min="12" max="12" width="13.44140625" customWidth="1"/>
  </cols>
  <sheetData>
    <row r="1" spans="1:19" ht="28.8" x14ac:dyDescent="0.3">
      <c r="A1" s="5" t="s">
        <v>51</v>
      </c>
    </row>
    <row r="2" spans="1:19" x14ac:dyDescent="0.3">
      <c r="A2" s="10">
        <v>1.25</v>
      </c>
    </row>
    <row r="3" spans="1:19" x14ac:dyDescent="0.3">
      <c r="B3" s="45" t="s">
        <v>108</v>
      </c>
      <c r="C3" s="45"/>
      <c r="D3" s="45"/>
      <c r="G3" s="45" t="s">
        <v>109</v>
      </c>
      <c r="H3" s="45"/>
      <c r="I3" s="45"/>
    </row>
    <row r="4" spans="1:19" ht="57.6" x14ac:dyDescent="0.3">
      <c r="A4" s="22" t="s">
        <v>40</v>
      </c>
      <c r="B4" s="1" t="s">
        <v>2</v>
      </c>
      <c r="C4" s="1" t="s">
        <v>3</v>
      </c>
      <c r="D4" s="1" t="s">
        <v>74</v>
      </c>
      <c r="E4" s="1" t="s">
        <v>0</v>
      </c>
      <c r="F4" s="1" t="s">
        <v>1</v>
      </c>
      <c r="G4" s="1" t="s">
        <v>85</v>
      </c>
      <c r="H4" s="1" t="s">
        <v>47</v>
      </c>
      <c r="I4" s="1" t="s">
        <v>76</v>
      </c>
      <c r="J4" s="1" t="s">
        <v>50</v>
      </c>
      <c r="K4" s="1" t="s">
        <v>75</v>
      </c>
      <c r="L4" s="5" t="s">
        <v>107</v>
      </c>
      <c r="M4" s="5" t="s">
        <v>124</v>
      </c>
      <c r="N4" s="10"/>
      <c r="O4" s="5" t="s">
        <v>151</v>
      </c>
      <c r="P4" s="5" t="s">
        <v>152</v>
      </c>
      <c r="Q4" s="10"/>
      <c r="R4" s="10"/>
      <c r="S4" s="1" t="s">
        <v>35</v>
      </c>
    </row>
    <row r="5" spans="1:19" x14ac:dyDescent="0.3">
      <c r="A5" s="23" t="s">
        <v>63</v>
      </c>
      <c r="B5" s="18" t="s">
        <v>34</v>
      </c>
      <c r="C5" s="14" t="s">
        <v>86</v>
      </c>
      <c r="D5" s="18" t="s">
        <v>104</v>
      </c>
      <c r="E5" s="14">
        <v>4.9000000000000004</v>
      </c>
      <c r="F5" s="14">
        <v>140</v>
      </c>
      <c r="G5" s="14" t="s">
        <v>86</v>
      </c>
      <c r="H5" s="14">
        <v>5</v>
      </c>
      <c r="I5" s="14" t="s">
        <v>86</v>
      </c>
      <c r="J5" s="14">
        <v>5</v>
      </c>
      <c r="K5" s="14" t="s">
        <v>86</v>
      </c>
      <c r="L5" s="14"/>
      <c r="M5" s="10"/>
      <c r="N5" s="10"/>
      <c r="O5" s="10"/>
      <c r="P5" s="10"/>
      <c r="Q5" s="10"/>
      <c r="R5" s="10"/>
      <c r="S5" s="14" t="s">
        <v>86</v>
      </c>
    </row>
    <row r="6" spans="1:19" x14ac:dyDescent="0.3">
      <c r="A6" s="23" t="s">
        <v>52</v>
      </c>
      <c r="B6" s="18" t="s">
        <v>41</v>
      </c>
      <c r="C6" s="14" t="s">
        <v>86</v>
      </c>
      <c r="D6" s="18" t="s">
        <v>86</v>
      </c>
      <c r="E6" s="14">
        <v>4.9000000000000004</v>
      </c>
      <c r="F6" s="14">
        <v>140</v>
      </c>
      <c r="G6" s="14" t="s">
        <v>86</v>
      </c>
      <c r="H6" s="14">
        <v>5</v>
      </c>
      <c r="I6" s="14" t="s">
        <v>86</v>
      </c>
      <c r="J6" s="14">
        <v>5</v>
      </c>
      <c r="K6" s="14" t="s">
        <v>86</v>
      </c>
      <c r="L6" s="18" t="s">
        <v>102</v>
      </c>
      <c r="M6" s="10"/>
      <c r="N6" s="10"/>
      <c r="O6" s="10"/>
      <c r="P6" s="10"/>
      <c r="Q6" s="10"/>
      <c r="R6" s="10"/>
      <c r="S6" s="14" t="s">
        <v>86</v>
      </c>
    </row>
    <row r="7" spans="1:19" x14ac:dyDescent="0.3">
      <c r="A7" s="23" t="s">
        <v>52</v>
      </c>
      <c r="B7" s="18" t="s">
        <v>86</v>
      </c>
      <c r="C7" s="14" t="s">
        <v>103</v>
      </c>
      <c r="D7" s="18" t="s">
        <v>105</v>
      </c>
      <c r="E7" s="14">
        <v>4.9000000000000004</v>
      </c>
      <c r="F7" s="14">
        <v>140</v>
      </c>
      <c r="G7" s="14">
        <v>180</v>
      </c>
      <c r="H7" s="14" t="s">
        <v>86</v>
      </c>
      <c r="I7" s="14">
        <v>120</v>
      </c>
      <c r="J7" s="14">
        <v>5</v>
      </c>
      <c r="K7" s="14">
        <v>0.63270000000000004</v>
      </c>
      <c r="L7" s="14" t="s">
        <v>146</v>
      </c>
      <c r="M7" s="10"/>
      <c r="N7" s="10"/>
      <c r="O7" s="10"/>
      <c r="P7" s="10"/>
      <c r="Q7" s="10"/>
      <c r="R7" s="10"/>
      <c r="S7" s="14" t="s">
        <v>86</v>
      </c>
    </row>
    <row r="8" spans="1:19" x14ac:dyDescent="0.3">
      <c r="A8" s="24" t="s">
        <v>52</v>
      </c>
      <c r="B8" s="18" t="s">
        <v>86</v>
      </c>
      <c r="C8" s="18" t="s">
        <v>86</v>
      </c>
      <c r="D8" s="18" t="s">
        <v>106</v>
      </c>
      <c r="E8" s="18">
        <v>4.9000000000000004</v>
      </c>
      <c r="F8" s="18">
        <v>140</v>
      </c>
      <c r="G8" s="18" t="s">
        <v>86</v>
      </c>
      <c r="H8" s="14" t="s">
        <v>86</v>
      </c>
      <c r="I8" s="14">
        <v>60</v>
      </c>
      <c r="J8" s="18">
        <v>5</v>
      </c>
      <c r="K8" s="14">
        <v>0.63270000000000004</v>
      </c>
      <c r="L8" s="14"/>
      <c r="M8" s="10"/>
      <c r="N8" s="10"/>
      <c r="O8" s="10"/>
      <c r="P8" s="10"/>
      <c r="Q8" s="10"/>
      <c r="R8" s="10"/>
      <c r="S8" s="18" t="s">
        <v>86</v>
      </c>
    </row>
    <row r="9" spans="1:19" x14ac:dyDescent="0.3">
      <c r="A9" s="25" t="s">
        <v>63</v>
      </c>
      <c r="B9" s="18" t="s">
        <v>42</v>
      </c>
      <c r="C9" s="18" t="s">
        <v>86</v>
      </c>
      <c r="D9" s="18" t="s">
        <v>110</v>
      </c>
      <c r="E9" s="18">
        <v>4.9000000000000004</v>
      </c>
      <c r="F9" s="18">
        <v>140</v>
      </c>
      <c r="G9" s="18" t="s">
        <v>86</v>
      </c>
      <c r="H9" s="10">
        <v>5</v>
      </c>
      <c r="I9" s="18">
        <v>120</v>
      </c>
      <c r="J9" s="18">
        <v>5</v>
      </c>
      <c r="K9" s="10">
        <v>0.80400000000000005</v>
      </c>
      <c r="L9" s="10"/>
      <c r="M9" s="10"/>
      <c r="N9" s="10"/>
      <c r="O9" s="10"/>
      <c r="P9" s="10"/>
      <c r="Q9" s="10"/>
      <c r="R9" s="10"/>
      <c r="S9" s="10" t="s">
        <v>86</v>
      </c>
    </row>
    <row r="10" spans="1:19" x14ac:dyDescent="0.3">
      <c r="A10" s="25" t="s">
        <v>63</v>
      </c>
      <c r="B10" s="18" t="s">
        <v>61</v>
      </c>
      <c r="C10" s="18" t="s">
        <v>111</v>
      </c>
      <c r="D10" s="18" t="s">
        <v>112</v>
      </c>
      <c r="E10" s="18">
        <v>5.3</v>
      </c>
      <c r="F10" s="18">
        <v>140</v>
      </c>
      <c r="G10" s="10">
        <v>180</v>
      </c>
      <c r="H10" s="18">
        <v>5</v>
      </c>
      <c r="I10" s="10">
        <v>180</v>
      </c>
      <c r="J10" s="18">
        <v>5</v>
      </c>
      <c r="K10" s="10">
        <v>0.80400000000000005</v>
      </c>
      <c r="L10" s="10"/>
      <c r="M10" s="10"/>
      <c r="N10" s="10"/>
      <c r="O10" s="10">
        <v>755926</v>
      </c>
      <c r="P10" s="10">
        <v>4199</v>
      </c>
      <c r="Q10" s="10" t="s">
        <v>167</v>
      </c>
      <c r="R10" s="10"/>
      <c r="S10" s="10">
        <v>1.7578</v>
      </c>
    </row>
    <row r="11" spans="1:19" x14ac:dyDescent="0.3">
      <c r="A11" s="25" t="s">
        <v>63</v>
      </c>
      <c r="B11" s="18" t="s">
        <v>113</v>
      </c>
      <c r="C11" s="18" t="s">
        <v>114</v>
      </c>
      <c r="D11" s="18" t="s">
        <v>115</v>
      </c>
      <c r="E11" s="18">
        <v>5.3</v>
      </c>
      <c r="F11" s="18">
        <v>140</v>
      </c>
      <c r="G11" s="10">
        <v>180</v>
      </c>
      <c r="H11" s="18">
        <v>5</v>
      </c>
      <c r="I11" s="10">
        <v>180</v>
      </c>
      <c r="J11" s="18">
        <v>5</v>
      </c>
      <c r="K11" s="10">
        <v>0.80400000000000005</v>
      </c>
      <c r="L11" s="10"/>
      <c r="M11" s="10"/>
      <c r="N11" s="10"/>
      <c r="O11" s="10"/>
      <c r="P11" s="10"/>
      <c r="Q11" s="10"/>
      <c r="R11" s="10"/>
      <c r="S11" s="10">
        <v>1.7578</v>
      </c>
    </row>
    <row r="12" spans="1:19" x14ac:dyDescent="0.3">
      <c r="A12" s="25" t="s">
        <v>63</v>
      </c>
      <c r="B12" s="18" t="s">
        <v>117</v>
      </c>
      <c r="C12" s="18" t="s">
        <v>86</v>
      </c>
      <c r="D12" s="18" t="s">
        <v>116</v>
      </c>
      <c r="E12" s="18">
        <v>5.3</v>
      </c>
      <c r="F12" s="18">
        <v>140</v>
      </c>
      <c r="G12" s="18" t="s">
        <v>86</v>
      </c>
      <c r="H12" s="18">
        <v>5</v>
      </c>
      <c r="I12" s="18">
        <v>180</v>
      </c>
      <c r="J12" s="18">
        <v>5</v>
      </c>
      <c r="K12" s="18">
        <v>0.80400000000000005</v>
      </c>
      <c r="L12" s="10"/>
      <c r="M12" s="10"/>
      <c r="N12" s="10"/>
      <c r="O12" s="10"/>
      <c r="P12" s="10"/>
      <c r="Q12" s="10"/>
      <c r="R12" s="10"/>
      <c r="S12" s="10">
        <v>1.7578</v>
      </c>
    </row>
    <row r="13" spans="1:19" x14ac:dyDescent="0.3">
      <c r="A13" s="25" t="s">
        <v>63</v>
      </c>
      <c r="B13" s="18" t="s">
        <v>118</v>
      </c>
      <c r="C13" s="18" t="s">
        <v>122</v>
      </c>
      <c r="D13" s="18" t="s">
        <v>119</v>
      </c>
      <c r="E13" s="18">
        <v>5.3</v>
      </c>
      <c r="F13" s="18">
        <v>140</v>
      </c>
      <c r="G13" s="18">
        <v>180</v>
      </c>
      <c r="H13" s="18">
        <v>5</v>
      </c>
      <c r="I13" s="18">
        <v>180</v>
      </c>
      <c r="J13" s="18">
        <v>5</v>
      </c>
      <c r="K13" s="18">
        <v>0.80400000000000005</v>
      </c>
      <c r="L13" s="10"/>
      <c r="M13" s="10"/>
      <c r="N13" s="10"/>
      <c r="O13" s="10"/>
      <c r="P13" s="10"/>
      <c r="Q13" s="10"/>
      <c r="R13" s="10"/>
      <c r="S13" s="10">
        <v>1.7578</v>
      </c>
    </row>
    <row r="14" spans="1:19" x14ac:dyDescent="0.3">
      <c r="A14" s="25" t="s">
        <v>63</v>
      </c>
      <c r="B14" s="18" t="s">
        <v>120</v>
      </c>
      <c r="C14" s="18" t="s">
        <v>123</v>
      </c>
      <c r="D14" s="18" t="s">
        <v>121</v>
      </c>
      <c r="E14" s="18">
        <v>5.3</v>
      </c>
      <c r="F14" s="18">
        <v>140</v>
      </c>
      <c r="G14" s="18">
        <v>180</v>
      </c>
      <c r="H14" s="18">
        <v>5</v>
      </c>
      <c r="I14" s="18">
        <v>180</v>
      </c>
      <c r="J14" s="18">
        <v>5</v>
      </c>
      <c r="K14" s="18">
        <v>0.80400000000000005</v>
      </c>
      <c r="L14" s="10"/>
      <c r="M14" s="18">
        <v>92925</v>
      </c>
      <c r="N14" s="10"/>
      <c r="O14" s="10"/>
      <c r="P14" s="10"/>
      <c r="Q14" s="10"/>
      <c r="R14" s="10"/>
      <c r="S14" s="10">
        <v>1.7578</v>
      </c>
    </row>
    <row r="15" spans="1:19" x14ac:dyDescent="0.3">
      <c r="A15" s="25" t="s">
        <v>63</v>
      </c>
      <c r="B15" s="18" t="s">
        <v>125</v>
      </c>
      <c r="C15" s="18" t="s">
        <v>126</v>
      </c>
      <c r="D15" s="18" t="s">
        <v>127</v>
      </c>
      <c r="E15" s="18">
        <v>5.3</v>
      </c>
      <c r="F15" s="18">
        <v>140</v>
      </c>
      <c r="G15" s="18">
        <v>180</v>
      </c>
      <c r="H15" s="18">
        <v>5</v>
      </c>
      <c r="I15" s="18">
        <v>180</v>
      </c>
      <c r="J15" s="18">
        <v>5</v>
      </c>
      <c r="K15" s="18">
        <v>0.80400000000000005</v>
      </c>
      <c r="L15" s="10"/>
      <c r="M15" s="18">
        <v>92925</v>
      </c>
      <c r="N15" s="10"/>
      <c r="O15" s="10">
        <v>639539</v>
      </c>
      <c r="P15" s="10">
        <v>3552</v>
      </c>
      <c r="Q15" s="10"/>
      <c r="R15" s="10"/>
      <c r="S15" s="10">
        <v>1.7578</v>
      </c>
    </row>
    <row r="16" spans="1:19" x14ac:dyDescent="0.3">
      <c r="A16" s="21" t="s">
        <v>63</v>
      </c>
      <c r="B16" s="18" t="s">
        <v>62</v>
      </c>
      <c r="C16" s="18" t="s">
        <v>129</v>
      </c>
      <c r="D16" s="18" t="s">
        <v>128</v>
      </c>
      <c r="E16" s="18">
        <v>5.3</v>
      </c>
      <c r="F16" s="18">
        <v>140</v>
      </c>
      <c r="G16" s="18">
        <v>180</v>
      </c>
      <c r="H16" s="18">
        <v>5</v>
      </c>
      <c r="I16" s="18">
        <v>180</v>
      </c>
      <c r="J16" s="18">
        <v>5</v>
      </c>
      <c r="K16" s="18">
        <v>0.78800000000000003</v>
      </c>
      <c r="L16" s="10"/>
      <c r="M16" s="18">
        <v>85080</v>
      </c>
      <c r="N16" s="10"/>
      <c r="O16" s="10">
        <v>607117</v>
      </c>
      <c r="P16" s="10">
        <v>3372</v>
      </c>
      <c r="Q16" s="10" t="s">
        <v>166</v>
      </c>
      <c r="R16" s="10" t="s">
        <v>180</v>
      </c>
      <c r="S16" s="10">
        <v>1.7578</v>
      </c>
    </row>
    <row r="17" spans="1:19" x14ac:dyDescent="0.3">
      <c r="A17" s="21" t="s">
        <v>63</v>
      </c>
      <c r="B17" s="18" t="s">
        <v>43</v>
      </c>
      <c r="C17" s="18" t="s">
        <v>130</v>
      </c>
      <c r="D17" s="18" t="s">
        <v>131</v>
      </c>
      <c r="E17" s="18">
        <v>5.3</v>
      </c>
      <c r="F17" s="18">
        <v>140</v>
      </c>
      <c r="G17" s="18">
        <v>180</v>
      </c>
      <c r="H17" s="18">
        <v>5</v>
      </c>
      <c r="I17" s="18">
        <v>180</v>
      </c>
      <c r="J17" s="18">
        <v>5</v>
      </c>
      <c r="K17" s="18">
        <v>0.79590000000000005</v>
      </c>
      <c r="L17" s="10"/>
      <c r="M17" s="18">
        <v>88460</v>
      </c>
      <c r="N17" s="10"/>
      <c r="O17" s="10">
        <v>631378</v>
      </c>
      <c r="P17" s="10">
        <v>3507</v>
      </c>
      <c r="Q17" s="10"/>
      <c r="R17" s="10"/>
      <c r="S17" s="10">
        <v>1.7578</v>
      </c>
    </row>
    <row r="18" spans="1:19" x14ac:dyDescent="0.3">
      <c r="A18" s="21" t="s">
        <v>63</v>
      </c>
      <c r="B18" s="18" t="s">
        <v>134</v>
      </c>
      <c r="C18" s="18" t="s">
        <v>135</v>
      </c>
      <c r="D18" s="18" t="s">
        <v>65</v>
      </c>
      <c r="E18" s="18">
        <v>5.3</v>
      </c>
      <c r="F18" s="18">
        <v>140</v>
      </c>
      <c r="G18" s="18">
        <v>180</v>
      </c>
      <c r="H18" s="18">
        <v>5</v>
      </c>
      <c r="I18" s="18">
        <v>180</v>
      </c>
      <c r="J18" s="18">
        <v>5</v>
      </c>
      <c r="K18" s="18">
        <v>0.79590000000000005</v>
      </c>
      <c r="L18" s="10"/>
      <c r="M18" s="18">
        <v>88460</v>
      </c>
      <c r="N18" s="10"/>
      <c r="O18" s="10">
        <v>663568</v>
      </c>
      <c r="P18" s="10">
        <v>3686</v>
      </c>
      <c r="Q18" s="10"/>
      <c r="R18" s="10"/>
      <c r="S18" s="10">
        <v>1.7578</v>
      </c>
    </row>
    <row r="19" spans="1:19" x14ac:dyDescent="0.3">
      <c r="A19" s="21" t="s">
        <v>63</v>
      </c>
      <c r="B19" s="18" t="s">
        <v>136</v>
      </c>
      <c r="C19" s="18" t="s">
        <v>137</v>
      </c>
      <c r="D19" s="18" t="s">
        <v>66</v>
      </c>
      <c r="E19" s="18">
        <v>5.3</v>
      </c>
      <c r="F19" s="18">
        <v>140</v>
      </c>
      <c r="G19" s="18">
        <v>180</v>
      </c>
      <c r="H19" s="18">
        <v>5</v>
      </c>
      <c r="I19" s="18">
        <v>180</v>
      </c>
      <c r="J19" s="18">
        <v>5</v>
      </c>
      <c r="K19" s="18">
        <v>0.79590000000000005</v>
      </c>
      <c r="L19" s="10"/>
      <c r="M19" s="18">
        <v>88460</v>
      </c>
      <c r="N19" s="10"/>
      <c r="O19" s="10">
        <v>690205</v>
      </c>
      <c r="P19" s="10">
        <v>3834</v>
      </c>
      <c r="Q19" s="10"/>
      <c r="R19" s="10"/>
      <c r="S19" s="10">
        <v>1.7578</v>
      </c>
    </row>
    <row r="20" spans="1:19" x14ac:dyDescent="0.3">
      <c r="A20" s="21" t="s">
        <v>63</v>
      </c>
      <c r="B20" s="18" t="s">
        <v>138</v>
      </c>
      <c r="C20" s="18" t="s">
        <v>139</v>
      </c>
      <c r="D20" s="18" t="s">
        <v>67</v>
      </c>
      <c r="E20" s="18">
        <v>5.3</v>
      </c>
      <c r="F20" s="18">
        <v>140</v>
      </c>
      <c r="G20" s="18">
        <v>180</v>
      </c>
      <c r="H20" s="18">
        <v>5</v>
      </c>
      <c r="I20" s="18">
        <v>180</v>
      </c>
      <c r="J20" s="18">
        <v>5</v>
      </c>
      <c r="K20" s="18">
        <v>0.79590000000000005</v>
      </c>
      <c r="L20" s="10"/>
      <c r="M20" s="18">
        <v>88460</v>
      </c>
      <c r="N20" s="10"/>
      <c r="O20" s="10">
        <v>637035</v>
      </c>
      <c r="P20" s="10">
        <v>3539</v>
      </c>
      <c r="Q20" s="10"/>
      <c r="R20" s="10"/>
      <c r="S20" s="10">
        <v>1.7578</v>
      </c>
    </row>
    <row r="21" spans="1:19" x14ac:dyDescent="0.3">
      <c r="A21" s="21" t="s">
        <v>63</v>
      </c>
      <c r="B21" s="18" t="s">
        <v>140</v>
      </c>
      <c r="C21" s="18" t="s">
        <v>141</v>
      </c>
      <c r="D21" s="18" t="s">
        <v>142</v>
      </c>
      <c r="E21" s="18">
        <v>5.3</v>
      </c>
      <c r="F21" s="18">
        <v>140</v>
      </c>
      <c r="G21" s="18">
        <v>180</v>
      </c>
      <c r="H21" s="18">
        <v>5</v>
      </c>
      <c r="I21" s="18">
        <v>180</v>
      </c>
      <c r="J21" s="18">
        <v>5</v>
      </c>
      <c r="K21" s="18">
        <v>0.79590000000000005</v>
      </c>
      <c r="L21" s="10"/>
      <c r="M21" s="18">
        <v>88460</v>
      </c>
      <c r="N21" s="10"/>
      <c r="O21" s="10">
        <v>561671</v>
      </c>
      <c r="P21" s="10">
        <v>3120</v>
      </c>
      <c r="Q21" s="10"/>
      <c r="R21" s="10"/>
      <c r="S21" s="10">
        <v>1.7578</v>
      </c>
    </row>
    <row r="22" spans="1:19" x14ac:dyDescent="0.3">
      <c r="A22" s="21" t="s">
        <v>63</v>
      </c>
      <c r="B22" s="18" t="s">
        <v>143</v>
      </c>
      <c r="C22" s="18" t="s">
        <v>144</v>
      </c>
      <c r="D22" s="18" t="s">
        <v>145</v>
      </c>
      <c r="E22" s="18">
        <v>5.3</v>
      </c>
      <c r="F22" s="18">
        <v>139.80000000000001</v>
      </c>
      <c r="G22" s="18">
        <v>180</v>
      </c>
      <c r="H22" s="18">
        <v>5</v>
      </c>
      <c r="I22" s="18">
        <v>180</v>
      </c>
      <c r="J22" s="18">
        <v>5</v>
      </c>
      <c r="K22" s="18">
        <v>0.79590000000000005</v>
      </c>
      <c r="L22" s="10"/>
      <c r="M22" s="18">
        <v>88460</v>
      </c>
      <c r="N22" s="10"/>
      <c r="O22" s="10">
        <v>691148</v>
      </c>
      <c r="P22" s="10">
        <v>3839</v>
      </c>
      <c r="Q22" s="10"/>
      <c r="R22" s="10"/>
      <c r="S22" s="10">
        <v>1.7578</v>
      </c>
    </row>
    <row r="23" spans="1:19" x14ac:dyDescent="0.3">
      <c r="A23" s="21" t="s">
        <v>63</v>
      </c>
      <c r="B23" s="18" t="s">
        <v>37</v>
      </c>
      <c r="C23" s="18" t="s">
        <v>132</v>
      </c>
      <c r="D23" s="18" t="s">
        <v>133</v>
      </c>
      <c r="E23" s="18">
        <v>5.4</v>
      </c>
      <c r="F23" s="18">
        <v>132.1</v>
      </c>
      <c r="G23" s="18">
        <v>180</v>
      </c>
      <c r="H23" s="18">
        <v>5</v>
      </c>
      <c r="I23" s="18">
        <v>180</v>
      </c>
      <c r="J23" s="18">
        <v>5</v>
      </c>
      <c r="K23" s="18">
        <v>0.79590000000000005</v>
      </c>
      <c r="L23" s="10"/>
      <c r="M23" s="18">
        <v>88460</v>
      </c>
      <c r="N23" s="10"/>
      <c r="O23" s="10">
        <v>672977</v>
      </c>
      <c r="P23" s="10">
        <v>3738</v>
      </c>
      <c r="Q23" s="10"/>
      <c r="R23" s="10"/>
      <c r="S23" s="11">
        <v>1.7909999999999999</v>
      </c>
    </row>
    <row r="24" spans="1:19" x14ac:dyDescent="0.3">
      <c r="A24" s="21" t="s">
        <v>63</v>
      </c>
      <c r="B24" s="18" t="s">
        <v>38</v>
      </c>
      <c r="C24" s="18" t="s">
        <v>147</v>
      </c>
      <c r="D24" s="18" t="s">
        <v>148</v>
      </c>
      <c r="E24" s="18">
        <v>5.5</v>
      </c>
      <c r="F24" s="18">
        <v>132.1</v>
      </c>
      <c r="G24" s="18">
        <v>180</v>
      </c>
      <c r="H24" s="18">
        <v>5</v>
      </c>
      <c r="I24" s="18">
        <v>180</v>
      </c>
      <c r="J24" s="18">
        <v>5</v>
      </c>
      <c r="K24" s="18">
        <v>0.79590000000000005</v>
      </c>
      <c r="L24" s="10"/>
      <c r="M24" s="18">
        <v>88460</v>
      </c>
      <c r="N24" s="10"/>
      <c r="O24" s="10">
        <v>647832</v>
      </c>
      <c r="P24" s="10">
        <v>3599</v>
      </c>
      <c r="Q24" s="10"/>
      <c r="R24" s="10"/>
      <c r="S24" s="11">
        <v>1.8242</v>
      </c>
    </row>
    <row r="25" spans="1:19" x14ac:dyDescent="0.3">
      <c r="A25" s="21" t="s">
        <v>63</v>
      </c>
      <c r="B25" s="18" t="s">
        <v>44</v>
      </c>
      <c r="C25" s="18" t="s">
        <v>149</v>
      </c>
      <c r="D25" s="18" t="s">
        <v>150</v>
      </c>
      <c r="E25" s="18">
        <v>5.4</v>
      </c>
      <c r="F25" s="18">
        <v>132.1</v>
      </c>
      <c r="G25" s="18">
        <v>180</v>
      </c>
      <c r="H25" s="18">
        <v>5</v>
      </c>
      <c r="I25" s="18">
        <v>180</v>
      </c>
      <c r="J25" s="18">
        <v>5</v>
      </c>
      <c r="K25" s="18">
        <v>0.79590000000000005</v>
      </c>
      <c r="L25" s="10"/>
      <c r="M25" s="18">
        <v>88460</v>
      </c>
      <c r="N25" s="10"/>
      <c r="O25" s="10">
        <v>677800</v>
      </c>
      <c r="P25" s="10">
        <v>3765</v>
      </c>
      <c r="Q25" s="10"/>
      <c r="R25" s="10"/>
      <c r="S25" s="11">
        <v>1.7909999999999999</v>
      </c>
    </row>
    <row r="26" spans="1:19" x14ac:dyDescent="0.3">
      <c r="A26" s="21" t="s">
        <v>63</v>
      </c>
      <c r="B26" s="18" t="s">
        <v>157</v>
      </c>
      <c r="C26" s="18" t="s">
        <v>158</v>
      </c>
      <c r="D26" s="18" t="s">
        <v>159</v>
      </c>
      <c r="E26" s="18">
        <v>5.4</v>
      </c>
      <c r="F26" s="18">
        <v>132.1</v>
      </c>
      <c r="G26" s="18">
        <v>180</v>
      </c>
      <c r="H26" s="18">
        <v>5</v>
      </c>
      <c r="I26" s="18">
        <v>180</v>
      </c>
      <c r="J26" s="18">
        <v>5</v>
      </c>
      <c r="K26" s="18">
        <v>0.79590000000000005</v>
      </c>
      <c r="L26" s="10"/>
      <c r="M26" s="18">
        <v>88460</v>
      </c>
      <c r="N26" s="10"/>
      <c r="O26" s="10">
        <v>653990</v>
      </c>
      <c r="P26" s="10">
        <v>3633</v>
      </c>
      <c r="Q26" s="10"/>
      <c r="R26" s="10"/>
      <c r="S26" s="11">
        <v>1.7909999999999999</v>
      </c>
    </row>
    <row r="27" spans="1:19" x14ac:dyDescent="0.3">
      <c r="A27" s="21" t="s">
        <v>63</v>
      </c>
      <c r="B27" s="18" t="s">
        <v>160</v>
      </c>
      <c r="C27" s="18" t="s">
        <v>161</v>
      </c>
      <c r="D27" s="18" t="s">
        <v>162</v>
      </c>
      <c r="E27" s="18">
        <v>5.4</v>
      </c>
      <c r="F27" s="18">
        <v>132.1</v>
      </c>
      <c r="G27" s="18">
        <v>180</v>
      </c>
      <c r="H27" s="18">
        <v>5</v>
      </c>
      <c r="I27" s="18">
        <v>180</v>
      </c>
      <c r="J27" s="18">
        <v>5</v>
      </c>
      <c r="K27" s="18">
        <v>0.79590000000000005</v>
      </c>
      <c r="L27" s="10"/>
      <c r="M27" s="18">
        <v>88460</v>
      </c>
      <c r="N27" s="10"/>
      <c r="O27" s="10">
        <v>666181</v>
      </c>
      <c r="P27" s="10">
        <v>3701</v>
      </c>
      <c r="Q27" s="10"/>
      <c r="R27" s="10"/>
      <c r="S27" s="11">
        <v>1.7909999999999999</v>
      </c>
    </row>
    <row r="28" spans="1:19" x14ac:dyDescent="0.3">
      <c r="A28" s="21" t="s">
        <v>63</v>
      </c>
      <c r="B28" s="18" t="s">
        <v>163</v>
      </c>
      <c r="C28" s="18" t="s">
        <v>164</v>
      </c>
      <c r="D28" s="18" t="s">
        <v>165</v>
      </c>
      <c r="E28" s="18">
        <v>5.4</v>
      </c>
      <c r="F28" s="18">
        <v>132.1</v>
      </c>
      <c r="G28" s="18">
        <v>180</v>
      </c>
      <c r="H28" s="18">
        <v>5</v>
      </c>
      <c r="I28" s="18">
        <v>180</v>
      </c>
      <c r="J28" s="18">
        <v>5</v>
      </c>
      <c r="K28" s="18">
        <v>0.79590000000000005</v>
      </c>
      <c r="L28" s="10"/>
      <c r="M28" s="18">
        <v>88460</v>
      </c>
      <c r="N28" s="10"/>
      <c r="O28" s="10">
        <v>668171</v>
      </c>
      <c r="P28" s="10">
        <v>3712</v>
      </c>
      <c r="Q28" s="10"/>
      <c r="R28" s="10"/>
      <c r="S28" s="11">
        <v>1.7909999999999999</v>
      </c>
    </row>
    <row r="29" spans="1:19" x14ac:dyDescent="0.3">
      <c r="A29" s="21" t="s">
        <v>63</v>
      </c>
      <c r="B29" s="18" t="s">
        <v>39</v>
      </c>
      <c r="C29" s="18" t="s">
        <v>153</v>
      </c>
      <c r="D29" s="18" t="s">
        <v>154</v>
      </c>
      <c r="E29" s="18">
        <v>5.2</v>
      </c>
      <c r="F29" s="18">
        <v>132</v>
      </c>
      <c r="G29" s="18">
        <v>180</v>
      </c>
      <c r="H29" s="18">
        <v>5</v>
      </c>
      <c r="I29" s="18">
        <v>180</v>
      </c>
      <c r="J29" s="18">
        <v>5</v>
      </c>
      <c r="K29" s="18">
        <v>0.79500000000000004</v>
      </c>
      <c r="L29" s="10"/>
      <c r="M29" s="10">
        <v>88460</v>
      </c>
      <c r="N29" s="10"/>
      <c r="O29" s="10">
        <v>707385</v>
      </c>
      <c r="P29" s="10">
        <v>3929</v>
      </c>
      <c r="Q29" s="10"/>
      <c r="R29" s="10"/>
      <c r="S29" s="10" t="s">
        <v>36</v>
      </c>
    </row>
    <row r="30" spans="1:19" x14ac:dyDescent="0.3">
      <c r="A30" s="21" t="s">
        <v>63</v>
      </c>
      <c r="B30" s="18" t="s">
        <v>168</v>
      </c>
      <c r="C30" s="18" t="s">
        <v>169</v>
      </c>
      <c r="D30" s="18" t="s">
        <v>170</v>
      </c>
      <c r="E30" s="18">
        <v>5.2</v>
      </c>
      <c r="F30" s="18">
        <v>132</v>
      </c>
      <c r="G30" s="18">
        <v>180</v>
      </c>
      <c r="H30" s="18">
        <v>5</v>
      </c>
      <c r="I30" s="18">
        <v>180</v>
      </c>
      <c r="J30" s="18">
        <v>5</v>
      </c>
      <c r="K30" s="18">
        <v>0.79500000000000004</v>
      </c>
      <c r="L30" s="10"/>
      <c r="M30" s="10"/>
      <c r="N30" s="10"/>
      <c r="O30" s="10">
        <v>697024</v>
      </c>
      <c r="P30" s="10">
        <v>3872</v>
      </c>
      <c r="Q30" s="10"/>
      <c r="R30" s="10"/>
      <c r="S30" s="10" t="s">
        <v>36</v>
      </c>
    </row>
    <row r="31" spans="1:19" x14ac:dyDescent="0.3">
      <c r="A31" s="21" t="s">
        <v>63</v>
      </c>
      <c r="B31" s="18" t="s">
        <v>171</v>
      </c>
      <c r="C31" s="18" t="s">
        <v>172</v>
      </c>
      <c r="D31" s="18" t="s">
        <v>173</v>
      </c>
      <c r="E31" s="18">
        <v>5.2</v>
      </c>
      <c r="F31" s="18">
        <v>132</v>
      </c>
      <c r="G31" s="18">
        <v>180</v>
      </c>
      <c r="H31" s="18">
        <v>5</v>
      </c>
      <c r="I31" s="18">
        <v>180</v>
      </c>
      <c r="J31" s="18">
        <v>5</v>
      </c>
      <c r="K31" s="18">
        <v>0.79500000000000004</v>
      </c>
      <c r="L31" s="10"/>
      <c r="M31" s="10"/>
      <c r="N31" s="10"/>
      <c r="O31" s="10"/>
      <c r="P31" s="10"/>
      <c r="Q31" s="10"/>
      <c r="R31" s="10"/>
      <c r="S31" s="10" t="s">
        <v>36</v>
      </c>
    </row>
    <row r="32" spans="1:19" x14ac:dyDescent="0.3">
      <c r="A32" s="21" t="s">
        <v>63</v>
      </c>
      <c r="B32" s="18" t="s">
        <v>174</v>
      </c>
      <c r="C32" s="18" t="s">
        <v>175</v>
      </c>
      <c r="D32" s="18" t="s">
        <v>176</v>
      </c>
      <c r="E32" s="18">
        <v>5.2</v>
      </c>
      <c r="F32" s="18">
        <v>132</v>
      </c>
      <c r="G32" s="18">
        <v>180</v>
      </c>
      <c r="H32" s="18">
        <v>5</v>
      </c>
      <c r="I32" s="18">
        <v>180</v>
      </c>
      <c r="J32" s="18">
        <v>5</v>
      </c>
      <c r="K32" s="18">
        <v>0.79500000000000004</v>
      </c>
      <c r="L32" s="10"/>
      <c r="M32" s="10"/>
      <c r="N32" s="10"/>
      <c r="O32" s="10"/>
      <c r="P32" s="10"/>
      <c r="Q32" s="10"/>
      <c r="R32" s="10"/>
      <c r="S32" s="10" t="s">
        <v>36</v>
      </c>
    </row>
    <row r="33" spans="1:19" x14ac:dyDescent="0.3">
      <c r="A33" s="21" t="s">
        <v>63</v>
      </c>
      <c r="B33" s="18" t="s">
        <v>177</v>
      </c>
      <c r="C33" s="18" t="s">
        <v>178</v>
      </c>
      <c r="D33" s="18" t="s">
        <v>179</v>
      </c>
      <c r="E33" s="18">
        <v>5.2</v>
      </c>
      <c r="F33" s="18">
        <v>132</v>
      </c>
      <c r="G33" s="18">
        <v>180</v>
      </c>
      <c r="H33" s="18">
        <v>5</v>
      </c>
      <c r="I33" s="18">
        <v>180</v>
      </c>
      <c r="J33" s="18">
        <v>5</v>
      </c>
      <c r="K33" s="18">
        <v>0.79500000000000004</v>
      </c>
      <c r="L33" s="10"/>
      <c r="M33" s="10"/>
      <c r="N33" s="10"/>
      <c r="O33" s="10">
        <v>635711</v>
      </c>
      <c r="P33" s="10">
        <v>3531</v>
      </c>
      <c r="Q33" s="10"/>
      <c r="R33" s="10"/>
      <c r="S33" s="10" t="s">
        <v>36</v>
      </c>
    </row>
    <row r="34" spans="1:19" x14ac:dyDescent="0.3">
      <c r="A34" s="21" t="s">
        <v>63</v>
      </c>
      <c r="B34" s="18" t="s">
        <v>46</v>
      </c>
      <c r="C34" s="18" t="s">
        <v>155</v>
      </c>
      <c r="D34" s="18" t="s">
        <v>156</v>
      </c>
      <c r="E34" s="18">
        <v>5.2</v>
      </c>
      <c r="F34" s="18">
        <v>132</v>
      </c>
      <c r="G34" s="18">
        <v>180</v>
      </c>
      <c r="H34" s="18">
        <v>5</v>
      </c>
      <c r="I34" s="18">
        <v>180</v>
      </c>
      <c r="J34" s="18">
        <v>5</v>
      </c>
      <c r="K34" s="18">
        <v>0.78800000000000003</v>
      </c>
      <c r="L34" s="10"/>
      <c r="M34" s="10">
        <v>85070</v>
      </c>
      <c r="N34" s="10"/>
      <c r="O34" s="10">
        <v>688974</v>
      </c>
      <c r="P34" s="10">
        <v>3827</v>
      </c>
      <c r="Q34" s="10"/>
      <c r="R34" s="10"/>
      <c r="S34" s="10" t="s">
        <v>36</v>
      </c>
    </row>
    <row r="35" spans="1:19" x14ac:dyDescent="0.3">
      <c r="A35" s="21" t="s">
        <v>63</v>
      </c>
      <c r="B35" s="18" t="s">
        <v>185</v>
      </c>
      <c r="C35" s="18" t="s">
        <v>183</v>
      </c>
      <c r="D35" s="18" t="s">
        <v>184</v>
      </c>
      <c r="E35" s="18">
        <v>5.2</v>
      </c>
      <c r="F35" s="18">
        <v>132</v>
      </c>
      <c r="G35" s="18">
        <v>180</v>
      </c>
      <c r="H35" s="18">
        <v>5</v>
      </c>
      <c r="I35" s="18">
        <v>180</v>
      </c>
      <c r="J35" s="18">
        <v>5</v>
      </c>
      <c r="K35" s="18">
        <v>0.78800000000000003</v>
      </c>
      <c r="L35" s="10"/>
      <c r="M35" s="10">
        <v>85070</v>
      </c>
      <c r="N35" s="10"/>
      <c r="O35" s="10">
        <v>684546</v>
      </c>
      <c r="P35" s="10">
        <v>3827</v>
      </c>
      <c r="Q35" s="10"/>
      <c r="R35" s="10"/>
      <c r="S35" s="10" t="s">
        <v>36</v>
      </c>
    </row>
    <row r="36" spans="1:19" x14ac:dyDescent="0.3">
      <c r="A36" s="21" t="s">
        <v>63</v>
      </c>
      <c r="B36" s="18" t="s">
        <v>187</v>
      </c>
      <c r="C36" s="18" t="s">
        <v>188</v>
      </c>
      <c r="D36" s="18" t="s">
        <v>189</v>
      </c>
      <c r="E36" s="18">
        <v>5.2</v>
      </c>
      <c r="F36" s="18">
        <v>132</v>
      </c>
      <c r="G36" s="18">
        <v>180</v>
      </c>
      <c r="H36" s="18">
        <v>5</v>
      </c>
      <c r="I36" s="18">
        <v>180</v>
      </c>
      <c r="J36" s="18">
        <v>5</v>
      </c>
      <c r="K36" s="18">
        <v>0.78800000000000003</v>
      </c>
      <c r="L36" s="10"/>
      <c r="M36" s="18">
        <v>84985</v>
      </c>
      <c r="N36" s="10" t="s">
        <v>201</v>
      </c>
      <c r="O36" s="10">
        <v>705043</v>
      </c>
      <c r="P36" s="10">
        <v>3916</v>
      </c>
      <c r="Q36" s="10" t="s">
        <v>194</v>
      </c>
      <c r="R36" s="10"/>
      <c r="S36" s="10" t="s">
        <v>36</v>
      </c>
    </row>
    <row r="37" spans="1:19" x14ac:dyDescent="0.3">
      <c r="A37" s="21" t="s">
        <v>63</v>
      </c>
      <c r="B37" s="18" t="s">
        <v>190</v>
      </c>
      <c r="C37" s="18" t="s">
        <v>191</v>
      </c>
      <c r="D37" s="18" t="s">
        <v>192</v>
      </c>
      <c r="E37" s="18">
        <v>5.2</v>
      </c>
      <c r="F37" s="18">
        <v>132</v>
      </c>
      <c r="G37" s="18">
        <v>180</v>
      </c>
      <c r="H37" s="18">
        <v>5</v>
      </c>
      <c r="I37" s="18">
        <v>180</v>
      </c>
      <c r="J37" s="18">
        <v>5</v>
      </c>
      <c r="K37" s="18">
        <v>0.78800000000000003</v>
      </c>
      <c r="L37" s="10"/>
      <c r="M37" s="10"/>
      <c r="N37" s="10"/>
      <c r="O37" s="10">
        <v>684688</v>
      </c>
      <c r="P37" s="10"/>
      <c r="Q37" s="10" t="s">
        <v>193</v>
      </c>
      <c r="R37" s="10"/>
      <c r="S37" s="10" t="s">
        <v>36</v>
      </c>
    </row>
    <row r="38" spans="1:19" x14ac:dyDescent="0.3">
      <c r="A38" s="21" t="s">
        <v>63</v>
      </c>
      <c r="B38" s="18" t="s">
        <v>195</v>
      </c>
      <c r="C38" s="18" t="s">
        <v>196</v>
      </c>
      <c r="D38" s="18" t="s">
        <v>86</v>
      </c>
      <c r="E38" s="18">
        <v>5.2</v>
      </c>
      <c r="F38" s="18">
        <v>132</v>
      </c>
      <c r="G38" s="18">
        <v>180</v>
      </c>
      <c r="H38" s="18">
        <v>5</v>
      </c>
      <c r="I38" s="18" t="s">
        <v>86</v>
      </c>
      <c r="J38" s="18">
        <v>5</v>
      </c>
      <c r="K38" s="18">
        <v>0.78800000000000003</v>
      </c>
      <c r="L38" s="10"/>
      <c r="M38" s="10"/>
      <c r="N38" s="10"/>
      <c r="O38" s="10"/>
      <c r="P38" s="10"/>
      <c r="Q38" s="10"/>
      <c r="R38" s="10"/>
      <c r="S38" s="10" t="s">
        <v>36</v>
      </c>
    </row>
    <row r="39" spans="1:19" x14ac:dyDescent="0.3">
      <c r="A39" s="21" t="s">
        <v>52</v>
      </c>
      <c r="B39" s="18" t="s">
        <v>45</v>
      </c>
      <c r="C39" s="18" t="s">
        <v>181</v>
      </c>
      <c r="D39" s="18" t="s">
        <v>182</v>
      </c>
      <c r="E39" s="18">
        <v>5.2</v>
      </c>
      <c r="F39" s="18">
        <v>132</v>
      </c>
      <c r="G39" s="18">
        <v>180</v>
      </c>
      <c r="H39" s="18">
        <v>5</v>
      </c>
      <c r="I39" s="18">
        <v>180</v>
      </c>
      <c r="J39" s="18">
        <v>5</v>
      </c>
      <c r="K39" s="18">
        <v>0.78800000000000003</v>
      </c>
      <c r="L39" s="10"/>
      <c r="M39" s="10"/>
      <c r="N39" s="10"/>
      <c r="O39" s="10"/>
      <c r="P39" s="10"/>
      <c r="Q39" s="10"/>
      <c r="R39" s="10"/>
      <c r="S39" s="10" t="s">
        <v>36</v>
      </c>
    </row>
    <row r="40" spans="1:19" x14ac:dyDescent="0.3">
      <c r="A40" s="21" t="s">
        <v>63</v>
      </c>
      <c r="B40" s="18" t="s">
        <v>197</v>
      </c>
      <c r="C40" s="18" t="s">
        <v>198</v>
      </c>
      <c r="D40" s="18" t="s">
        <v>199</v>
      </c>
      <c r="E40" s="18">
        <v>5.2</v>
      </c>
      <c r="F40" s="18">
        <v>132</v>
      </c>
      <c r="G40" s="18">
        <v>180</v>
      </c>
      <c r="H40" s="18">
        <v>5</v>
      </c>
      <c r="I40" s="18">
        <v>180</v>
      </c>
      <c r="J40" s="18">
        <v>5</v>
      </c>
      <c r="K40" s="18">
        <v>0.78800000000000003</v>
      </c>
      <c r="L40" s="10"/>
      <c r="M40" s="10"/>
      <c r="N40" s="10"/>
      <c r="O40" s="10">
        <v>698154</v>
      </c>
      <c r="P40" s="10">
        <v>3878</v>
      </c>
      <c r="Q40" s="10"/>
      <c r="R40" s="10"/>
      <c r="S40" s="10" t="s">
        <v>36</v>
      </c>
    </row>
    <row r="41" spans="1:19" x14ac:dyDescent="0.3">
      <c r="A41" s="21" t="s">
        <v>63</v>
      </c>
      <c r="B41" s="18" t="s">
        <v>86</v>
      </c>
      <c r="C41" s="18" t="s">
        <v>86</v>
      </c>
      <c r="D41" s="18" t="s">
        <v>200</v>
      </c>
      <c r="E41" s="18">
        <v>5.2</v>
      </c>
      <c r="F41" s="18">
        <v>132</v>
      </c>
      <c r="G41" s="18">
        <v>180</v>
      </c>
      <c r="H41" s="18">
        <v>5</v>
      </c>
      <c r="I41" s="18">
        <v>180</v>
      </c>
      <c r="J41" s="18">
        <v>5</v>
      </c>
      <c r="K41" s="18">
        <v>0.77259999999999995</v>
      </c>
      <c r="L41" s="10"/>
      <c r="M41" s="10"/>
      <c r="N41" s="10"/>
      <c r="O41" s="10"/>
      <c r="P41" s="10"/>
      <c r="Q41" s="10"/>
      <c r="R41" s="10"/>
      <c r="S41" s="10" t="s">
        <v>36</v>
      </c>
    </row>
    <row r="42" spans="1:19" x14ac:dyDescent="0.3">
      <c r="A42" s="21" t="s">
        <v>52</v>
      </c>
      <c r="B42" s="18" t="s">
        <v>48</v>
      </c>
      <c r="C42" s="18" t="s">
        <v>202</v>
      </c>
      <c r="D42" s="18" t="s">
        <v>203</v>
      </c>
      <c r="E42" s="18">
        <v>9.5</v>
      </c>
      <c r="F42" s="18">
        <v>129.9</v>
      </c>
      <c r="G42" s="18">
        <v>180</v>
      </c>
      <c r="H42" s="18">
        <v>5</v>
      </c>
      <c r="I42" s="18">
        <v>180</v>
      </c>
      <c r="J42" s="18">
        <v>5</v>
      </c>
      <c r="K42" s="18">
        <v>0.63270000000000004</v>
      </c>
      <c r="L42" s="10"/>
      <c r="M42" s="10">
        <v>30</v>
      </c>
      <c r="N42" s="10"/>
      <c r="O42" s="10"/>
      <c r="P42" s="10"/>
      <c r="Q42" s="10"/>
      <c r="R42" s="10"/>
      <c r="S42" s="10">
        <v>3.1585000000000001</v>
      </c>
    </row>
    <row r="43" spans="1:19" x14ac:dyDescent="0.3">
      <c r="A43" s="21" t="s">
        <v>63</v>
      </c>
      <c r="B43" s="18" t="s">
        <v>49</v>
      </c>
      <c r="C43" s="18" t="s">
        <v>202</v>
      </c>
      <c r="D43" s="18" t="s">
        <v>203</v>
      </c>
      <c r="E43" s="18">
        <v>9.5</v>
      </c>
      <c r="F43" s="18">
        <v>129.9</v>
      </c>
      <c r="G43" s="18">
        <v>180</v>
      </c>
      <c r="H43" s="18">
        <v>5</v>
      </c>
      <c r="I43" s="18">
        <v>180</v>
      </c>
      <c r="J43" s="18">
        <v>5</v>
      </c>
      <c r="K43" s="18">
        <v>0.63270000000000004</v>
      </c>
      <c r="L43" s="10"/>
      <c r="M43" s="10"/>
      <c r="N43" s="10"/>
      <c r="O43" s="10"/>
      <c r="P43" s="10"/>
      <c r="Q43" s="10"/>
      <c r="R43" s="10"/>
      <c r="S43" s="10"/>
    </row>
    <row r="44" spans="1:19" x14ac:dyDescent="0.3">
      <c r="A44" s="21" t="s">
        <v>63</v>
      </c>
      <c r="B44" s="18" t="s">
        <v>204</v>
      </c>
      <c r="C44" s="18" t="s">
        <v>208</v>
      </c>
      <c r="D44" s="18" t="s">
        <v>212</v>
      </c>
      <c r="E44" s="18">
        <v>9.5</v>
      </c>
      <c r="F44" s="18">
        <v>129.9</v>
      </c>
      <c r="G44" s="18">
        <v>180</v>
      </c>
      <c r="H44" s="18">
        <v>5</v>
      </c>
      <c r="I44" s="18">
        <v>180</v>
      </c>
      <c r="J44" s="18">
        <v>5</v>
      </c>
      <c r="K44" s="18">
        <v>0.63270000000000004</v>
      </c>
      <c r="L44" s="10"/>
      <c r="M44" s="10"/>
      <c r="N44" s="10"/>
      <c r="O44" s="10"/>
      <c r="P44" s="10"/>
      <c r="Q44" s="10"/>
      <c r="R44" s="10"/>
      <c r="S44" s="10"/>
    </row>
    <row r="45" spans="1:19" x14ac:dyDescent="0.3">
      <c r="A45" s="21" t="s">
        <v>63</v>
      </c>
      <c r="B45" s="18" t="s">
        <v>205</v>
      </c>
      <c r="C45" s="18" t="s">
        <v>209</v>
      </c>
      <c r="D45" s="18" t="s">
        <v>213</v>
      </c>
      <c r="E45" s="18">
        <v>9.5</v>
      </c>
      <c r="F45" s="18">
        <v>129.9</v>
      </c>
      <c r="G45" s="18">
        <v>180</v>
      </c>
      <c r="H45" s="18">
        <v>5</v>
      </c>
      <c r="I45" s="18">
        <v>180</v>
      </c>
      <c r="J45" s="18">
        <v>5</v>
      </c>
      <c r="K45" s="18">
        <v>0.63270000000000004</v>
      </c>
      <c r="L45" s="10"/>
      <c r="M45" s="10"/>
      <c r="N45" s="10"/>
      <c r="O45" s="10"/>
      <c r="P45" s="10"/>
      <c r="Q45" s="10"/>
      <c r="R45" s="10"/>
      <c r="S45" s="10"/>
    </row>
    <row r="46" spans="1:19" x14ac:dyDescent="0.3">
      <c r="A46" s="21" t="s">
        <v>63</v>
      </c>
      <c r="B46" s="18" t="s">
        <v>206</v>
      </c>
      <c r="C46" s="18" t="s">
        <v>210</v>
      </c>
      <c r="D46" s="18" t="s">
        <v>214</v>
      </c>
      <c r="E46" s="18">
        <v>9.5</v>
      </c>
      <c r="F46" s="18">
        <v>129.9</v>
      </c>
      <c r="G46" s="18">
        <v>180</v>
      </c>
      <c r="H46" s="18">
        <v>5</v>
      </c>
      <c r="I46" s="18">
        <v>180</v>
      </c>
      <c r="J46" s="18">
        <v>5</v>
      </c>
      <c r="K46" s="18">
        <v>0.63270000000000004</v>
      </c>
      <c r="L46" s="10"/>
      <c r="M46" s="10"/>
      <c r="N46" s="10"/>
      <c r="O46" s="10"/>
      <c r="P46" s="10"/>
      <c r="Q46" s="10"/>
      <c r="R46" s="10"/>
      <c r="S46" s="10"/>
    </row>
    <row r="47" spans="1:19" x14ac:dyDescent="0.3">
      <c r="A47" s="21" t="s">
        <v>63</v>
      </c>
      <c r="B47" s="18" t="s">
        <v>207</v>
      </c>
      <c r="C47" s="18" t="s">
        <v>211</v>
      </c>
      <c r="D47" s="18" t="s">
        <v>215</v>
      </c>
      <c r="E47" s="18">
        <v>9.5</v>
      </c>
      <c r="F47" s="18">
        <v>129.9</v>
      </c>
      <c r="G47" s="18">
        <v>180</v>
      </c>
      <c r="H47" s="18">
        <v>5</v>
      </c>
      <c r="I47" s="18">
        <v>180</v>
      </c>
      <c r="J47" s="18">
        <v>5</v>
      </c>
      <c r="K47" s="18">
        <v>0.63270000000000004</v>
      </c>
      <c r="L47" s="10"/>
      <c r="M47" s="10"/>
      <c r="N47" s="10"/>
      <c r="O47" s="10"/>
      <c r="P47" s="10"/>
      <c r="Q47" s="10"/>
      <c r="R47" s="10"/>
      <c r="S47" s="10"/>
    </row>
    <row r="48" spans="1:19" x14ac:dyDescent="0.3">
      <c r="A48" s="21" t="s">
        <v>52</v>
      </c>
      <c r="B48" s="18" t="s">
        <v>86</v>
      </c>
      <c r="C48" s="18" t="s">
        <v>216</v>
      </c>
      <c r="D48" s="18" t="s">
        <v>217</v>
      </c>
      <c r="E48" s="18">
        <v>9.5</v>
      </c>
      <c r="F48" s="18">
        <v>129.9</v>
      </c>
      <c r="G48" s="18">
        <v>180</v>
      </c>
      <c r="H48" s="18">
        <v>5</v>
      </c>
      <c r="I48" s="18">
        <v>180</v>
      </c>
      <c r="J48" s="18">
        <v>5</v>
      </c>
      <c r="K48" s="18">
        <v>0.59550000000000003</v>
      </c>
      <c r="L48" s="10"/>
      <c r="M48" s="10">
        <v>-20385</v>
      </c>
      <c r="N48" s="10"/>
      <c r="O48" s="10"/>
      <c r="P48" s="10"/>
      <c r="Q48" s="10"/>
      <c r="R48" s="10"/>
      <c r="S48" s="10"/>
    </row>
    <row r="49" spans="1:19" x14ac:dyDescent="0.3">
      <c r="A49" s="21" t="s">
        <v>63</v>
      </c>
      <c r="B49" s="18" t="s">
        <v>86</v>
      </c>
      <c r="C49" s="18" t="s">
        <v>218</v>
      </c>
      <c r="D49" s="18" t="s">
        <v>219</v>
      </c>
      <c r="E49" s="18">
        <v>9.5</v>
      </c>
      <c r="F49" s="18">
        <v>129.9</v>
      </c>
      <c r="G49" s="18">
        <v>180</v>
      </c>
      <c r="H49" s="18">
        <v>5</v>
      </c>
      <c r="I49" s="18">
        <v>180</v>
      </c>
      <c r="J49" s="18">
        <v>5</v>
      </c>
      <c r="K49" s="18">
        <v>0.59550000000000003</v>
      </c>
      <c r="L49" s="10"/>
      <c r="M49" s="18">
        <v>-20385</v>
      </c>
      <c r="N49" s="10"/>
      <c r="O49" s="10"/>
      <c r="P49" s="10"/>
      <c r="Q49" s="10"/>
      <c r="R49" s="10"/>
      <c r="S49" s="10"/>
    </row>
    <row r="50" spans="1:19" x14ac:dyDescent="0.3">
      <c r="A50" s="21" t="s">
        <v>63</v>
      </c>
      <c r="B50" s="18" t="s">
        <v>220</v>
      </c>
      <c r="C50" s="18" t="s">
        <v>221</v>
      </c>
      <c r="D50" s="18" t="s">
        <v>222</v>
      </c>
      <c r="E50" s="18">
        <v>9.5</v>
      </c>
      <c r="F50" s="18">
        <v>129.9</v>
      </c>
      <c r="G50" s="18">
        <v>180</v>
      </c>
      <c r="H50" s="18">
        <v>5</v>
      </c>
      <c r="I50" s="18">
        <v>180</v>
      </c>
      <c r="J50" s="18">
        <v>5</v>
      </c>
      <c r="K50" s="18">
        <v>0.59550000000000003</v>
      </c>
      <c r="L50" s="10"/>
      <c r="M50" s="10"/>
      <c r="N50" s="10"/>
      <c r="O50" s="10"/>
      <c r="P50" s="10"/>
      <c r="Q50" s="10"/>
      <c r="R50" s="10"/>
      <c r="S50" s="10"/>
    </row>
    <row r="51" spans="1:19" x14ac:dyDescent="0.3">
      <c r="A51" s="21" t="s">
        <v>63</v>
      </c>
      <c r="B51" s="18" t="s">
        <v>223</v>
      </c>
      <c r="C51" s="18" t="s">
        <v>224</v>
      </c>
      <c r="D51" s="18" t="s">
        <v>225</v>
      </c>
      <c r="E51" s="18">
        <v>9.5</v>
      </c>
      <c r="F51" s="18">
        <v>129.9</v>
      </c>
      <c r="G51" s="18">
        <v>180</v>
      </c>
      <c r="H51" s="18">
        <v>5</v>
      </c>
      <c r="I51" s="18">
        <v>180</v>
      </c>
      <c r="J51" s="18">
        <v>5</v>
      </c>
      <c r="K51" s="18">
        <v>0.59550000000000003</v>
      </c>
      <c r="L51" s="10"/>
      <c r="M51" s="10"/>
      <c r="N51" s="10"/>
      <c r="O51" s="10"/>
      <c r="P51" s="10"/>
      <c r="Q51" s="10"/>
      <c r="R51" s="10"/>
      <c r="S51" s="10"/>
    </row>
    <row r="52" spans="1:19" x14ac:dyDescent="0.3">
      <c r="A52" s="21" t="s">
        <v>63</v>
      </c>
      <c r="B52" s="18" t="s">
        <v>226</v>
      </c>
      <c r="C52" s="18" t="s">
        <v>227</v>
      </c>
      <c r="D52" s="18" t="s">
        <v>228</v>
      </c>
      <c r="E52" s="18">
        <v>9.5</v>
      </c>
      <c r="F52" s="18">
        <v>129.9</v>
      </c>
      <c r="G52" s="18">
        <v>180</v>
      </c>
      <c r="H52" s="18">
        <v>5</v>
      </c>
      <c r="I52" s="18">
        <v>180</v>
      </c>
      <c r="J52" s="18">
        <v>5</v>
      </c>
      <c r="K52" s="18">
        <v>0.59550000000000003</v>
      </c>
      <c r="L52" s="10"/>
      <c r="M52" s="10"/>
      <c r="N52" s="10"/>
      <c r="O52" s="10"/>
      <c r="P52" s="10"/>
      <c r="Q52" s="10"/>
      <c r="R52" s="10"/>
      <c r="S52" s="10"/>
    </row>
    <row r="53" spans="1:19" x14ac:dyDescent="0.3">
      <c r="A53" s="21" t="s">
        <v>63</v>
      </c>
      <c r="B53" s="18" t="s">
        <v>229</v>
      </c>
      <c r="C53" s="18" t="s">
        <v>230</v>
      </c>
      <c r="D53" s="18" t="s">
        <v>231</v>
      </c>
      <c r="E53" s="18">
        <v>9.5</v>
      </c>
      <c r="F53" s="18">
        <v>129.9</v>
      </c>
      <c r="G53" s="18">
        <v>180</v>
      </c>
      <c r="H53" s="18">
        <v>5</v>
      </c>
      <c r="I53" s="18">
        <v>180</v>
      </c>
      <c r="J53" s="18">
        <v>5</v>
      </c>
      <c r="K53" s="18">
        <v>0.59550000000000003</v>
      </c>
      <c r="L53" s="10"/>
      <c r="M53" s="10"/>
      <c r="N53" s="10"/>
      <c r="O53" s="10"/>
      <c r="P53" s="10"/>
      <c r="Q53" s="10"/>
      <c r="R53" s="10"/>
      <c r="S53" s="10"/>
    </row>
    <row r="54" spans="1:19" x14ac:dyDescent="0.3">
      <c r="A54" s="21" t="s">
        <v>52</v>
      </c>
      <c r="B54" s="18" t="s">
        <v>53</v>
      </c>
      <c r="C54" s="18" t="s">
        <v>232</v>
      </c>
      <c r="D54" s="18" t="s">
        <v>233</v>
      </c>
      <c r="E54" s="18">
        <v>9.5</v>
      </c>
      <c r="F54" s="18">
        <v>129.9</v>
      </c>
      <c r="G54" s="18">
        <v>180</v>
      </c>
      <c r="H54" s="18">
        <v>5</v>
      </c>
      <c r="I54" s="18">
        <v>180</v>
      </c>
      <c r="J54" s="18" t="s">
        <v>36</v>
      </c>
      <c r="K54" s="18">
        <v>0.59550000000000003</v>
      </c>
      <c r="L54" s="10" t="s">
        <v>234</v>
      </c>
      <c r="M54" s="10"/>
      <c r="N54" s="10"/>
      <c r="O54" s="10"/>
      <c r="P54" s="10"/>
      <c r="Q54" s="10"/>
      <c r="R54" s="10"/>
      <c r="S54" s="10"/>
    </row>
    <row r="55" spans="1:19" x14ac:dyDescent="0.3">
      <c r="A55" s="21" t="s">
        <v>52</v>
      </c>
      <c r="B55" s="18" t="s">
        <v>54</v>
      </c>
      <c r="C55" s="18" t="s">
        <v>235</v>
      </c>
      <c r="D55" s="18" t="s">
        <v>236</v>
      </c>
      <c r="E55" s="18">
        <v>9.5</v>
      </c>
      <c r="F55" s="18">
        <v>129.9</v>
      </c>
      <c r="G55" s="18">
        <v>180</v>
      </c>
      <c r="H55" s="18">
        <v>5</v>
      </c>
      <c r="I55" s="18">
        <v>180</v>
      </c>
      <c r="J55" s="18">
        <v>5</v>
      </c>
      <c r="K55" s="18">
        <v>0.6</v>
      </c>
      <c r="L55" s="10"/>
      <c r="M55" s="10">
        <v>-17905</v>
      </c>
      <c r="N55" s="10"/>
      <c r="O55" s="10"/>
      <c r="P55" s="10"/>
      <c r="Q55" s="10"/>
      <c r="R55" s="10"/>
      <c r="S55" s="10"/>
    </row>
    <row r="56" spans="1:19" x14ac:dyDescent="0.3">
      <c r="A56" s="21" t="s">
        <v>52</v>
      </c>
      <c r="B56" s="18" t="s">
        <v>55</v>
      </c>
      <c r="C56" s="18" t="s">
        <v>237</v>
      </c>
      <c r="D56" s="18" t="s">
        <v>238</v>
      </c>
      <c r="E56" s="18">
        <v>9.5</v>
      </c>
      <c r="F56" s="18">
        <v>129.9</v>
      </c>
      <c r="G56" s="18">
        <v>180</v>
      </c>
      <c r="H56" s="18">
        <v>5</v>
      </c>
      <c r="I56" s="18">
        <v>180</v>
      </c>
      <c r="J56" s="18">
        <v>5</v>
      </c>
      <c r="K56" s="18">
        <v>0.6028</v>
      </c>
      <c r="L56" s="10"/>
      <c r="M56" s="10">
        <v>-16370</v>
      </c>
      <c r="N56" s="10"/>
      <c r="O56" s="10"/>
      <c r="P56" s="10"/>
      <c r="Q56" s="10"/>
      <c r="R56" s="10"/>
      <c r="S56" s="10"/>
    </row>
    <row r="57" spans="1:19" x14ac:dyDescent="0.3">
      <c r="A57" s="21" t="s">
        <v>52</v>
      </c>
      <c r="B57" s="18" t="s">
        <v>86</v>
      </c>
      <c r="C57" s="18" t="s">
        <v>86</v>
      </c>
      <c r="D57" s="18" t="s">
        <v>239</v>
      </c>
      <c r="E57" s="18">
        <v>9.5</v>
      </c>
      <c r="F57" s="18">
        <v>129.9</v>
      </c>
      <c r="G57" s="18" t="s">
        <v>86</v>
      </c>
      <c r="H57" s="18" t="s">
        <v>86</v>
      </c>
      <c r="I57" s="18">
        <v>180</v>
      </c>
      <c r="J57" s="18">
        <v>5</v>
      </c>
      <c r="K57" s="18">
        <v>0.6028</v>
      </c>
      <c r="L57" s="10"/>
      <c r="M57" s="10"/>
      <c r="N57" s="10"/>
      <c r="O57" s="10"/>
      <c r="P57" s="10"/>
      <c r="Q57" s="10"/>
      <c r="R57" s="10"/>
      <c r="S57" s="10"/>
    </row>
    <row r="58" spans="1:19" x14ac:dyDescent="0.3">
      <c r="A58" s="21" t="s">
        <v>63</v>
      </c>
      <c r="B58" s="18" t="s">
        <v>56</v>
      </c>
      <c r="C58" s="18" t="s">
        <v>240</v>
      </c>
      <c r="D58" s="18" t="s">
        <v>241</v>
      </c>
      <c r="E58" s="18">
        <v>9.5</v>
      </c>
      <c r="F58" s="18">
        <v>129.9</v>
      </c>
      <c r="G58" s="18">
        <v>180</v>
      </c>
      <c r="H58" s="18">
        <v>5</v>
      </c>
      <c r="I58" s="18">
        <v>180</v>
      </c>
      <c r="J58" s="18">
        <v>5</v>
      </c>
      <c r="K58" s="18">
        <v>0.6028</v>
      </c>
      <c r="L58" s="10"/>
      <c r="M58" s="10"/>
      <c r="N58" s="10"/>
      <c r="O58" s="10"/>
      <c r="P58" s="10"/>
      <c r="Q58" s="10"/>
      <c r="R58" s="10"/>
      <c r="S58" s="10"/>
    </row>
    <row r="59" spans="1:19" x14ac:dyDescent="0.3">
      <c r="A59" s="21" t="s">
        <v>63</v>
      </c>
      <c r="B59" s="10" t="s">
        <v>242</v>
      </c>
      <c r="C59" s="10" t="s">
        <v>243</v>
      </c>
      <c r="D59" s="10" t="s">
        <v>244</v>
      </c>
      <c r="E59" s="10">
        <v>9.5</v>
      </c>
      <c r="F59" s="10">
        <v>129.9</v>
      </c>
      <c r="G59" s="10">
        <v>180</v>
      </c>
      <c r="H59" s="10">
        <v>5</v>
      </c>
      <c r="I59" s="10">
        <v>180</v>
      </c>
      <c r="J59" s="10">
        <v>5</v>
      </c>
      <c r="K59" s="10">
        <v>0.6028</v>
      </c>
      <c r="L59" s="10"/>
      <c r="M59" s="10"/>
      <c r="N59" s="10"/>
      <c r="O59" s="10"/>
      <c r="P59" s="10"/>
      <c r="Q59" s="10"/>
      <c r="R59" s="10"/>
      <c r="S59" s="10"/>
    </row>
    <row r="60" spans="1:19" x14ac:dyDescent="0.3">
      <c r="A60" s="21" t="s">
        <v>63</v>
      </c>
      <c r="B60" s="10" t="s">
        <v>245</v>
      </c>
      <c r="C60" s="10" t="s">
        <v>246</v>
      </c>
      <c r="D60" s="10" t="s">
        <v>247</v>
      </c>
      <c r="E60" s="10">
        <v>9.5</v>
      </c>
      <c r="F60" s="10">
        <v>129.9</v>
      </c>
      <c r="G60" s="10">
        <v>180</v>
      </c>
      <c r="H60" s="10">
        <v>5</v>
      </c>
      <c r="I60" s="10">
        <v>180</v>
      </c>
      <c r="J60" s="10">
        <v>5</v>
      </c>
      <c r="K60" s="10">
        <v>0.6028</v>
      </c>
      <c r="L60" s="10"/>
      <c r="M60" s="10"/>
      <c r="N60" s="10"/>
      <c r="O60" s="10"/>
      <c r="P60" s="10"/>
      <c r="Q60" s="10"/>
      <c r="R60" s="10"/>
      <c r="S60" s="10"/>
    </row>
    <row r="61" spans="1:19" x14ac:dyDescent="0.3">
      <c r="A61" s="21" t="s">
        <v>63</v>
      </c>
      <c r="B61" s="10" t="s">
        <v>248</v>
      </c>
      <c r="C61" s="10" t="s">
        <v>249</v>
      </c>
      <c r="D61" s="10" t="s">
        <v>250</v>
      </c>
      <c r="E61" s="10">
        <v>9.5</v>
      </c>
      <c r="F61" s="10">
        <v>129.9</v>
      </c>
      <c r="G61" s="10">
        <v>180</v>
      </c>
      <c r="H61" s="10">
        <v>5</v>
      </c>
      <c r="I61" s="10">
        <v>180</v>
      </c>
      <c r="J61" s="10">
        <v>5</v>
      </c>
      <c r="K61" s="10">
        <v>0.6028</v>
      </c>
    </row>
    <row r="62" spans="1:19" x14ac:dyDescent="0.3">
      <c r="A62" s="21" t="s">
        <v>63</v>
      </c>
      <c r="B62" s="10" t="s">
        <v>251</v>
      </c>
      <c r="C62" s="10" t="s">
        <v>252</v>
      </c>
      <c r="D62" s="10" t="s">
        <v>253</v>
      </c>
      <c r="E62" s="10">
        <v>9.5</v>
      </c>
      <c r="F62" s="10">
        <v>129.9</v>
      </c>
      <c r="G62" s="10">
        <v>180</v>
      </c>
      <c r="H62" s="10">
        <v>5</v>
      </c>
      <c r="I62" s="10">
        <v>180</v>
      </c>
      <c r="J62" s="10">
        <v>5</v>
      </c>
      <c r="K62" s="10">
        <v>0.6028</v>
      </c>
    </row>
    <row r="63" spans="1:19" x14ac:dyDescent="0.3">
      <c r="A63" s="21" t="s">
        <v>63</v>
      </c>
      <c r="B63" s="10" t="s">
        <v>254</v>
      </c>
      <c r="C63" s="10" t="s">
        <v>255</v>
      </c>
      <c r="D63" s="10" t="s">
        <v>256</v>
      </c>
      <c r="E63" s="10">
        <v>9.5</v>
      </c>
      <c r="F63" s="10">
        <v>129.9</v>
      </c>
      <c r="G63" s="10">
        <v>180</v>
      </c>
      <c r="H63" s="10">
        <v>5</v>
      </c>
      <c r="I63" s="10">
        <v>180</v>
      </c>
      <c r="J63" s="10">
        <v>5</v>
      </c>
      <c r="K63" s="10">
        <v>0.6028</v>
      </c>
    </row>
    <row r="64" spans="1:19" x14ac:dyDescent="0.3">
      <c r="A64" s="21" t="s">
        <v>63</v>
      </c>
      <c r="B64" s="10" t="s">
        <v>257</v>
      </c>
      <c r="C64" s="10" t="s">
        <v>258</v>
      </c>
      <c r="D64" s="10" t="s">
        <v>259</v>
      </c>
      <c r="E64" s="10">
        <v>9.5</v>
      </c>
      <c r="F64" s="10">
        <v>129.9</v>
      </c>
      <c r="G64" s="10">
        <v>180</v>
      </c>
      <c r="H64" s="10">
        <v>5</v>
      </c>
      <c r="I64" s="10">
        <v>180</v>
      </c>
      <c r="J64" s="10">
        <v>5</v>
      </c>
      <c r="K64" s="10">
        <v>0.6028</v>
      </c>
    </row>
    <row r="65" spans="1:11" x14ac:dyDescent="0.3">
      <c r="A65" s="21" t="s">
        <v>63</v>
      </c>
      <c r="B65" s="10" t="s">
        <v>260</v>
      </c>
      <c r="C65" s="10" t="s">
        <v>261</v>
      </c>
      <c r="D65" s="10" t="s">
        <v>262</v>
      </c>
      <c r="E65" s="10">
        <v>9.5</v>
      </c>
      <c r="F65" s="10">
        <v>129.9</v>
      </c>
      <c r="G65" s="10">
        <v>180</v>
      </c>
      <c r="H65" s="10">
        <v>5</v>
      </c>
      <c r="I65" s="10">
        <v>180</v>
      </c>
      <c r="J65" s="10">
        <v>5</v>
      </c>
      <c r="K65" s="10">
        <v>0.6028</v>
      </c>
    </row>
    <row r="66" spans="1:11" x14ac:dyDescent="0.3">
      <c r="A66" s="21" t="s">
        <v>63</v>
      </c>
      <c r="B66" s="10" t="s">
        <v>263</v>
      </c>
      <c r="C66" s="10" t="s">
        <v>264</v>
      </c>
      <c r="D66" s="10" t="s">
        <v>265</v>
      </c>
      <c r="E66" s="10">
        <v>9.5</v>
      </c>
      <c r="F66" s="10">
        <v>129.9</v>
      </c>
      <c r="G66" s="10">
        <v>180</v>
      </c>
      <c r="H66" s="10">
        <v>5</v>
      </c>
      <c r="I66" s="10">
        <v>180</v>
      </c>
      <c r="J66" s="10">
        <v>5</v>
      </c>
      <c r="K66" s="10">
        <v>0.6028</v>
      </c>
    </row>
    <row r="67" spans="1:11" x14ac:dyDescent="0.3">
      <c r="A67" s="21" t="s">
        <v>63</v>
      </c>
      <c r="B67" s="10" t="s">
        <v>266</v>
      </c>
      <c r="C67" s="10" t="s">
        <v>267</v>
      </c>
      <c r="D67" s="10" t="s">
        <v>268</v>
      </c>
      <c r="E67" s="10">
        <v>9.5</v>
      </c>
      <c r="F67" s="10">
        <v>129.9</v>
      </c>
      <c r="G67" s="10">
        <v>180</v>
      </c>
      <c r="H67" s="10">
        <v>5</v>
      </c>
      <c r="I67" s="10">
        <v>180</v>
      </c>
      <c r="J67" s="10">
        <v>5</v>
      </c>
      <c r="K67" s="10">
        <v>0.6028</v>
      </c>
    </row>
    <row r="68" spans="1:11" x14ac:dyDescent="0.3">
      <c r="A68" s="21" t="s">
        <v>63</v>
      </c>
      <c r="B68" s="10" t="s">
        <v>269</v>
      </c>
      <c r="C68" s="10" t="s">
        <v>270</v>
      </c>
      <c r="D68" s="10" t="s">
        <v>271</v>
      </c>
      <c r="E68" s="10">
        <v>9.5</v>
      </c>
      <c r="F68" s="10">
        <v>129.9</v>
      </c>
      <c r="G68" s="10">
        <v>180</v>
      </c>
      <c r="H68" s="10">
        <v>5</v>
      </c>
      <c r="I68" s="10">
        <v>180</v>
      </c>
      <c r="J68" s="10">
        <v>5</v>
      </c>
      <c r="K68" s="10">
        <v>0.6028</v>
      </c>
    </row>
    <row r="69" spans="1:11" x14ac:dyDescent="0.3">
      <c r="A69" s="21" t="s">
        <v>63</v>
      </c>
      <c r="B69" s="10" t="s">
        <v>272</v>
      </c>
      <c r="C69" s="10" t="s">
        <v>273</v>
      </c>
      <c r="D69" s="10" t="s">
        <v>274</v>
      </c>
      <c r="E69" s="10">
        <v>9.5</v>
      </c>
      <c r="F69" s="10">
        <v>129.9</v>
      </c>
      <c r="G69" s="10">
        <v>180</v>
      </c>
      <c r="H69" s="10">
        <v>5</v>
      </c>
      <c r="I69" s="10">
        <v>180</v>
      </c>
      <c r="J69" s="10">
        <v>5</v>
      </c>
      <c r="K69" s="10">
        <v>0.6028</v>
      </c>
    </row>
    <row r="70" spans="1:11" x14ac:dyDescent="0.3">
      <c r="A70" s="21" t="s">
        <v>63</v>
      </c>
      <c r="B70" s="10" t="s">
        <v>275</v>
      </c>
      <c r="C70" s="10" t="s">
        <v>276</v>
      </c>
      <c r="D70" s="10" t="s">
        <v>277</v>
      </c>
      <c r="E70" s="10">
        <v>9.5</v>
      </c>
      <c r="F70" s="10">
        <v>129.9</v>
      </c>
      <c r="G70" s="10">
        <v>180</v>
      </c>
      <c r="H70" s="10">
        <v>5</v>
      </c>
      <c r="I70" s="10">
        <v>180</v>
      </c>
      <c r="J70" s="10">
        <v>5</v>
      </c>
      <c r="K70" s="10">
        <v>0.6028</v>
      </c>
    </row>
    <row r="71" spans="1:11" x14ac:dyDescent="0.3">
      <c r="A71" s="21" t="s">
        <v>63</v>
      </c>
      <c r="B71" s="10" t="s">
        <v>278</v>
      </c>
      <c r="C71" s="10" t="s">
        <v>279</v>
      </c>
      <c r="D71" s="10" t="s">
        <v>280</v>
      </c>
      <c r="E71" s="10">
        <v>9.5</v>
      </c>
      <c r="F71" s="10">
        <v>129.9</v>
      </c>
      <c r="G71" s="10">
        <v>180</v>
      </c>
      <c r="H71" s="10">
        <v>5</v>
      </c>
      <c r="I71" s="10">
        <v>180</v>
      </c>
      <c r="J71" s="10">
        <v>5</v>
      </c>
      <c r="K71" s="10">
        <v>0.6028</v>
      </c>
    </row>
    <row r="72" spans="1:11" x14ac:dyDescent="0.3">
      <c r="A72" s="21" t="s">
        <v>63</v>
      </c>
      <c r="B72" s="13" t="s">
        <v>281</v>
      </c>
      <c r="C72" s="13" t="s">
        <v>282</v>
      </c>
      <c r="D72" s="13" t="s">
        <v>283</v>
      </c>
      <c r="E72" s="13">
        <v>9.5</v>
      </c>
      <c r="F72" s="13">
        <v>129.9</v>
      </c>
      <c r="G72" s="13">
        <v>180</v>
      </c>
      <c r="H72" s="13">
        <v>5</v>
      </c>
      <c r="I72" s="13">
        <v>180</v>
      </c>
      <c r="J72" s="13">
        <v>5</v>
      </c>
      <c r="K72" s="13">
        <v>0.6028</v>
      </c>
    </row>
    <row r="73" spans="1:11" x14ac:dyDescent="0.3">
      <c r="A73" s="21" t="s">
        <v>63</v>
      </c>
      <c r="B73" s="13" t="s">
        <v>613</v>
      </c>
      <c r="C73" s="13" t="s">
        <v>614</v>
      </c>
      <c r="D73" s="13" t="s">
        <v>615</v>
      </c>
      <c r="E73" s="13">
        <v>9.5</v>
      </c>
      <c r="F73" s="13">
        <v>129.9</v>
      </c>
      <c r="G73" s="13">
        <v>180</v>
      </c>
      <c r="H73" s="13">
        <v>5</v>
      </c>
      <c r="I73" s="13">
        <v>180</v>
      </c>
      <c r="J73" s="13">
        <v>5</v>
      </c>
      <c r="K73" s="13">
        <v>0.6028</v>
      </c>
    </row>
    <row r="74" spans="1:11" x14ac:dyDescent="0.3">
      <c r="A74" s="18" t="s">
        <v>52</v>
      </c>
      <c r="B74" s="11" t="s">
        <v>57</v>
      </c>
      <c r="C74" s="11" t="s">
        <v>284</v>
      </c>
      <c r="D74" s="11" t="s">
        <v>285</v>
      </c>
      <c r="E74" s="11">
        <v>9.5</v>
      </c>
      <c r="F74" s="11">
        <v>129.9</v>
      </c>
      <c r="G74" s="11">
        <v>180</v>
      </c>
      <c r="H74" s="11">
        <v>5</v>
      </c>
      <c r="I74" s="11">
        <v>180</v>
      </c>
      <c r="J74" s="11">
        <v>5</v>
      </c>
      <c r="K74" s="11">
        <v>0.6028</v>
      </c>
    </row>
    <row r="75" spans="1:11" x14ac:dyDescent="0.3">
      <c r="A75" s="19" t="s">
        <v>52</v>
      </c>
      <c r="B75" s="11" t="s">
        <v>58</v>
      </c>
      <c r="C75" s="11" t="s">
        <v>286</v>
      </c>
      <c r="D75" s="11" t="s">
        <v>287</v>
      </c>
      <c r="E75" s="11">
        <v>9</v>
      </c>
      <c r="F75" s="11">
        <v>129.9</v>
      </c>
      <c r="G75" s="11">
        <v>180</v>
      </c>
      <c r="H75" s="11">
        <v>5</v>
      </c>
      <c r="I75" s="11">
        <v>180</v>
      </c>
      <c r="J75" s="11">
        <v>5</v>
      </c>
      <c r="K75" s="11">
        <v>0.6028</v>
      </c>
    </row>
    <row r="76" spans="1:11" x14ac:dyDescent="0.3">
      <c r="A76" s="19" t="s">
        <v>52</v>
      </c>
      <c r="B76" s="11" t="s">
        <v>288</v>
      </c>
      <c r="C76" s="11" t="s">
        <v>289</v>
      </c>
      <c r="D76" s="11" t="s">
        <v>290</v>
      </c>
      <c r="E76" s="11">
        <v>9</v>
      </c>
      <c r="F76" s="11">
        <v>129.9</v>
      </c>
      <c r="G76" s="11">
        <v>180</v>
      </c>
      <c r="H76" s="11">
        <v>5</v>
      </c>
      <c r="I76" s="11">
        <v>180</v>
      </c>
      <c r="J76" s="11">
        <v>5</v>
      </c>
      <c r="K76" s="11">
        <v>0.6028</v>
      </c>
    </row>
    <row r="77" spans="1:11" x14ac:dyDescent="0.3">
      <c r="A77" s="19" t="s">
        <v>63</v>
      </c>
      <c r="B77" s="11" t="s">
        <v>59</v>
      </c>
      <c r="C77" s="11" t="s">
        <v>291</v>
      </c>
      <c r="D77" s="11" t="s">
        <v>292</v>
      </c>
      <c r="E77" s="11">
        <v>9</v>
      </c>
      <c r="F77" s="11">
        <v>129.9</v>
      </c>
      <c r="G77" s="11">
        <v>180</v>
      </c>
      <c r="H77" s="11">
        <v>5</v>
      </c>
      <c r="I77" s="11">
        <v>180</v>
      </c>
      <c r="J77" s="11">
        <v>5</v>
      </c>
      <c r="K77" s="11">
        <v>0.6028</v>
      </c>
    </row>
    <row r="78" spans="1:11" x14ac:dyDescent="0.3">
      <c r="A78" s="19" t="s">
        <v>63</v>
      </c>
      <c r="B78" s="11" t="s">
        <v>60</v>
      </c>
      <c r="C78" s="11" t="s">
        <v>293</v>
      </c>
      <c r="D78" s="11" t="s">
        <v>294</v>
      </c>
      <c r="E78" s="11">
        <v>9</v>
      </c>
      <c r="F78" s="11">
        <v>129.9</v>
      </c>
      <c r="G78" s="11">
        <v>180</v>
      </c>
      <c r="H78" s="11">
        <v>5</v>
      </c>
      <c r="I78" s="11">
        <v>180</v>
      </c>
      <c r="J78" s="11">
        <v>5</v>
      </c>
      <c r="K78" s="11">
        <v>0.6028</v>
      </c>
    </row>
    <row r="79" spans="1:11" x14ac:dyDescent="0.3">
      <c r="A79" s="19" t="s">
        <v>63</v>
      </c>
      <c r="B79" s="11" t="s">
        <v>64</v>
      </c>
      <c r="C79" s="11" t="s">
        <v>295</v>
      </c>
      <c r="D79" s="11" t="s">
        <v>296</v>
      </c>
      <c r="E79" s="11">
        <v>9</v>
      </c>
      <c r="F79" s="11">
        <v>129.9</v>
      </c>
      <c r="G79" s="11">
        <v>180</v>
      </c>
      <c r="H79" s="11">
        <v>5</v>
      </c>
      <c r="I79" s="11">
        <v>180</v>
      </c>
      <c r="J79" s="11">
        <v>5</v>
      </c>
      <c r="K79" s="11">
        <v>0.6028</v>
      </c>
    </row>
    <row r="80" spans="1:11" x14ac:dyDescent="0.3">
      <c r="A80" s="19" t="s">
        <v>63</v>
      </c>
      <c r="B80" s="11" t="s">
        <v>297</v>
      </c>
      <c r="C80" s="11" t="s">
        <v>298</v>
      </c>
      <c r="D80" s="11" t="s">
        <v>299</v>
      </c>
      <c r="E80" s="11">
        <v>9</v>
      </c>
      <c r="F80" s="11">
        <v>129.9</v>
      </c>
      <c r="G80" s="11">
        <v>180</v>
      </c>
      <c r="H80" s="11">
        <v>5</v>
      </c>
      <c r="I80" s="11">
        <v>180</v>
      </c>
      <c r="J80" s="11">
        <v>5</v>
      </c>
      <c r="K80" s="11">
        <v>0.6028</v>
      </c>
    </row>
    <row r="81" spans="1:13" x14ac:dyDescent="0.3">
      <c r="A81" s="19" t="s">
        <v>63</v>
      </c>
      <c r="B81" s="11" t="s">
        <v>300</v>
      </c>
      <c r="C81" s="11" t="s">
        <v>301</v>
      </c>
      <c r="D81" s="11" t="s">
        <v>302</v>
      </c>
      <c r="E81" s="11">
        <v>9</v>
      </c>
      <c r="F81" s="11">
        <v>129.9</v>
      </c>
      <c r="G81" s="11">
        <v>180</v>
      </c>
      <c r="H81" s="11">
        <v>5</v>
      </c>
      <c r="I81" s="11">
        <v>180</v>
      </c>
      <c r="J81" s="11">
        <v>5</v>
      </c>
      <c r="K81" s="11">
        <v>0.6028</v>
      </c>
    </row>
    <row r="82" spans="1:13" x14ac:dyDescent="0.3">
      <c r="A82" s="19" t="s">
        <v>63</v>
      </c>
      <c r="B82" s="11" t="s">
        <v>303</v>
      </c>
      <c r="C82" s="11" t="s">
        <v>304</v>
      </c>
      <c r="D82" s="11" t="s">
        <v>305</v>
      </c>
      <c r="E82" s="11">
        <v>9</v>
      </c>
      <c r="F82" s="11">
        <v>129.9</v>
      </c>
      <c r="G82" s="11">
        <v>180</v>
      </c>
      <c r="H82" s="11">
        <v>5</v>
      </c>
      <c r="I82" s="11">
        <v>180</v>
      </c>
      <c r="J82" s="11">
        <v>5</v>
      </c>
      <c r="K82" s="11">
        <v>0.6028</v>
      </c>
    </row>
    <row r="83" spans="1:13" x14ac:dyDescent="0.3">
      <c r="A83" s="19" t="s">
        <v>63</v>
      </c>
      <c r="B83" s="11" t="s">
        <v>306</v>
      </c>
      <c r="C83" s="11" t="s">
        <v>307</v>
      </c>
      <c r="D83" s="11" t="s">
        <v>308</v>
      </c>
      <c r="E83" s="11">
        <v>9</v>
      </c>
      <c r="F83" s="11">
        <v>129.9</v>
      </c>
      <c r="G83" s="11">
        <v>180</v>
      </c>
      <c r="H83" s="11">
        <v>5</v>
      </c>
      <c r="I83" s="11">
        <v>180</v>
      </c>
      <c r="J83" s="11">
        <v>5</v>
      </c>
      <c r="K83" s="11">
        <v>0.6028</v>
      </c>
    </row>
    <row r="84" spans="1:13" x14ac:dyDescent="0.3">
      <c r="A84" s="19" t="s">
        <v>63</v>
      </c>
      <c r="B84" s="11" t="s">
        <v>309</v>
      </c>
      <c r="C84" s="11" t="s">
        <v>310</v>
      </c>
      <c r="D84" s="11" t="s">
        <v>311</v>
      </c>
      <c r="E84" s="11">
        <v>9</v>
      </c>
      <c r="F84" s="11">
        <v>129.9</v>
      </c>
      <c r="G84" s="11">
        <v>180</v>
      </c>
      <c r="H84" s="11">
        <v>5</v>
      </c>
      <c r="I84" s="11">
        <v>180</v>
      </c>
      <c r="J84" s="11">
        <v>5</v>
      </c>
      <c r="K84" s="11">
        <v>0.6028</v>
      </c>
    </row>
    <row r="85" spans="1:13" x14ac:dyDescent="0.3">
      <c r="A85" s="19" t="s">
        <v>63</v>
      </c>
      <c r="B85" s="11" t="s">
        <v>312</v>
      </c>
      <c r="C85" s="11" t="s">
        <v>313</v>
      </c>
      <c r="D85" s="11" t="s">
        <v>314</v>
      </c>
      <c r="E85" s="11">
        <v>9</v>
      </c>
      <c r="F85" s="11">
        <v>129.9</v>
      </c>
      <c r="G85" s="11">
        <v>180</v>
      </c>
      <c r="H85" s="11">
        <v>5</v>
      </c>
      <c r="I85" s="11">
        <v>180</v>
      </c>
      <c r="J85" s="11">
        <v>5</v>
      </c>
      <c r="K85" s="11">
        <v>0.6028</v>
      </c>
    </row>
    <row r="86" spans="1:13" x14ac:dyDescent="0.3">
      <c r="A86" s="19" t="s">
        <v>63</v>
      </c>
      <c r="B86" s="11" t="s">
        <v>315</v>
      </c>
      <c r="C86" s="11" t="s">
        <v>316</v>
      </c>
      <c r="D86" s="11" t="s">
        <v>317</v>
      </c>
      <c r="E86" s="11">
        <v>9</v>
      </c>
      <c r="F86" s="11">
        <v>129.9</v>
      </c>
      <c r="G86" s="11">
        <v>180</v>
      </c>
      <c r="H86" s="11">
        <v>5</v>
      </c>
      <c r="I86" s="11">
        <v>180</v>
      </c>
      <c r="J86" s="11">
        <v>5</v>
      </c>
      <c r="K86" s="11">
        <v>0.6028</v>
      </c>
    </row>
    <row r="87" spans="1:13" x14ac:dyDescent="0.3">
      <c r="A87" s="19" t="s">
        <v>63</v>
      </c>
      <c r="B87" s="11" t="s">
        <v>318</v>
      </c>
      <c r="C87" s="11" t="s">
        <v>319</v>
      </c>
      <c r="D87" s="11" t="s">
        <v>320</v>
      </c>
      <c r="E87" s="11">
        <v>9</v>
      </c>
      <c r="F87" s="11">
        <v>129.9</v>
      </c>
      <c r="G87" s="11">
        <v>180</v>
      </c>
      <c r="H87" s="11">
        <v>5</v>
      </c>
      <c r="I87" s="11">
        <v>180</v>
      </c>
      <c r="J87" s="11">
        <v>5</v>
      </c>
      <c r="K87" s="11">
        <v>0.6028</v>
      </c>
      <c r="M87" s="26">
        <v>-16370</v>
      </c>
    </row>
  </sheetData>
  <mergeCells count="2">
    <mergeCell ref="B3:D3"/>
    <mergeCell ref="G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topLeftCell="A132" workbookViewId="0">
      <selection activeCell="A102" sqref="A102:K153"/>
    </sheetView>
  </sheetViews>
  <sheetFormatPr defaultRowHeight="14.4" x14ac:dyDescent="0.3"/>
  <sheetData>
    <row r="1" spans="1:20" ht="28.8" x14ac:dyDescent="0.3">
      <c r="A1" s="5" t="s">
        <v>51</v>
      </c>
      <c r="D1" t="s">
        <v>403</v>
      </c>
      <c r="E1" t="s">
        <v>402</v>
      </c>
      <c r="F1" t="s">
        <v>404</v>
      </c>
    </row>
    <row r="2" spans="1:20" x14ac:dyDescent="0.3">
      <c r="A2" s="15">
        <v>1.25</v>
      </c>
      <c r="D2">
        <v>0.33195604395604394</v>
      </c>
      <c r="E2">
        <v>7.5</v>
      </c>
      <c r="F2">
        <f>D2*E2</f>
        <v>2.4896703296703295</v>
      </c>
    </row>
    <row r="3" spans="1:20" x14ac:dyDescent="0.3">
      <c r="B3" s="45" t="s">
        <v>108</v>
      </c>
      <c r="C3" s="45"/>
      <c r="D3" s="45"/>
      <c r="G3" s="45" t="s">
        <v>109</v>
      </c>
      <c r="H3" s="45"/>
      <c r="I3" s="45"/>
    </row>
    <row r="4" spans="1:20" ht="57.6" x14ac:dyDescent="0.3">
      <c r="A4" s="22" t="s">
        <v>40</v>
      </c>
      <c r="B4" s="1" t="s">
        <v>2</v>
      </c>
      <c r="C4" s="1" t="s">
        <v>3</v>
      </c>
      <c r="D4" s="1" t="s">
        <v>74</v>
      </c>
      <c r="E4" s="1" t="s">
        <v>0</v>
      </c>
      <c r="F4" s="1" t="s">
        <v>1</v>
      </c>
      <c r="G4" s="1" t="s">
        <v>85</v>
      </c>
      <c r="H4" s="1" t="s">
        <v>47</v>
      </c>
      <c r="I4" s="1" t="s">
        <v>76</v>
      </c>
      <c r="J4" s="1" t="s">
        <v>50</v>
      </c>
      <c r="K4" s="1" t="s">
        <v>75</v>
      </c>
      <c r="L4" s="5" t="s">
        <v>107</v>
      </c>
      <c r="M4" s="5" t="s">
        <v>124</v>
      </c>
      <c r="N4" s="15"/>
      <c r="O4" s="5" t="s">
        <v>360</v>
      </c>
      <c r="P4" s="5" t="s">
        <v>362</v>
      </c>
      <c r="Q4" s="5" t="s">
        <v>361</v>
      </c>
      <c r="R4" s="15" t="s">
        <v>363</v>
      </c>
      <c r="S4" s="15"/>
      <c r="T4" s="1" t="s">
        <v>35</v>
      </c>
    </row>
    <row r="5" spans="1:20" x14ac:dyDescent="0.3">
      <c r="A5" s="23" t="s">
        <v>52</v>
      </c>
      <c r="B5" s="18" t="s">
        <v>321</v>
      </c>
      <c r="C5" s="14" t="s">
        <v>322</v>
      </c>
      <c r="D5" s="18" t="s">
        <v>323</v>
      </c>
      <c r="E5" s="14">
        <v>9.1</v>
      </c>
      <c r="F5" s="14">
        <v>145</v>
      </c>
      <c r="G5" s="14">
        <v>180</v>
      </c>
      <c r="H5" s="14">
        <v>5</v>
      </c>
      <c r="I5" s="14">
        <v>180</v>
      </c>
      <c r="J5" s="14">
        <v>5</v>
      </c>
      <c r="K5" s="14">
        <v>0.6028</v>
      </c>
      <c r="L5" s="14"/>
      <c r="M5" s="15">
        <v>-16375</v>
      </c>
      <c r="N5" s="15"/>
      <c r="O5" s="15"/>
      <c r="P5" s="15"/>
      <c r="Q5" s="15"/>
      <c r="R5" s="15"/>
      <c r="S5" s="15"/>
      <c r="T5" s="14">
        <v>3.0207999999999999</v>
      </c>
    </row>
    <row r="6" spans="1:20" x14ac:dyDescent="0.3">
      <c r="A6" s="23" t="s">
        <v>52</v>
      </c>
      <c r="B6" s="18" t="s">
        <v>324</v>
      </c>
      <c r="C6" s="14" t="s">
        <v>325</v>
      </c>
      <c r="D6" s="18" t="s">
        <v>326</v>
      </c>
      <c r="E6" s="14">
        <v>9.1</v>
      </c>
      <c r="F6" s="14">
        <v>145</v>
      </c>
      <c r="G6" s="14">
        <v>180</v>
      </c>
      <c r="H6" s="14">
        <v>5</v>
      </c>
      <c r="I6" s="14">
        <v>180</v>
      </c>
      <c r="J6" s="14">
        <v>5</v>
      </c>
      <c r="K6" s="14">
        <v>0.6028</v>
      </c>
      <c r="L6" s="18"/>
      <c r="M6" s="15">
        <v>-16375</v>
      </c>
      <c r="N6" s="15"/>
      <c r="O6" s="15"/>
      <c r="P6" s="15"/>
      <c r="Q6" s="15"/>
      <c r="R6" s="15"/>
      <c r="S6" s="15"/>
      <c r="T6" s="14">
        <v>3.0207999999999999</v>
      </c>
    </row>
    <row r="7" spans="1:20" x14ac:dyDescent="0.3">
      <c r="A7" s="23" t="s">
        <v>63</v>
      </c>
      <c r="B7" s="18" t="s">
        <v>327</v>
      </c>
      <c r="C7" s="14" t="s">
        <v>328</v>
      </c>
      <c r="D7" s="18" t="s">
        <v>329</v>
      </c>
      <c r="E7" s="14">
        <v>9.1</v>
      </c>
      <c r="F7" s="14">
        <v>145</v>
      </c>
      <c r="G7" s="14">
        <v>180</v>
      </c>
      <c r="H7" s="14">
        <v>5</v>
      </c>
      <c r="I7" s="14">
        <v>180</v>
      </c>
      <c r="J7" s="14">
        <v>5</v>
      </c>
      <c r="K7" s="14">
        <v>0.6028</v>
      </c>
      <c r="L7" s="14"/>
      <c r="M7" s="15">
        <v>-16375</v>
      </c>
      <c r="N7" s="15"/>
      <c r="O7" s="15">
        <v>253571</v>
      </c>
      <c r="P7" s="15"/>
      <c r="Q7" s="15">
        <v>98142</v>
      </c>
      <c r="R7" s="15"/>
      <c r="S7" s="15"/>
      <c r="T7" s="14">
        <v>3.0207999999999999</v>
      </c>
    </row>
    <row r="8" spans="1:20" x14ac:dyDescent="0.3">
      <c r="A8" s="24" t="s">
        <v>63</v>
      </c>
      <c r="B8" s="18" t="s">
        <v>330</v>
      </c>
      <c r="C8" s="19" t="s">
        <v>331</v>
      </c>
      <c r="D8" s="18" t="s">
        <v>332</v>
      </c>
      <c r="E8" s="14">
        <v>9.1</v>
      </c>
      <c r="F8" s="14">
        <v>145</v>
      </c>
      <c r="G8" s="14">
        <v>180</v>
      </c>
      <c r="H8" s="14">
        <v>5</v>
      </c>
      <c r="I8" s="14">
        <v>180</v>
      </c>
      <c r="J8" s="14">
        <v>5</v>
      </c>
      <c r="K8" s="14">
        <v>0.6028</v>
      </c>
      <c r="L8" s="18"/>
      <c r="M8" s="15">
        <v>-16375</v>
      </c>
      <c r="N8" s="15"/>
      <c r="O8" s="15"/>
      <c r="P8" s="15"/>
      <c r="Q8" s="15"/>
      <c r="R8" s="15"/>
      <c r="S8" s="15"/>
      <c r="T8" s="14">
        <v>3.0207999999999999</v>
      </c>
    </row>
    <row r="9" spans="1:20" x14ac:dyDescent="0.3">
      <c r="A9" s="25" t="s">
        <v>63</v>
      </c>
      <c r="B9" s="18" t="s">
        <v>333</v>
      </c>
      <c r="C9" s="19" t="s">
        <v>334</v>
      </c>
      <c r="D9" s="18" t="s">
        <v>335</v>
      </c>
      <c r="E9" s="14">
        <v>9.1</v>
      </c>
      <c r="F9" s="14">
        <v>145</v>
      </c>
      <c r="G9" s="14">
        <v>180</v>
      </c>
      <c r="H9" s="14">
        <v>5</v>
      </c>
      <c r="I9" s="14">
        <v>180</v>
      </c>
      <c r="J9" s="14">
        <v>5</v>
      </c>
      <c r="K9" s="14">
        <v>0.6028</v>
      </c>
      <c r="L9" s="15"/>
      <c r="M9" s="15"/>
      <c r="N9" s="15"/>
      <c r="O9" s="15"/>
      <c r="P9" s="15"/>
      <c r="Q9" s="15"/>
      <c r="R9" s="15"/>
      <c r="S9" s="15"/>
      <c r="T9" s="15"/>
    </row>
    <row r="10" spans="1:20" x14ac:dyDescent="0.3">
      <c r="A10" s="25" t="s">
        <v>63</v>
      </c>
      <c r="B10" s="18" t="s">
        <v>336</v>
      </c>
      <c r="C10" s="19" t="s">
        <v>337</v>
      </c>
      <c r="D10" s="18" t="s">
        <v>338</v>
      </c>
      <c r="E10" s="14">
        <v>9.1</v>
      </c>
      <c r="F10" s="14">
        <v>145</v>
      </c>
      <c r="G10" s="14">
        <v>180</v>
      </c>
      <c r="H10" s="14">
        <v>5</v>
      </c>
      <c r="I10" s="14">
        <v>180</v>
      </c>
      <c r="J10" s="14">
        <v>5</v>
      </c>
      <c r="K10" s="14">
        <v>0.6028</v>
      </c>
      <c r="L10" s="15"/>
      <c r="M10" s="15"/>
      <c r="N10" s="15"/>
      <c r="O10" s="15"/>
      <c r="P10" s="15"/>
      <c r="Q10" s="15"/>
      <c r="R10" s="15"/>
      <c r="S10" s="15"/>
      <c r="T10" s="15">
        <f>T8/E10</f>
        <v>0.33195604395604394</v>
      </c>
    </row>
    <row r="11" spans="1:20" x14ac:dyDescent="0.3">
      <c r="A11" s="25" t="s">
        <v>63</v>
      </c>
      <c r="B11" s="18" t="s">
        <v>339</v>
      </c>
      <c r="C11" s="19" t="s">
        <v>340</v>
      </c>
      <c r="D11" s="18" t="s">
        <v>341</v>
      </c>
      <c r="E11" s="14">
        <v>9.1</v>
      </c>
      <c r="F11" s="14">
        <v>145</v>
      </c>
      <c r="G11" s="14">
        <v>180</v>
      </c>
      <c r="H11" s="14">
        <v>5</v>
      </c>
      <c r="I11" s="14">
        <v>180</v>
      </c>
      <c r="J11" s="14">
        <v>5</v>
      </c>
      <c r="K11" s="14">
        <v>0.6028</v>
      </c>
      <c r="L11" s="15"/>
      <c r="M11" s="15"/>
      <c r="N11" s="15"/>
      <c r="O11" s="15"/>
      <c r="P11" s="15"/>
      <c r="Q11" s="15"/>
      <c r="R11" s="15"/>
      <c r="S11" s="15"/>
      <c r="T11" s="15">
        <f>T10*7.5</f>
        <v>2.4896703296703295</v>
      </c>
    </row>
    <row r="12" spans="1:20" x14ac:dyDescent="0.3">
      <c r="A12" s="25" t="s">
        <v>63</v>
      </c>
      <c r="B12" s="18" t="s">
        <v>342</v>
      </c>
      <c r="C12" s="19" t="s">
        <v>343</v>
      </c>
      <c r="D12" s="18" t="s">
        <v>344</v>
      </c>
      <c r="E12" s="14">
        <v>9.1</v>
      </c>
      <c r="F12" s="14">
        <v>145</v>
      </c>
      <c r="G12" s="14">
        <v>180</v>
      </c>
      <c r="H12" s="14">
        <v>5</v>
      </c>
      <c r="I12" s="14">
        <v>180</v>
      </c>
      <c r="J12" s="14">
        <v>5</v>
      </c>
      <c r="K12" s="14">
        <v>0.6028</v>
      </c>
      <c r="L12" s="15"/>
      <c r="M12" s="15"/>
      <c r="N12" s="15"/>
      <c r="O12" s="15"/>
      <c r="P12" s="15"/>
      <c r="Q12" s="15"/>
      <c r="R12" s="15"/>
      <c r="S12" s="15"/>
      <c r="T12" s="15">
        <f>T10*9.55</f>
        <v>3.17018021978022</v>
      </c>
    </row>
    <row r="13" spans="1:20" x14ac:dyDescent="0.3">
      <c r="A13" s="25" t="s">
        <v>63</v>
      </c>
      <c r="B13" s="18" t="s">
        <v>345</v>
      </c>
      <c r="C13" s="19" t="s">
        <v>346</v>
      </c>
      <c r="D13" s="18" t="s">
        <v>347</v>
      </c>
      <c r="E13" s="14">
        <v>9.1</v>
      </c>
      <c r="F13" s="14">
        <v>145</v>
      </c>
      <c r="G13" s="14">
        <v>180</v>
      </c>
      <c r="H13" s="14">
        <v>5</v>
      </c>
      <c r="I13" s="14">
        <v>180</v>
      </c>
      <c r="J13" s="14">
        <v>5</v>
      </c>
      <c r="K13" s="14">
        <v>0.6028</v>
      </c>
      <c r="L13" s="15"/>
      <c r="M13" s="15"/>
      <c r="N13" s="15"/>
      <c r="O13" s="15"/>
      <c r="P13" s="15"/>
      <c r="Q13" s="15"/>
      <c r="R13" s="15"/>
      <c r="S13" s="15"/>
      <c r="T13" s="15">
        <f>7.55*T10</f>
        <v>2.5062681318681319</v>
      </c>
    </row>
    <row r="14" spans="1:20" x14ac:dyDescent="0.3">
      <c r="A14" s="25" t="s">
        <v>63</v>
      </c>
      <c r="B14" s="18" t="s">
        <v>348</v>
      </c>
      <c r="C14" s="19" t="s">
        <v>349</v>
      </c>
      <c r="D14" s="18" t="s">
        <v>350</v>
      </c>
      <c r="E14" s="14">
        <v>9.1</v>
      </c>
      <c r="F14" s="14">
        <v>145</v>
      </c>
      <c r="G14" s="14">
        <v>180</v>
      </c>
      <c r="H14" s="14">
        <v>5</v>
      </c>
      <c r="I14" s="14">
        <v>180</v>
      </c>
      <c r="J14" s="14">
        <v>5</v>
      </c>
      <c r="K14" s="14">
        <v>0.6028</v>
      </c>
      <c r="L14" s="15"/>
      <c r="M14" s="18"/>
      <c r="N14" s="15"/>
      <c r="O14" s="15"/>
      <c r="P14" s="15"/>
      <c r="Q14" s="15"/>
      <c r="R14" s="15"/>
      <c r="S14" s="15"/>
      <c r="T14" s="15"/>
    </row>
    <row r="15" spans="1:20" x14ac:dyDescent="0.3">
      <c r="A15" s="25" t="s">
        <v>63</v>
      </c>
      <c r="B15" s="18" t="s">
        <v>351</v>
      </c>
      <c r="C15" s="19" t="s">
        <v>352</v>
      </c>
      <c r="D15" s="18" t="s">
        <v>353</v>
      </c>
      <c r="E15" s="14">
        <v>9.1</v>
      </c>
      <c r="F15" s="14">
        <v>145</v>
      </c>
      <c r="G15" s="14">
        <v>180</v>
      </c>
      <c r="H15" s="14">
        <v>5</v>
      </c>
      <c r="I15" s="14">
        <v>180</v>
      </c>
      <c r="J15" s="14">
        <v>5</v>
      </c>
      <c r="K15" s="14">
        <v>0.6028</v>
      </c>
      <c r="L15" s="15"/>
      <c r="M15" s="18"/>
      <c r="N15" s="15"/>
      <c r="O15" s="15"/>
      <c r="P15" s="15"/>
      <c r="Q15" s="15"/>
      <c r="R15" s="15"/>
      <c r="S15" s="15"/>
      <c r="T15" s="15"/>
    </row>
    <row r="16" spans="1:20" x14ac:dyDescent="0.3">
      <c r="A16" s="25" t="s">
        <v>63</v>
      </c>
      <c r="B16" s="18" t="s">
        <v>354</v>
      </c>
      <c r="C16" s="19" t="s">
        <v>355</v>
      </c>
      <c r="D16" s="18" t="s">
        <v>356</v>
      </c>
      <c r="E16" s="14">
        <v>9.1</v>
      </c>
      <c r="F16" s="14">
        <v>145</v>
      </c>
      <c r="G16" s="14">
        <v>180</v>
      </c>
      <c r="H16" s="14">
        <v>5</v>
      </c>
      <c r="I16" s="14">
        <v>180</v>
      </c>
      <c r="J16" s="14">
        <v>5</v>
      </c>
      <c r="K16" s="14">
        <v>0.6028</v>
      </c>
      <c r="L16" s="15"/>
      <c r="M16" s="18"/>
      <c r="N16" s="15"/>
      <c r="O16" s="15"/>
      <c r="P16" s="15"/>
      <c r="Q16" s="15"/>
      <c r="R16" s="15"/>
      <c r="S16" s="15"/>
      <c r="T16" s="15"/>
    </row>
    <row r="17" spans="1:20" x14ac:dyDescent="0.3">
      <c r="A17" s="25" t="s">
        <v>63</v>
      </c>
      <c r="B17" s="18" t="s">
        <v>357</v>
      </c>
      <c r="C17" s="19" t="s">
        <v>358</v>
      </c>
      <c r="D17" s="18" t="s">
        <v>359</v>
      </c>
      <c r="E17" s="14">
        <v>9.1</v>
      </c>
      <c r="F17" s="14">
        <v>145</v>
      </c>
      <c r="G17" s="14">
        <v>180</v>
      </c>
      <c r="H17" s="14">
        <v>5</v>
      </c>
      <c r="I17" s="14">
        <v>180</v>
      </c>
      <c r="J17" s="14">
        <v>5</v>
      </c>
      <c r="K17" s="14">
        <v>0.6028</v>
      </c>
      <c r="L17" s="15"/>
      <c r="M17" s="18"/>
      <c r="N17" s="15"/>
      <c r="O17" s="15"/>
      <c r="P17" s="15"/>
      <c r="Q17" s="15"/>
      <c r="R17" s="15"/>
      <c r="S17" s="15"/>
      <c r="T17" s="15"/>
    </row>
    <row r="18" spans="1:20" x14ac:dyDescent="0.3">
      <c r="A18" s="21" t="s">
        <v>63</v>
      </c>
      <c r="B18" s="18" t="s">
        <v>86</v>
      </c>
      <c r="C18" s="19" t="s">
        <v>364</v>
      </c>
      <c r="D18" s="18" t="s">
        <v>365</v>
      </c>
      <c r="E18" s="14">
        <v>9.1</v>
      </c>
      <c r="F18" s="14">
        <v>145</v>
      </c>
      <c r="G18" s="14">
        <v>180</v>
      </c>
      <c r="H18" s="14">
        <v>5</v>
      </c>
      <c r="I18" s="14">
        <v>180</v>
      </c>
      <c r="J18" s="14">
        <v>5</v>
      </c>
      <c r="K18" s="14">
        <v>0.6028</v>
      </c>
      <c r="L18" s="15"/>
      <c r="M18" s="18"/>
      <c r="N18" s="15"/>
      <c r="O18" s="15"/>
      <c r="P18" s="15"/>
      <c r="Q18" s="15"/>
      <c r="R18" s="15"/>
      <c r="S18" s="15"/>
      <c r="T18" s="15"/>
    </row>
    <row r="19" spans="1:20" x14ac:dyDescent="0.3">
      <c r="A19" s="21" t="s">
        <v>63</v>
      </c>
      <c r="B19" s="18" t="s">
        <v>366</v>
      </c>
      <c r="C19" s="18" t="s">
        <v>367</v>
      </c>
      <c r="D19" s="18" t="s">
        <v>368</v>
      </c>
      <c r="E19" s="29">
        <v>9.0500000000000007</v>
      </c>
      <c r="F19" s="18">
        <v>141.80000000000001</v>
      </c>
      <c r="G19" s="14">
        <v>180</v>
      </c>
      <c r="H19" s="14">
        <v>5</v>
      </c>
      <c r="I19" s="14">
        <v>180</v>
      </c>
      <c r="J19" s="14">
        <v>5</v>
      </c>
      <c r="K19" s="14">
        <v>0.6028</v>
      </c>
      <c r="L19" s="15"/>
      <c r="M19" s="18"/>
      <c r="N19" s="15"/>
      <c r="O19" s="15"/>
      <c r="P19" s="15"/>
      <c r="Q19" s="15"/>
      <c r="R19" s="15"/>
      <c r="S19" s="15"/>
      <c r="T19" s="15"/>
    </row>
    <row r="20" spans="1:20" x14ac:dyDescent="0.3">
      <c r="A20" s="21" t="s">
        <v>63</v>
      </c>
      <c r="B20" s="18" t="s">
        <v>369</v>
      </c>
      <c r="C20" s="18" t="s">
        <v>370</v>
      </c>
      <c r="D20" s="18" t="s">
        <v>86</v>
      </c>
      <c r="E20" s="18">
        <v>9.15</v>
      </c>
      <c r="F20" s="18">
        <v>140</v>
      </c>
      <c r="G20" s="14">
        <v>180</v>
      </c>
      <c r="H20" s="14">
        <v>5</v>
      </c>
      <c r="I20" s="14">
        <v>180</v>
      </c>
      <c r="J20" s="14">
        <v>5</v>
      </c>
      <c r="K20" s="14">
        <v>0.6028</v>
      </c>
      <c r="L20" s="15"/>
      <c r="M20" s="18"/>
      <c r="N20" s="15"/>
      <c r="O20" s="15"/>
      <c r="P20" s="15"/>
      <c r="Q20" s="15"/>
      <c r="R20" s="15"/>
      <c r="S20" s="15"/>
      <c r="T20" s="15"/>
    </row>
    <row r="21" spans="1:20" x14ac:dyDescent="0.3">
      <c r="A21" s="21" t="s">
        <v>63</v>
      </c>
      <c r="B21" s="18" t="s">
        <v>86</v>
      </c>
      <c r="C21" s="18" t="s">
        <v>371</v>
      </c>
      <c r="D21" s="18" t="s">
        <v>86</v>
      </c>
      <c r="E21" s="18">
        <v>8.5</v>
      </c>
      <c r="F21" s="18">
        <v>140</v>
      </c>
      <c r="G21" s="18">
        <v>60</v>
      </c>
      <c r="H21" s="18" t="s">
        <v>36</v>
      </c>
      <c r="I21" s="18" t="s">
        <v>36</v>
      </c>
      <c r="J21" s="18">
        <v>5</v>
      </c>
      <c r="K21" s="14">
        <v>0.6028</v>
      </c>
      <c r="L21" s="15"/>
      <c r="M21" s="18"/>
      <c r="N21" s="15"/>
      <c r="O21" s="15">
        <v>19776</v>
      </c>
      <c r="P21" s="15"/>
      <c r="Q21" s="15"/>
      <c r="R21" s="15"/>
      <c r="S21" s="15"/>
      <c r="T21" s="15"/>
    </row>
    <row r="22" spans="1:20" x14ac:dyDescent="0.3">
      <c r="A22" s="21" t="s">
        <v>63</v>
      </c>
      <c r="B22" s="18" t="s">
        <v>86</v>
      </c>
      <c r="C22" s="18" t="s">
        <v>372</v>
      </c>
      <c r="D22" s="18" t="s">
        <v>86</v>
      </c>
      <c r="E22" s="18">
        <v>8.6</v>
      </c>
      <c r="F22" s="18">
        <v>140</v>
      </c>
      <c r="G22" s="18">
        <v>60</v>
      </c>
      <c r="H22" s="18" t="s">
        <v>36</v>
      </c>
      <c r="I22" s="18" t="s">
        <v>36</v>
      </c>
      <c r="J22" s="18">
        <v>5</v>
      </c>
      <c r="K22" s="14">
        <v>0.6028</v>
      </c>
      <c r="L22" s="15"/>
      <c r="M22" s="18"/>
      <c r="N22" s="15"/>
      <c r="O22" s="15">
        <v>19394</v>
      </c>
      <c r="P22" s="15"/>
      <c r="Q22" s="15"/>
      <c r="R22" s="15"/>
      <c r="S22" s="15"/>
      <c r="T22" s="15"/>
    </row>
    <row r="23" spans="1:20" x14ac:dyDescent="0.3">
      <c r="A23" s="21" t="s">
        <v>63</v>
      </c>
      <c r="B23" s="18" t="s">
        <v>86</v>
      </c>
      <c r="C23" s="18" t="s">
        <v>373</v>
      </c>
      <c r="D23" s="18" t="s">
        <v>86</v>
      </c>
      <c r="E23" s="18">
        <v>8.6999999999999993</v>
      </c>
      <c r="F23" s="18">
        <v>140</v>
      </c>
      <c r="G23" s="18">
        <v>60</v>
      </c>
      <c r="H23" s="18" t="s">
        <v>36</v>
      </c>
      <c r="I23" s="18" t="s">
        <v>36</v>
      </c>
      <c r="J23" s="18">
        <v>5</v>
      </c>
      <c r="K23" s="14">
        <v>0.6028</v>
      </c>
      <c r="L23" s="15"/>
      <c r="M23" s="18"/>
      <c r="N23" s="15"/>
      <c r="O23" s="15">
        <v>18481</v>
      </c>
      <c r="P23" s="15"/>
      <c r="Q23" s="15"/>
      <c r="R23" s="15"/>
      <c r="S23" s="15"/>
      <c r="T23" s="11"/>
    </row>
    <row r="24" spans="1:20" x14ac:dyDescent="0.3">
      <c r="A24" s="21" t="s">
        <v>63</v>
      </c>
      <c r="B24" s="18" t="s">
        <v>86</v>
      </c>
      <c r="C24" s="18" t="s">
        <v>374</v>
      </c>
      <c r="D24" s="18" t="s">
        <v>86</v>
      </c>
      <c r="E24" s="18">
        <v>8.8000000000000007</v>
      </c>
      <c r="F24" s="18">
        <v>140</v>
      </c>
      <c r="G24" s="18">
        <v>60</v>
      </c>
      <c r="H24" s="18" t="s">
        <v>36</v>
      </c>
      <c r="I24" s="18" t="s">
        <v>36</v>
      </c>
      <c r="J24" s="18">
        <v>5</v>
      </c>
      <c r="K24" s="14">
        <v>0.6028</v>
      </c>
      <c r="L24" s="15"/>
      <c r="M24" s="18"/>
      <c r="N24" s="15"/>
      <c r="O24" s="15">
        <v>17682</v>
      </c>
      <c r="P24" s="15"/>
      <c r="Q24" s="15"/>
      <c r="R24" s="15"/>
      <c r="S24" s="15"/>
      <c r="T24" s="11"/>
    </row>
    <row r="25" spans="1:20" x14ac:dyDescent="0.3">
      <c r="A25" s="21" t="s">
        <v>63</v>
      </c>
      <c r="B25" s="18" t="s">
        <v>86</v>
      </c>
      <c r="C25" s="18" t="s">
        <v>375</v>
      </c>
      <c r="D25" s="18" t="s">
        <v>86</v>
      </c>
      <c r="E25" s="18">
        <v>8.9</v>
      </c>
      <c r="F25" s="18">
        <v>140</v>
      </c>
      <c r="G25" s="18">
        <v>60</v>
      </c>
      <c r="H25" s="18" t="s">
        <v>36</v>
      </c>
      <c r="I25" s="18" t="s">
        <v>36</v>
      </c>
      <c r="J25" s="18">
        <v>5</v>
      </c>
      <c r="K25" s="14">
        <v>0.6028</v>
      </c>
      <c r="L25" s="15"/>
      <c r="M25" s="18"/>
      <c r="N25" s="15"/>
      <c r="O25" s="15">
        <v>15751</v>
      </c>
      <c r="P25" s="15"/>
      <c r="Q25" s="15"/>
      <c r="R25" s="15"/>
      <c r="S25" s="15"/>
      <c r="T25" s="11"/>
    </row>
    <row r="26" spans="1:20" x14ac:dyDescent="0.3">
      <c r="A26" s="21" t="s">
        <v>63</v>
      </c>
      <c r="B26" s="18" t="s">
        <v>86</v>
      </c>
      <c r="C26" s="18" t="s">
        <v>376</v>
      </c>
      <c r="D26" s="18" t="s">
        <v>86</v>
      </c>
      <c r="E26" s="18">
        <v>8.9499999999999993</v>
      </c>
      <c r="F26" s="18">
        <v>140</v>
      </c>
      <c r="G26" s="18">
        <v>60</v>
      </c>
      <c r="H26" s="18" t="s">
        <v>36</v>
      </c>
      <c r="I26" s="18" t="s">
        <v>36</v>
      </c>
      <c r="J26" s="18">
        <v>5</v>
      </c>
      <c r="K26" s="14">
        <v>0.6028</v>
      </c>
      <c r="L26" s="15"/>
      <c r="M26" s="18"/>
      <c r="N26" s="15"/>
      <c r="O26" s="15">
        <v>16385</v>
      </c>
      <c r="P26" s="15"/>
      <c r="Q26" s="15"/>
      <c r="R26" s="15"/>
      <c r="S26" s="15"/>
      <c r="T26" s="11"/>
    </row>
    <row r="27" spans="1:20" x14ac:dyDescent="0.3">
      <c r="A27" s="21" t="s">
        <v>63</v>
      </c>
      <c r="B27" s="18" t="s">
        <v>86</v>
      </c>
      <c r="C27" s="18" t="s">
        <v>377</v>
      </c>
      <c r="D27" s="18" t="s">
        <v>86</v>
      </c>
      <c r="E27" s="18">
        <v>9</v>
      </c>
      <c r="F27" s="18">
        <v>140</v>
      </c>
      <c r="G27" s="18">
        <v>60</v>
      </c>
      <c r="H27" s="18" t="s">
        <v>36</v>
      </c>
      <c r="I27" s="18" t="s">
        <v>36</v>
      </c>
      <c r="J27" s="18">
        <v>5</v>
      </c>
      <c r="K27" s="14">
        <v>0.6028</v>
      </c>
      <c r="L27" s="15"/>
      <c r="M27" s="18"/>
      <c r="N27" s="15"/>
      <c r="O27" s="15">
        <v>15801</v>
      </c>
      <c r="P27" s="15"/>
      <c r="Q27" s="15"/>
      <c r="R27" s="15"/>
      <c r="S27" s="15"/>
      <c r="T27" s="11"/>
    </row>
    <row r="28" spans="1:20" x14ac:dyDescent="0.3">
      <c r="A28" s="21" t="s">
        <v>63</v>
      </c>
      <c r="B28" s="18" t="s">
        <v>86</v>
      </c>
      <c r="C28" s="18" t="s">
        <v>378</v>
      </c>
      <c r="D28" s="18" t="s">
        <v>86</v>
      </c>
      <c r="E28" s="18">
        <v>9.0500000000000007</v>
      </c>
      <c r="F28" s="18">
        <v>140</v>
      </c>
      <c r="G28" s="18">
        <v>60</v>
      </c>
      <c r="H28" s="18" t="s">
        <v>36</v>
      </c>
      <c r="I28" s="18" t="s">
        <v>36</v>
      </c>
      <c r="J28" s="18">
        <v>5</v>
      </c>
      <c r="K28" s="14">
        <v>0.6028</v>
      </c>
      <c r="L28" s="15"/>
      <c r="M28" s="18"/>
      <c r="N28" s="15"/>
      <c r="O28" s="15">
        <v>17717</v>
      </c>
      <c r="P28" s="15"/>
      <c r="Q28" s="15"/>
      <c r="R28" s="15"/>
      <c r="S28" s="15"/>
      <c r="T28" s="11"/>
    </row>
    <row r="29" spans="1:20" x14ac:dyDescent="0.3">
      <c r="A29" s="21" t="s">
        <v>63</v>
      </c>
      <c r="B29" s="18" t="s">
        <v>86</v>
      </c>
      <c r="C29" s="18" t="s">
        <v>379</v>
      </c>
      <c r="D29" s="18" t="s">
        <v>86</v>
      </c>
      <c r="E29" s="18">
        <v>9.1</v>
      </c>
      <c r="F29" s="18">
        <v>140</v>
      </c>
      <c r="G29" s="18">
        <v>60</v>
      </c>
      <c r="H29" s="18" t="s">
        <v>36</v>
      </c>
      <c r="I29" s="18" t="s">
        <v>36</v>
      </c>
      <c r="J29" s="18">
        <v>5</v>
      </c>
      <c r="K29" s="14">
        <v>0.6028</v>
      </c>
      <c r="L29" s="15"/>
      <c r="M29" s="15"/>
      <c r="N29" s="15"/>
      <c r="O29" s="15">
        <v>15381</v>
      </c>
      <c r="P29" s="15"/>
      <c r="Q29" s="15"/>
      <c r="R29" s="15"/>
      <c r="S29" s="15"/>
      <c r="T29" s="15"/>
    </row>
    <row r="30" spans="1:20" x14ac:dyDescent="0.3">
      <c r="A30" s="21" t="s">
        <v>63</v>
      </c>
      <c r="B30" s="18" t="s">
        <v>86</v>
      </c>
      <c r="C30" s="18" t="s">
        <v>380</v>
      </c>
      <c r="D30" s="18" t="s">
        <v>86</v>
      </c>
      <c r="E30" s="18">
        <v>9.15</v>
      </c>
      <c r="F30" s="18">
        <v>140</v>
      </c>
      <c r="G30" s="18">
        <v>60</v>
      </c>
      <c r="H30" s="18" t="s">
        <v>36</v>
      </c>
      <c r="I30" s="18" t="s">
        <v>36</v>
      </c>
      <c r="J30" s="18">
        <v>5</v>
      </c>
      <c r="K30" s="14">
        <v>0.6028</v>
      </c>
      <c r="L30" s="15"/>
      <c r="M30" s="15"/>
      <c r="N30" s="15"/>
      <c r="O30" s="15">
        <v>16867</v>
      </c>
      <c r="P30" s="15"/>
      <c r="Q30" s="15"/>
      <c r="R30" s="15"/>
      <c r="S30" s="15"/>
      <c r="T30" s="15"/>
    </row>
    <row r="31" spans="1:20" x14ac:dyDescent="0.3">
      <c r="A31" s="21" t="s">
        <v>63</v>
      </c>
      <c r="B31" s="18" t="s">
        <v>86</v>
      </c>
      <c r="C31" s="18" t="s">
        <v>381</v>
      </c>
      <c r="D31" s="18" t="s">
        <v>86</v>
      </c>
      <c r="E31" s="18">
        <v>9.1999999999999993</v>
      </c>
      <c r="F31" s="18">
        <v>140</v>
      </c>
      <c r="G31" s="18">
        <v>60</v>
      </c>
      <c r="H31" s="18" t="s">
        <v>36</v>
      </c>
      <c r="I31" s="18" t="s">
        <v>36</v>
      </c>
      <c r="J31" s="18">
        <v>5</v>
      </c>
      <c r="K31" s="14">
        <v>0.6028</v>
      </c>
      <c r="L31" s="15"/>
      <c r="M31" s="15"/>
      <c r="N31" s="15"/>
      <c r="O31" s="15">
        <v>15414</v>
      </c>
      <c r="P31" s="15"/>
      <c r="Q31" s="15"/>
      <c r="R31" s="15"/>
      <c r="S31" s="15"/>
      <c r="T31" s="15"/>
    </row>
    <row r="32" spans="1:20" x14ac:dyDescent="0.3">
      <c r="A32" s="21" t="s">
        <v>63</v>
      </c>
      <c r="B32" s="18" t="s">
        <v>86</v>
      </c>
      <c r="C32" s="18" t="s">
        <v>382</v>
      </c>
      <c r="D32" s="18" t="s">
        <v>86</v>
      </c>
      <c r="E32" s="18">
        <v>9.25</v>
      </c>
      <c r="F32" s="18">
        <v>140</v>
      </c>
      <c r="G32" s="18">
        <v>60</v>
      </c>
      <c r="H32" s="18" t="s">
        <v>36</v>
      </c>
      <c r="I32" s="18" t="s">
        <v>36</v>
      </c>
      <c r="J32" s="18">
        <v>5</v>
      </c>
      <c r="K32" s="14">
        <v>0.6028</v>
      </c>
      <c r="L32" s="15"/>
      <c r="M32" s="15"/>
      <c r="N32" s="15"/>
      <c r="O32" s="15">
        <v>13778</v>
      </c>
      <c r="P32" s="15"/>
      <c r="Q32" s="15"/>
      <c r="R32" s="15"/>
      <c r="S32" s="15"/>
      <c r="T32" s="15"/>
    </row>
    <row r="33" spans="1:20" x14ac:dyDescent="0.3">
      <c r="A33" s="21" t="s">
        <v>63</v>
      </c>
      <c r="B33" s="18" t="s">
        <v>86</v>
      </c>
      <c r="C33" s="18" t="s">
        <v>383</v>
      </c>
      <c r="D33" s="18" t="s">
        <v>86</v>
      </c>
      <c r="E33" s="18">
        <v>9.3000000000000007</v>
      </c>
      <c r="F33" s="18">
        <v>140</v>
      </c>
      <c r="G33" s="18">
        <v>60</v>
      </c>
      <c r="H33" s="18" t="s">
        <v>36</v>
      </c>
      <c r="I33" s="18" t="s">
        <v>36</v>
      </c>
      <c r="J33" s="18">
        <v>5</v>
      </c>
      <c r="K33" s="14">
        <v>0.6028</v>
      </c>
      <c r="L33" s="15"/>
      <c r="M33" s="15"/>
      <c r="N33" s="15"/>
      <c r="O33" s="15">
        <v>13867</v>
      </c>
      <c r="P33" s="15"/>
      <c r="Q33" s="15"/>
      <c r="R33" s="15"/>
      <c r="S33" s="15"/>
      <c r="T33" s="15"/>
    </row>
    <row r="34" spans="1:20" x14ac:dyDescent="0.3">
      <c r="A34" s="21" t="s">
        <v>63</v>
      </c>
      <c r="B34" s="18" t="s">
        <v>86</v>
      </c>
      <c r="C34" s="18" t="s">
        <v>384</v>
      </c>
      <c r="D34" s="18" t="s">
        <v>86</v>
      </c>
      <c r="E34" s="18">
        <v>9.35</v>
      </c>
      <c r="F34" s="18">
        <v>140</v>
      </c>
      <c r="G34" s="18">
        <v>60</v>
      </c>
      <c r="H34" s="18" t="s">
        <v>36</v>
      </c>
      <c r="I34" s="18" t="s">
        <v>36</v>
      </c>
      <c r="J34" s="18">
        <v>5</v>
      </c>
      <c r="K34" s="14">
        <v>0.6028</v>
      </c>
      <c r="L34" s="15"/>
      <c r="M34" s="15"/>
      <c r="N34" s="15"/>
      <c r="O34" s="15">
        <v>15885</v>
      </c>
      <c r="P34" s="15"/>
      <c r="Q34" s="15"/>
      <c r="R34" s="15"/>
      <c r="S34" s="15"/>
      <c r="T34" s="15"/>
    </row>
    <row r="35" spans="1:20" x14ac:dyDescent="0.3">
      <c r="A35" s="21" t="s">
        <v>63</v>
      </c>
      <c r="B35" s="18" t="s">
        <v>86</v>
      </c>
      <c r="C35" s="18" t="s">
        <v>385</v>
      </c>
      <c r="D35" s="18" t="s">
        <v>86</v>
      </c>
      <c r="E35" s="18">
        <v>9.4</v>
      </c>
      <c r="F35" s="18">
        <v>140</v>
      </c>
      <c r="G35" s="18">
        <v>60</v>
      </c>
      <c r="H35" s="18" t="s">
        <v>36</v>
      </c>
      <c r="I35" s="18" t="s">
        <v>36</v>
      </c>
      <c r="J35" s="18">
        <v>5</v>
      </c>
      <c r="K35" s="14">
        <v>0.6028</v>
      </c>
      <c r="L35" s="15"/>
      <c r="M35" s="15"/>
      <c r="N35" s="15"/>
      <c r="O35" s="15">
        <v>15372</v>
      </c>
      <c r="P35" s="15"/>
      <c r="Q35" s="15"/>
      <c r="R35" s="15"/>
      <c r="S35" s="15"/>
      <c r="T35" s="15"/>
    </row>
    <row r="36" spans="1:20" x14ac:dyDescent="0.3">
      <c r="A36" s="21" t="s">
        <v>63</v>
      </c>
      <c r="B36" s="18" t="s">
        <v>86</v>
      </c>
      <c r="C36" s="18" t="s">
        <v>386</v>
      </c>
      <c r="D36" s="18" t="s">
        <v>86</v>
      </c>
      <c r="E36" s="18">
        <v>9.4499999999999993</v>
      </c>
      <c r="F36" s="18">
        <v>140</v>
      </c>
      <c r="G36" s="18">
        <v>60</v>
      </c>
      <c r="H36" s="18" t="s">
        <v>36</v>
      </c>
      <c r="I36" s="18" t="s">
        <v>36</v>
      </c>
      <c r="J36" s="18">
        <v>5</v>
      </c>
      <c r="K36" s="14">
        <v>0.6028</v>
      </c>
      <c r="L36" s="15"/>
      <c r="M36" s="18"/>
      <c r="N36" s="15"/>
      <c r="O36" s="15">
        <v>13435</v>
      </c>
      <c r="P36" s="15"/>
      <c r="Q36" s="15"/>
      <c r="R36" s="15"/>
      <c r="S36" s="15"/>
      <c r="T36" s="15"/>
    </row>
    <row r="37" spans="1:20" x14ac:dyDescent="0.3">
      <c r="A37" s="21" t="s">
        <v>63</v>
      </c>
      <c r="B37" s="18" t="s">
        <v>86</v>
      </c>
      <c r="C37" s="18" t="s">
        <v>387</v>
      </c>
      <c r="D37" s="18" t="s">
        <v>86</v>
      </c>
      <c r="E37" s="18">
        <v>9.5</v>
      </c>
      <c r="F37" s="18">
        <v>140</v>
      </c>
      <c r="G37" s="18">
        <v>60</v>
      </c>
      <c r="H37" s="18" t="s">
        <v>36</v>
      </c>
      <c r="I37" s="18" t="s">
        <v>36</v>
      </c>
      <c r="J37" s="18">
        <v>5</v>
      </c>
      <c r="K37" s="14">
        <v>0.6028</v>
      </c>
      <c r="L37" s="15"/>
      <c r="M37" s="15"/>
      <c r="N37" s="15"/>
      <c r="O37" s="15">
        <v>13801</v>
      </c>
      <c r="P37" s="15"/>
      <c r="Q37" s="15"/>
      <c r="R37" s="15"/>
      <c r="S37" s="15"/>
      <c r="T37" s="15"/>
    </row>
    <row r="38" spans="1:20" x14ac:dyDescent="0.3">
      <c r="A38" s="21" t="s">
        <v>63</v>
      </c>
      <c r="B38" s="18" t="s">
        <v>86</v>
      </c>
      <c r="C38" s="18" t="s">
        <v>388</v>
      </c>
      <c r="D38" s="18" t="s">
        <v>86</v>
      </c>
      <c r="E38" s="18">
        <v>9.5500000000000007</v>
      </c>
      <c r="F38" s="18">
        <v>140</v>
      </c>
      <c r="G38" s="18">
        <v>60</v>
      </c>
      <c r="H38" s="18" t="s">
        <v>36</v>
      </c>
      <c r="I38" s="18" t="s">
        <v>36</v>
      </c>
      <c r="J38" s="18">
        <v>5</v>
      </c>
      <c r="K38" s="14">
        <v>0.6028</v>
      </c>
      <c r="L38" s="15"/>
      <c r="M38" s="15"/>
      <c r="N38" s="15"/>
      <c r="O38" s="15">
        <v>13648</v>
      </c>
      <c r="P38" s="15"/>
      <c r="Q38" s="15"/>
      <c r="R38" s="15"/>
      <c r="S38" s="15"/>
      <c r="T38" s="15"/>
    </row>
    <row r="39" spans="1:20" x14ac:dyDescent="0.3">
      <c r="A39" s="21" t="s">
        <v>63</v>
      </c>
      <c r="B39" s="18" t="s">
        <v>86</v>
      </c>
      <c r="C39" s="18" t="s">
        <v>86</v>
      </c>
      <c r="D39" s="18" t="s">
        <v>86</v>
      </c>
      <c r="E39" s="18">
        <v>9.6</v>
      </c>
      <c r="F39" s="18">
        <v>140</v>
      </c>
      <c r="G39" s="18">
        <v>60</v>
      </c>
      <c r="H39" s="18" t="s">
        <v>36</v>
      </c>
      <c r="I39" s="18" t="s">
        <v>36</v>
      </c>
      <c r="J39" s="18">
        <v>5</v>
      </c>
      <c r="K39" s="14">
        <v>0.6028</v>
      </c>
      <c r="L39" s="15"/>
      <c r="M39" s="15"/>
      <c r="N39" s="15"/>
      <c r="O39" s="15">
        <v>13853</v>
      </c>
      <c r="P39" s="15"/>
      <c r="Q39" s="15"/>
      <c r="R39" s="15"/>
      <c r="S39" s="15"/>
      <c r="T39" s="15"/>
    </row>
    <row r="40" spans="1:20" x14ac:dyDescent="0.3">
      <c r="A40" s="21" t="s">
        <v>63</v>
      </c>
      <c r="B40" s="18" t="s">
        <v>86</v>
      </c>
      <c r="C40" s="18" t="s">
        <v>389</v>
      </c>
      <c r="D40" s="18" t="s">
        <v>86</v>
      </c>
      <c r="E40" s="18">
        <v>9.65</v>
      </c>
      <c r="F40" s="18">
        <v>140</v>
      </c>
      <c r="G40" s="18">
        <v>60</v>
      </c>
      <c r="H40" s="18" t="s">
        <v>36</v>
      </c>
      <c r="I40" s="18" t="s">
        <v>36</v>
      </c>
      <c r="J40" s="18">
        <v>5</v>
      </c>
      <c r="K40" s="14">
        <v>0.6028</v>
      </c>
      <c r="L40" s="15"/>
      <c r="M40" s="15"/>
      <c r="N40" s="15"/>
      <c r="O40" s="15">
        <v>14698</v>
      </c>
      <c r="P40" s="15"/>
      <c r="Q40" s="15"/>
      <c r="R40" s="15"/>
      <c r="S40" s="15"/>
      <c r="T40" s="15"/>
    </row>
    <row r="41" spans="1:20" x14ac:dyDescent="0.3">
      <c r="A41" s="21" t="s">
        <v>63</v>
      </c>
      <c r="B41" s="18" t="s">
        <v>86</v>
      </c>
      <c r="C41" s="18" t="s">
        <v>390</v>
      </c>
      <c r="D41" s="18" t="s">
        <v>86</v>
      </c>
      <c r="E41" s="18">
        <v>9.7200000000000006</v>
      </c>
      <c r="F41" s="18">
        <v>140</v>
      </c>
      <c r="G41" s="18">
        <v>60</v>
      </c>
      <c r="H41" s="18" t="s">
        <v>36</v>
      </c>
      <c r="I41" s="18" t="s">
        <v>36</v>
      </c>
      <c r="J41" s="18">
        <v>5</v>
      </c>
      <c r="K41" s="14">
        <v>0.6028</v>
      </c>
      <c r="L41" s="15"/>
      <c r="M41" s="15"/>
      <c r="N41" s="15"/>
      <c r="O41" s="15">
        <v>15093</v>
      </c>
      <c r="P41" s="15"/>
      <c r="Q41" s="15"/>
      <c r="R41" s="15"/>
      <c r="S41" s="15"/>
      <c r="T41" s="15"/>
    </row>
    <row r="42" spans="1:20" x14ac:dyDescent="0.3">
      <c r="A42" s="21" t="s">
        <v>63</v>
      </c>
      <c r="B42" s="18" t="s">
        <v>86</v>
      </c>
      <c r="C42" s="18" t="s">
        <v>391</v>
      </c>
      <c r="D42" s="18" t="s">
        <v>86</v>
      </c>
      <c r="E42" s="18">
        <v>9.75</v>
      </c>
      <c r="F42" s="18">
        <v>140</v>
      </c>
      <c r="G42" s="18">
        <v>60</v>
      </c>
      <c r="H42" s="18" t="s">
        <v>36</v>
      </c>
      <c r="I42" s="18" t="s">
        <v>36</v>
      </c>
      <c r="J42" s="18">
        <v>5</v>
      </c>
      <c r="K42" s="14">
        <v>0.6028</v>
      </c>
      <c r="L42" s="15"/>
      <c r="M42" s="15"/>
      <c r="N42" s="15"/>
      <c r="O42" s="15">
        <v>17652</v>
      </c>
      <c r="P42" s="15"/>
      <c r="Q42" s="15"/>
      <c r="R42" s="15"/>
      <c r="S42" s="15"/>
      <c r="T42" s="15"/>
    </row>
    <row r="43" spans="1:20" x14ac:dyDescent="0.3">
      <c r="A43" s="21" t="s">
        <v>63</v>
      </c>
      <c r="B43" s="18" t="s">
        <v>86</v>
      </c>
      <c r="C43" s="18" t="s">
        <v>392</v>
      </c>
      <c r="D43" s="18" t="s">
        <v>86</v>
      </c>
      <c r="E43" s="18">
        <v>9.8000000000000007</v>
      </c>
      <c r="F43" s="18">
        <v>140</v>
      </c>
      <c r="G43" s="18">
        <v>60</v>
      </c>
      <c r="H43" s="18" t="s">
        <v>36</v>
      </c>
      <c r="I43" s="18" t="s">
        <v>36</v>
      </c>
      <c r="J43" s="18">
        <v>5</v>
      </c>
      <c r="K43" s="14">
        <v>0.6028</v>
      </c>
      <c r="L43" s="15"/>
      <c r="M43" s="15"/>
      <c r="N43" s="15"/>
      <c r="O43" s="15">
        <v>14169</v>
      </c>
      <c r="P43" s="15"/>
      <c r="Q43" s="15"/>
      <c r="R43" s="15"/>
      <c r="S43" s="15"/>
      <c r="T43" s="15"/>
    </row>
    <row r="44" spans="1:20" x14ac:dyDescent="0.3">
      <c r="A44" s="21" t="s">
        <v>63</v>
      </c>
      <c r="B44" s="18" t="s">
        <v>86</v>
      </c>
      <c r="C44" s="18" t="s">
        <v>393</v>
      </c>
      <c r="D44" s="18" t="s">
        <v>86</v>
      </c>
      <c r="E44" s="18">
        <v>9.85</v>
      </c>
      <c r="F44" s="18">
        <v>140</v>
      </c>
      <c r="G44" s="18">
        <v>60</v>
      </c>
      <c r="H44" s="18" t="s">
        <v>36</v>
      </c>
      <c r="I44" s="18" t="s">
        <v>36</v>
      </c>
      <c r="J44" s="18">
        <v>5</v>
      </c>
      <c r="K44" s="14">
        <v>0.6028</v>
      </c>
      <c r="L44" s="15"/>
      <c r="M44" s="15"/>
      <c r="N44" s="15"/>
      <c r="O44" s="15">
        <v>14663</v>
      </c>
      <c r="P44" s="15"/>
      <c r="Q44" s="15"/>
      <c r="R44" s="15"/>
      <c r="S44" s="15"/>
      <c r="T44" s="15"/>
    </row>
    <row r="45" spans="1:20" x14ac:dyDescent="0.3">
      <c r="A45" s="21" t="s">
        <v>63</v>
      </c>
      <c r="B45" s="18" t="s">
        <v>86</v>
      </c>
      <c r="C45" s="18" t="s">
        <v>394</v>
      </c>
      <c r="D45" s="18" t="s">
        <v>86</v>
      </c>
      <c r="E45" s="18">
        <v>9.9</v>
      </c>
      <c r="F45" s="18">
        <v>140</v>
      </c>
      <c r="G45" s="18">
        <v>60</v>
      </c>
      <c r="H45" s="18" t="s">
        <v>36</v>
      </c>
      <c r="I45" s="18" t="s">
        <v>36</v>
      </c>
      <c r="J45" s="18">
        <v>5</v>
      </c>
      <c r="K45" s="14">
        <v>0.6028</v>
      </c>
      <c r="L45" s="15"/>
      <c r="M45" s="15"/>
      <c r="N45" s="15"/>
      <c r="O45" s="15">
        <v>15345</v>
      </c>
      <c r="P45" s="15"/>
      <c r="Q45" s="15"/>
      <c r="R45" s="15"/>
      <c r="S45" s="15"/>
      <c r="T45" s="15"/>
    </row>
    <row r="46" spans="1:20" x14ac:dyDescent="0.3">
      <c r="A46" s="21" t="s">
        <v>63</v>
      </c>
      <c r="B46" s="18" t="s">
        <v>86</v>
      </c>
      <c r="C46" s="18" t="s">
        <v>395</v>
      </c>
      <c r="D46" s="18" t="s">
        <v>86</v>
      </c>
      <c r="E46" s="18">
        <v>9.93</v>
      </c>
      <c r="F46" s="18">
        <v>140</v>
      </c>
      <c r="G46" s="18">
        <v>60</v>
      </c>
      <c r="H46" s="18" t="s">
        <v>36</v>
      </c>
      <c r="I46" s="18" t="s">
        <v>36</v>
      </c>
      <c r="J46" s="18">
        <v>5</v>
      </c>
      <c r="K46" s="14">
        <v>0.6028</v>
      </c>
      <c r="L46" s="15"/>
      <c r="M46" s="15"/>
      <c r="N46" s="15"/>
      <c r="O46" s="15">
        <v>13955</v>
      </c>
      <c r="P46" s="15"/>
      <c r="Q46" s="15"/>
      <c r="R46" s="15"/>
      <c r="S46" s="15"/>
      <c r="T46" s="15"/>
    </row>
    <row r="47" spans="1:20" x14ac:dyDescent="0.3">
      <c r="A47" s="21" t="s">
        <v>63</v>
      </c>
      <c r="B47" s="18" t="s">
        <v>86</v>
      </c>
      <c r="C47" s="18" t="s">
        <v>396</v>
      </c>
      <c r="D47" s="18" t="s">
        <v>86</v>
      </c>
      <c r="E47" s="18">
        <v>9.99</v>
      </c>
      <c r="F47" s="18">
        <v>140</v>
      </c>
      <c r="G47" s="18">
        <v>60</v>
      </c>
      <c r="H47" s="18" t="s">
        <v>36</v>
      </c>
      <c r="I47" s="18" t="s">
        <v>36</v>
      </c>
      <c r="J47" s="18">
        <v>5</v>
      </c>
      <c r="K47" s="14">
        <v>0.6028</v>
      </c>
      <c r="L47" s="15"/>
      <c r="M47" s="15"/>
      <c r="N47" s="15"/>
      <c r="O47" s="15">
        <v>15590</v>
      </c>
      <c r="P47" s="15"/>
      <c r="Q47" s="15"/>
      <c r="R47" s="15"/>
      <c r="S47" s="15"/>
      <c r="T47" s="15"/>
    </row>
    <row r="48" spans="1:20" x14ac:dyDescent="0.3">
      <c r="A48" s="21" t="s">
        <v>63</v>
      </c>
      <c r="B48" s="18" t="s">
        <v>86</v>
      </c>
      <c r="C48" s="18" t="s">
        <v>397</v>
      </c>
      <c r="D48" s="18" t="s">
        <v>86</v>
      </c>
      <c r="E48" s="18">
        <v>10.050000000000001</v>
      </c>
      <c r="F48" s="18">
        <v>140</v>
      </c>
      <c r="G48" s="18">
        <v>60</v>
      </c>
      <c r="H48" s="18" t="s">
        <v>36</v>
      </c>
      <c r="I48" s="18" t="s">
        <v>36</v>
      </c>
      <c r="J48" s="18">
        <v>5</v>
      </c>
      <c r="K48" s="14">
        <v>0.6028</v>
      </c>
      <c r="L48" s="15"/>
      <c r="M48" s="15"/>
      <c r="N48" s="15"/>
      <c r="O48" s="15">
        <v>13883</v>
      </c>
      <c r="P48" s="15"/>
      <c r="Q48" s="15"/>
      <c r="R48" s="15"/>
      <c r="S48" s="15"/>
      <c r="T48" s="15"/>
    </row>
    <row r="49" spans="1:20" x14ac:dyDescent="0.3">
      <c r="A49" s="21" t="s">
        <v>63</v>
      </c>
      <c r="B49" s="18" t="s">
        <v>86</v>
      </c>
      <c r="C49" s="18" t="s">
        <v>398</v>
      </c>
      <c r="D49" s="18" t="s">
        <v>86</v>
      </c>
      <c r="E49" s="18">
        <v>10.09</v>
      </c>
      <c r="F49" s="18">
        <v>140</v>
      </c>
      <c r="G49" s="18">
        <v>60</v>
      </c>
      <c r="H49" s="18" t="s">
        <v>36</v>
      </c>
      <c r="I49" s="18" t="s">
        <v>36</v>
      </c>
      <c r="J49" s="18">
        <v>5</v>
      </c>
      <c r="K49" s="14">
        <v>0.6028</v>
      </c>
      <c r="L49" s="15"/>
      <c r="M49" s="18"/>
      <c r="N49" s="15"/>
      <c r="O49" s="15">
        <v>12671</v>
      </c>
      <c r="P49" s="15"/>
      <c r="Q49" s="15"/>
      <c r="R49" s="15"/>
      <c r="S49" s="15"/>
      <c r="T49" s="15"/>
    </row>
    <row r="50" spans="1:20" x14ac:dyDescent="0.3">
      <c r="A50" s="21" t="s">
        <v>63</v>
      </c>
      <c r="B50" s="18" t="s">
        <v>86</v>
      </c>
      <c r="C50" s="18" t="s">
        <v>399</v>
      </c>
      <c r="D50" s="18" t="s">
        <v>86</v>
      </c>
      <c r="E50" s="18">
        <v>10.14</v>
      </c>
      <c r="F50" s="18">
        <v>140</v>
      </c>
      <c r="G50" s="18">
        <v>60</v>
      </c>
      <c r="H50" s="18" t="s">
        <v>36</v>
      </c>
      <c r="I50" s="18" t="s">
        <v>36</v>
      </c>
      <c r="J50" s="18">
        <v>5</v>
      </c>
      <c r="K50" s="14">
        <v>0.6028</v>
      </c>
      <c r="L50" s="15"/>
      <c r="M50" s="15"/>
      <c r="N50" s="15"/>
      <c r="O50" s="15">
        <v>12650</v>
      </c>
      <c r="P50" s="15"/>
      <c r="Q50" s="15"/>
      <c r="R50" s="15"/>
      <c r="S50" s="15"/>
      <c r="T50" s="15"/>
    </row>
    <row r="51" spans="1:20" x14ac:dyDescent="0.3">
      <c r="A51" s="21" t="s">
        <v>63</v>
      </c>
      <c r="B51" s="18" t="s">
        <v>86</v>
      </c>
      <c r="C51" s="18" t="s">
        <v>400</v>
      </c>
      <c r="D51" s="18" t="s">
        <v>86</v>
      </c>
      <c r="E51" s="18">
        <v>9.4</v>
      </c>
      <c r="F51" s="18">
        <v>140</v>
      </c>
      <c r="G51" s="18">
        <v>60</v>
      </c>
      <c r="H51" s="18" t="s">
        <v>36</v>
      </c>
      <c r="I51" s="18" t="s">
        <v>36</v>
      </c>
      <c r="J51" s="18">
        <v>5</v>
      </c>
      <c r="K51" s="14">
        <v>0.6028</v>
      </c>
      <c r="L51" s="15"/>
      <c r="M51" s="15"/>
      <c r="N51" s="15"/>
      <c r="O51" s="15"/>
      <c r="P51" s="15"/>
      <c r="Q51" s="15"/>
      <c r="R51" s="15"/>
      <c r="S51" s="15"/>
      <c r="T51" s="15"/>
    </row>
    <row r="52" spans="1:20" x14ac:dyDescent="0.3">
      <c r="A52" s="21" t="s">
        <v>63</v>
      </c>
      <c r="B52" s="18" t="s">
        <v>86</v>
      </c>
      <c r="C52" s="18" t="s">
        <v>401</v>
      </c>
      <c r="D52" s="18" t="s">
        <v>86</v>
      </c>
      <c r="E52" s="18">
        <v>7.5</v>
      </c>
      <c r="F52" s="18">
        <v>140</v>
      </c>
      <c r="G52" s="18">
        <v>60</v>
      </c>
      <c r="H52" s="18" t="s">
        <v>36</v>
      </c>
      <c r="I52" s="18" t="s">
        <v>36</v>
      </c>
      <c r="J52" s="18">
        <v>5</v>
      </c>
      <c r="K52" s="14">
        <v>0.6028</v>
      </c>
      <c r="L52" s="15"/>
      <c r="M52" s="15"/>
      <c r="N52" s="15"/>
      <c r="O52" s="18">
        <v>20814</v>
      </c>
      <c r="P52" s="15"/>
      <c r="Q52" s="15"/>
      <c r="R52" s="15"/>
      <c r="S52" s="15"/>
      <c r="T52" s="15"/>
    </row>
    <row r="53" spans="1:20" x14ac:dyDescent="0.3">
      <c r="A53" s="21" t="s">
        <v>63</v>
      </c>
      <c r="B53" s="18" t="s">
        <v>86</v>
      </c>
      <c r="C53" s="18" t="s">
        <v>405</v>
      </c>
      <c r="D53" s="18" t="s">
        <v>86</v>
      </c>
      <c r="E53" s="18">
        <v>7.6</v>
      </c>
      <c r="F53" s="18">
        <v>140</v>
      </c>
      <c r="G53" s="18">
        <v>60</v>
      </c>
      <c r="H53" s="18" t="s">
        <v>36</v>
      </c>
      <c r="I53" s="18" t="s">
        <v>36</v>
      </c>
      <c r="J53" s="18">
        <v>5</v>
      </c>
      <c r="K53" s="14">
        <v>0.6028</v>
      </c>
      <c r="L53" s="15"/>
      <c r="M53" s="15"/>
      <c r="N53" s="15"/>
      <c r="O53" s="15">
        <v>18954</v>
      </c>
      <c r="P53" s="15"/>
      <c r="Q53" s="15"/>
      <c r="R53" s="15"/>
      <c r="S53" s="15"/>
      <c r="T53" s="15"/>
    </row>
    <row r="54" spans="1:20" x14ac:dyDescent="0.3">
      <c r="A54" s="21" t="s">
        <v>63</v>
      </c>
      <c r="B54" s="18" t="s">
        <v>86</v>
      </c>
      <c r="C54" s="18" t="s">
        <v>406</v>
      </c>
      <c r="D54" s="18" t="s">
        <v>86</v>
      </c>
      <c r="E54" s="18">
        <v>7.7</v>
      </c>
      <c r="F54" s="18">
        <v>140</v>
      </c>
      <c r="G54" s="18">
        <v>60</v>
      </c>
      <c r="H54" s="18" t="s">
        <v>36</v>
      </c>
      <c r="I54" s="18" t="s">
        <v>36</v>
      </c>
      <c r="J54" s="18">
        <v>5</v>
      </c>
      <c r="K54" s="14">
        <v>0.6028</v>
      </c>
      <c r="L54" s="15"/>
      <c r="M54" s="15"/>
      <c r="N54" s="15"/>
      <c r="O54" s="15">
        <v>19658</v>
      </c>
      <c r="P54" s="15"/>
      <c r="Q54" s="15"/>
      <c r="R54" s="15"/>
      <c r="S54" s="15"/>
      <c r="T54" s="15"/>
    </row>
    <row r="55" spans="1:20" x14ac:dyDescent="0.3">
      <c r="A55" s="21" t="s">
        <v>63</v>
      </c>
      <c r="B55" s="18" t="s">
        <v>86</v>
      </c>
      <c r="C55" s="18" t="s">
        <v>407</v>
      </c>
      <c r="D55" s="18" t="s">
        <v>86</v>
      </c>
      <c r="E55" s="18">
        <v>7.8</v>
      </c>
      <c r="F55" s="18">
        <v>140</v>
      </c>
      <c r="G55" s="18">
        <v>60</v>
      </c>
      <c r="H55" s="18" t="s">
        <v>36</v>
      </c>
      <c r="I55" s="18" t="s">
        <v>36</v>
      </c>
      <c r="J55" s="18">
        <v>5</v>
      </c>
      <c r="K55" s="14">
        <v>0.6028</v>
      </c>
      <c r="L55" s="15"/>
      <c r="M55" s="15"/>
      <c r="N55" s="15"/>
      <c r="O55" s="15">
        <v>18344</v>
      </c>
      <c r="P55" s="15"/>
      <c r="Q55" s="15"/>
      <c r="R55" s="15"/>
      <c r="S55" s="15"/>
      <c r="T55" s="15"/>
    </row>
    <row r="56" spans="1:20" x14ac:dyDescent="0.3">
      <c r="A56" s="21" t="s">
        <v>63</v>
      </c>
      <c r="B56" s="18" t="s">
        <v>86</v>
      </c>
      <c r="C56" s="18" t="s">
        <v>408</v>
      </c>
      <c r="D56" s="18" t="s">
        <v>86</v>
      </c>
      <c r="E56" s="18">
        <v>7.9</v>
      </c>
      <c r="F56" s="18">
        <v>140</v>
      </c>
      <c r="G56" s="18">
        <v>60</v>
      </c>
      <c r="H56" s="18" t="s">
        <v>36</v>
      </c>
      <c r="I56" s="18" t="s">
        <v>36</v>
      </c>
      <c r="J56" s="18">
        <v>5</v>
      </c>
      <c r="K56" s="14">
        <v>0.6028</v>
      </c>
      <c r="L56" s="15"/>
      <c r="M56" s="15"/>
      <c r="N56" s="15"/>
      <c r="O56" s="15">
        <v>23164</v>
      </c>
      <c r="P56" s="15"/>
      <c r="Q56" s="15"/>
      <c r="R56" s="15"/>
      <c r="S56" s="15"/>
      <c r="T56" s="15"/>
    </row>
    <row r="57" spans="1:20" x14ac:dyDescent="0.3">
      <c r="A57" s="21" t="s">
        <v>63</v>
      </c>
      <c r="B57" s="18" t="s">
        <v>86</v>
      </c>
      <c r="C57" s="18" t="s">
        <v>409</v>
      </c>
      <c r="D57" s="18" t="s">
        <v>86</v>
      </c>
      <c r="E57" s="18">
        <v>8</v>
      </c>
      <c r="F57" s="18">
        <v>140</v>
      </c>
      <c r="G57" s="18">
        <v>60</v>
      </c>
      <c r="H57" s="18" t="s">
        <v>36</v>
      </c>
      <c r="I57" s="18" t="s">
        <v>36</v>
      </c>
      <c r="J57" s="18">
        <v>5</v>
      </c>
      <c r="K57" s="14">
        <v>0.6028</v>
      </c>
      <c r="L57" s="15"/>
      <c r="M57" s="15"/>
      <c r="N57" s="15"/>
      <c r="O57" s="15">
        <v>20935</v>
      </c>
      <c r="P57" s="15"/>
      <c r="Q57" s="15"/>
      <c r="R57" s="15"/>
      <c r="S57" s="15"/>
      <c r="T57" s="15"/>
    </row>
    <row r="58" spans="1:20" x14ac:dyDescent="0.3">
      <c r="A58" s="21" t="s">
        <v>63</v>
      </c>
      <c r="B58" s="18" t="s">
        <v>86</v>
      </c>
      <c r="C58" s="18" t="s">
        <v>410</v>
      </c>
      <c r="D58" s="18" t="s">
        <v>86</v>
      </c>
      <c r="E58" s="18">
        <v>8.1</v>
      </c>
      <c r="F58" s="18">
        <v>140</v>
      </c>
      <c r="G58" s="18">
        <v>60</v>
      </c>
      <c r="H58" s="18" t="s">
        <v>36</v>
      </c>
      <c r="I58" s="18" t="s">
        <v>36</v>
      </c>
      <c r="J58" s="18">
        <v>5</v>
      </c>
      <c r="K58" s="14">
        <v>0.6028</v>
      </c>
      <c r="L58" s="15"/>
      <c r="M58" s="15"/>
      <c r="N58" s="15"/>
      <c r="O58" s="15">
        <v>21110</v>
      </c>
      <c r="P58" s="15"/>
      <c r="Q58" s="15"/>
      <c r="R58" s="15"/>
      <c r="S58" s="15"/>
      <c r="T58" s="15"/>
    </row>
    <row r="59" spans="1:20" x14ac:dyDescent="0.3">
      <c r="A59" s="21" t="s">
        <v>63</v>
      </c>
      <c r="B59" s="18" t="s">
        <v>86</v>
      </c>
      <c r="C59" s="18" t="s">
        <v>411</v>
      </c>
      <c r="D59" s="18" t="s">
        <v>86</v>
      </c>
      <c r="E59" s="15">
        <v>8.1999999999999993</v>
      </c>
      <c r="F59" s="18">
        <v>140</v>
      </c>
      <c r="G59" s="18">
        <v>60</v>
      </c>
      <c r="H59" s="18" t="s">
        <v>36</v>
      </c>
      <c r="I59" s="18" t="s">
        <v>36</v>
      </c>
      <c r="J59" s="18">
        <v>5</v>
      </c>
      <c r="K59" s="14">
        <v>0.6028</v>
      </c>
      <c r="L59" s="15"/>
      <c r="M59" s="15"/>
      <c r="N59" s="15"/>
      <c r="O59" s="15">
        <v>17481</v>
      </c>
      <c r="P59" s="15"/>
      <c r="Q59" s="15"/>
      <c r="R59" s="15"/>
      <c r="S59" s="15"/>
      <c r="T59" s="15"/>
    </row>
    <row r="60" spans="1:20" x14ac:dyDescent="0.3">
      <c r="A60" s="21" t="s">
        <v>63</v>
      </c>
      <c r="B60" s="18" t="s">
        <v>86</v>
      </c>
      <c r="C60" s="18" t="s">
        <v>412</v>
      </c>
      <c r="D60" s="18" t="s">
        <v>86</v>
      </c>
      <c r="E60" s="15">
        <v>8.3000000000000007</v>
      </c>
      <c r="F60" s="18">
        <v>140</v>
      </c>
      <c r="G60" s="18">
        <v>60</v>
      </c>
      <c r="H60" s="18" t="s">
        <v>36</v>
      </c>
      <c r="I60" s="18" t="s">
        <v>36</v>
      </c>
      <c r="J60" s="18">
        <v>5</v>
      </c>
      <c r="K60" s="14">
        <v>0.6028</v>
      </c>
      <c r="L60" s="15"/>
      <c r="M60" s="15"/>
      <c r="N60" s="15"/>
      <c r="O60" s="15">
        <v>16477</v>
      </c>
      <c r="P60" s="15"/>
      <c r="Q60" s="15"/>
      <c r="R60" s="15"/>
      <c r="S60" s="15"/>
      <c r="T60" s="15"/>
    </row>
    <row r="61" spans="1:20" x14ac:dyDescent="0.3">
      <c r="A61" s="21" t="s">
        <v>63</v>
      </c>
      <c r="B61" s="18" t="s">
        <v>86</v>
      </c>
      <c r="C61" s="18" t="s">
        <v>413</v>
      </c>
      <c r="D61" s="18" t="s">
        <v>86</v>
      </c>
      <c r="E61" s="15">
        <v>8.4</v>
      </c>
      <c r="F61" s="18">
        <v>140</v>
      </c>
      <c r="G61" s="18">
        <v>60</v>
      </c>
      <c r="H61" s="18" t="s">
        <v>36</v>
      </c>
      <c r="I61" s="18" t="s">
        <v>36</v>
      </c>
      <c r="J61" s="18">
        <v>5</v>
      </c>
      <c r="K61" s="14">
        <v>0.6028</v>
      </c>
      <c r="O61" s="30">
        <v>17023</v>
      </c>
    </row>
    <row r="62" spans="1:20" x14ac:dyDescent="0.3">
      <c r="A62" s="21" t="s">
        <v>63</v>
      </c>
      <c r="B62" s="18" t="s">
        <v>86</v>
      </c>
      <c r="C62" s="18" t="s">
        <v>414</v>
      </c>
      <c r="D62" s="18" t="s">
        <v>86</v>
      </c>
      <c r="E62" s="15">
        <v>8.5</v>
      </c>
      <c r="F62" s="18">
        <v>140</v>
      </c>
      <c r="G62" s="18">
        <v>60</v>
      </c>
      <c r="H62" s="18" t="s">
        <v>36</v>
      </c>
      <c r="I62" s="18" t="s">
        <v>36</v>
      </c>
      <c r="J62" s="18">
        <v>5</v>
      </c>
      <c r="K62" s="14">
        <v>0.6028</v>
      </c>
      <c r="O62" s="30">
        <v>17668</v>
      </c>
    </row>
    <row r="63" spans="1:20" x14ac:dyDescent="0.3">
      <c r="A63" s="21" t="s">
        <v>63</v>
      </c>
      <c r="B63" s="18" t="s">
        <v>86</v>
      </c>
      <c r="C63" s="18" t="s">
        <v>415</v>
      </c>
      <c r="D63" s="18" t="s">
        <v>86</v>
      </c>
      <c r="E63" s="15">
        <v>8.1</v>
      </c>
      <c r="F63" s="18">
        <v>140</v>
      </c>
      <c r="G63" s="18">
        <v>60</v>
      </c>
      <c r="H63" s="18" t="s">
        <v>36</v>
      </c>
      <c r="I63" s="18" t="s">
        <v>36</v>
      </c>
      <c r="J63" s="18">
        <v>5</v>
      </c>
      <c r="K63" s="14">
        <v>0.6028</v>
      </c>
      <c r="O63" s="30">
        <v>25463</v>
      </c>
    </row>
    <row r="64" spans="1:20" x14ac:dyDescent="0.3">
      <c r="A64" s="21" t="s">
        <v>63</v>
      </c>
      <c r="B64" s="15" t="s">
        <v>419</v>
      </c>
      <c r="C64" s="18" t="s">
        <v>416</v>
      </c>
      <c r="D64" s="15" t="s">
        <v>420</v>
      </c>
      <c r="E64" s="15">
        <v>7.8</v>
      </c>
      <c r="F64" s="15">
        <v>140</v>
      </c>
      <c r="G64" s="15">
        <v>180</v>
      </c>
      <c r="H64" s="15">
        <v>5</v>
      </c>
      <c r="I64" s="15">
        <v>180</v>
      </c>
      <c r="J64" s="15">
        <v>5</v>
      </c>
      <c r="K64" s="14">
        <v>0.6028</v>
      </c>
    </row>
    <row r="65" spans="1:11" x14ac:dyDescent="0.3">
      <c r="A65" s="21" t="s">
        <v>63</v>
      </c>
      <c r="B65" s="15" t="s">
        <v>421</v>
      </c>
      <c r="C65" s="19" t="s">
        <v>422</v>
      </c>
      <c r="D65" s="19" t="s">
        <v>433</v>
      </c>
      <c r="E65" s="15">
        <v>7.8</v>
      </c>
      <c r="F65" s="15">
        <v>140</v>
      </c>
      <c r="G65" s="15">
        <v>180</v>
      </c>
      <c r="H65" s="15">
        <v>5</v>
      </c>
      <c r="I65" s="15">
        <v>180</v>
      </c>
      <c r="J65" s="15">
        <v>5</v>
      </c>
      <c r="K65" s="14">
        <v>0.6028</v>
      </c>
    </row>
    <row r="66" spans="1:11" x14ac:dyDescent="0.3">
      <c r="A66" s="21" t="s">
        <v>63</v>
      </c>
      <c r="B66" s="15" t="s">
        <v>424</v>
      </c>
      <c r="C66" s="19" t="s">
        <v>425</v>
      </c>
      <c r="D66" s="19" t="s">
        <v>423</v>
      </c>
      <c r="E66" s="15">
        <v>7.8</v>
      </c>
      <c r="F66" s="15">
        <v>140</v>
      </c>
      <c r="G66" s="15">
        <v>180</v>
      </c>
      <c r="H66" s="15">
        <v>5</v>
      </c>
      <c r="I66" s="15">
        <v>180</v>
      </c>
      <c r="J66" s="15">
        <v>5</v>
      </c>
      <c r="K66" s="14">
        <v>0.6028</v>
      </c>
    </row>
    <row r="67" spans="1:11" x14ac:dyDescent="0.3">
      <c r="A67" s="21" t="s">
        <v>63</v>
      </c>
      <c r="B67" s="15" t="s">
        <v>427</v>
      </c>
      <c r="C67" s="19" t="s">
        <v>428</v>
      </c>
      <c r="D67" s="19" t="s">
        <v>426</v>
      </c>
      <c r="E67" s="15">
        <v>7.8</v>
      </c>
      <c r="F67" s="15">
        <v>140</v>
      </c>
      <c r="G67" s="15">
        <v>180</v>
      </c>
      <c r="H67" s="15">
        <v>5</v>
      </c>
      <c r="I67" s="15">
        <v>180</v>
      </c>
      <c r="J67" s="15">
        <v>5</v>
      </c>
      <c r="K67" s="14">
        <v>0.6028</v>
      </c>
    </row>
    <row r="68" spans="1:11" x14ac:dyDescent="0.3">
      <c r="A68" s="21" t="s">
        <v>63</v>
      </c>
      <c r="B68" s="15" t="s">
        <v>430</v>
      </c>
      <c r="C68" s="19" t="s">
        <v>431</v>
      </c>
      <c r="D68" s="19" t="s">
        <v>429</v>
      </c>
      <c r="E68" s="15">
        <v>7.8</v>
      </c>
      <c r="F68" s="15">
        <v>140</v>
      </c>
      <c r="G68" s="15">
        <v>180</v>
      </c>
      <c r="H68" s="15">
        <v>5</v>
      </c>
      <c r="I68" s="15">
        <v>180</v>
      </c>
      <c r="J68" s="15">
        <v>5</v>
      </c>
      <c r="K68" s="14">
        <v>0.6028</v>
      </c>
    </row>
    <row r="69" spans="1:11" x14ac:dyDescent="0.3">
      <c r="A69" s="21" t="s">
        <v>63</v>
      </c>
      <c r="B69" s="15" t="s">
        <v>434</v>
      </c>
      <c r="C69" s="19" t="s">
        <v>435</v>
      </c>
      <c r="D69" s="19" t="s">
        <v>432</v>
      </c>
      <c r="E69" s="15">
        <v>7.8</v>
      </c>
      <c r="F69" s="15">
        <v>140</v>
      </c>
      <c r="G69" s="15">
        <v>180</v>
      </c>
      <c r="H69" s="15">
        <v>5</v>
      </c>
      <c r="I69" s="15">
        <v>180</v>
      </c>
      <c r="J69" s="15">
        <v>5</v>
      </c>
      <c r="K69" s="14">
        <v>0.6028</v>
      </c>
    </row>
    <row r="70" spans="1:11" x14ac:dyDescent="0.3">
      <c r="A70" s="21" t="s">
        <v>63</v>
      </c>
      <c r="B70" s="15" t="s">
        <v>439</v>
      </c>
      <c r="C70" s="18" t="s">
        <v>417</v>
      </c>
      <c r="D70" s="15" t="s">
        <v>450</v>
      </c>
      <c r="E70" s="15">
        <v>7.9</v>
      </c>
      <c r="F70" s="15">
        <v>140</v>
      </c>
      <c r="G70" s="15">
        <v>180</v>
      </c>
      <c r="H70" s="15">
        <v>5</v>
      </c>
      <c r="I70" s="15">
        <v>180</v>
      </c>
      <c r="J70" s="15">
        <v>5</v>
      </c>
      <c r="K70" s="14">
        <v>0.6028</v>
      </c>
    </row>
    <row r="71" spans="1:11" x14ac:dyDescent="0.3">
      <c r="A71" s="21" t="s">
        <v>52</v>
      </c>
      <c r="B71" s="15" t="s">
        <v>440</v>
      </c>
      <c r="C71" s="19" t="s">
        <v>418</v>
      </c>
      <c r="D71" s="15" t="s">
        <v>451</v>
      </c>
      <c r="E71" s="15">
        <v>7.8</v>
      </c>
      <c r="F71" s="15">
        <v>140</v>
      </c>
      <c r="G71" s="15">
        <v>180</v>
      </c>
      <c r="H71" s="15">
        <v>5</v>
      </c>
      <c r="I71" s="15">
        <v>180</v>
      </c>
      <c r="J71" s="15">
        <v>5</v>
      </c>
      <c r="K71" s="14">
        <v>0.6028</v>
      </c>
    </row>
    <row r="72" spans="1:11" x14ac:dyDescent="0.3">
      <c r="A72" s="21" t="s">
        <v>52</v>
      </c>
      <c r="B72" s="13" t="s">
        <v>442</v>
      </c>
      <c r="C72" s="18" t="s">
        <v>436</v>
      </c>
      <c r="D72" s="13" t="s">
        <v>452</v>
      </c>
      <c r="E72" s="13">
        <v>7.8</v>
      </c>
      <c r="F72" s="15">
        <v>140</v>
      </c>
      <c r="G72" s="15">
        <v>180</v>
      </c>
      <c r="H72" s="15">
        <v>5</v>
      </c>
      <c r="I72" s="15">
        <v>180</v>
      </c>
      <c r="J72" s="15">
        <v>5</v>
      </c>
      <c r="K72" s="14">
        <v>0.6028</v>
      </c>
    </row>
    <row r="73" spans="1:11" x14ac:dyDescent="0.3">
      <c r="A73" s="18" t="s">
        <v>52</v>
      </c>
      <c r="B73" s="11" t="s">
        <v>441</v>
      </c>
      <c r="C73" s="19" t="s">
        <v>437</v>
      </c>
      <c r="D73" s="11" t="s">
        <v>453</v>
      </c>
      <c r="E73" s="11">
        <v>7.9</v>
      </c>
      <c r="F73" s="15">
        <v>140</v>
      </c>
      <c r="G73" s="15">
        <v>180</v>
      </c>
      <c r="H73" s="15">
        <v>5</v>
      </c>
      <c r="I73" s="15">
        <v>180</v>
      </c>
      <c r="J73" s="15">
        <v>5</v>
      </c>
      <c r="K73" s="14">
        <v>0.6028</v>
      </c>
    </row>
    <row r="74" spans="1:11" x14ac:dyDescent="0.3">
      <c r="A74" s="19" t="s">
        <v>52</v>
      </c>
      <c r="B74" s="11" t="s">
        <v>86</v>
      </c>
      <c r="C74" s="11" t="s">
        <v>438</v>
      </c>
      <c r="D74" s="11" t="s">
        <v>454</v>
      </c>
      <c r="E74" s="11">
        <v>7.9</v>
      </c>
      <c r="F74" s="15">
        <v>140</v>
      </c>
      <c r="G74" s="15">
        <v>180</v>
      </c>
      <c r="H74" s="15">
        <v>5</v>
      </c>
      <c r="I74" s="15">
        <v>180</v>
      </c>
      <c r="J74" s="15">
        <v>5</v>
      </c>
      <c r="K74" s="14">
        <v>0.6028</v>
      </c>
    </row>
    <row r="75" spans="1:11" x14ac:dyDescent="0.3">
      <c r="A75" s="19" t="s">
        <v>63</v>
      </c>
      <c r="B75" s="11" t="s">
        <v>443</v>
      </c>
      <c r="C75" s="11" t="s">
        <v>444</v>
      </c>
      <c r="D75" s="11" t="s">
        <v>445</v>
      </c>
      <c r="E75" s="11">
        <v>7.9</v>
      </c>
      <c r="F75" s="15">
        <v>140</v>
      </c>
      <c r="G75" s="15">
        <v>180</v>
      </c>
      <c r="H75" s="15">
        <v>5</v>
      </c>
      <c r="I75" s="15">
        <v>180</v>
      </c>
      <c r="J75" s="15">
        <v>5</v>
      </c>
      <c r="K75" s="14">
        <v>0.6028</v>
      </c>
    </row>
    <row r="76" spans="1:11" x14ac:dyDescent="0.3">
      <c r="A76" s="19" t="s">
        <v>63</v>
      </c>
      <c r="B76" s="11" t="s">
        <v>446</v>
      </c>
      <c r="C76" s="11" t="s">
        <v>447</v>
      </c>
      <c r="D76" s="11" t="s">
        <v>449</v>
      </c>
      <c r="E76" s="11">
        <v>7.9</v>
      </c>
      <c r="F76" s="11">
        <v>139.9</v>
      </c>
      <c r="G76" s="11">
        <v>180</v>
      </c>
      <c r="H76" s="15">
        <v>5</v>
      </c>
      <c r="I76" s="15">
        <v>180</v>
      </c>
      <c r="J76" s="15">
        <v>5</v>
      </c>
      <c r="K76" s="14">
        <v>0.6028</v>
      </c>
    </row>
    <row r="77" spans="1:11" x14ac:dyDescent="0.3">
      <c r="A77" s="19" t="s">
        <v>63</v>
      </c>
      <c r="B77" s="11" t="s">
        <v>455</v>
      </c>
      <c r="C77" s="11" t="s">
        <v>456</v>
      </c>
      <c r="D77" s="11" t="s">
        <v>448</v>
      </c>
      <c r="E77" s="11">
        <v>7.9</v>
      </c>
      <c r="F77" s="11">
        <v>139.9</v>
      </c>
      <c r="G77" s="11">
        <v>180</v>
      </c>
      <c r="H77" s="15">
        <v>5</v>
      </c>
      <c r="I77" s="15">
        <v>180</v>
      </c>
      <c r="J77" s="15">
        <v>5</v>
      </c>
      <c r="K77" s="14">
        <v>0.6028</v>
      </c>
    </row>
    <row r="78" spans="1:11" x14ac:dyDescent="0.3">
      <c r="A78" s="19" t="s">
        <v>63</v>
      </c>
      <c r="B78" s="11" t="s">
        <v>457</v>
      </c>
      <c r="C78" s="11" t="s">
        <v>458</v>
      </c>
      <c r="D78" s="11" t="s">
        <v>459</v>
      </c>
      <c r="E78" s="11">
        <v>7.9</v>
      </c>
      <c r="F78" s="11">
        <v>139.9</v>
      </c>
      <c r="G78" s="11">
        <v>180</v>
      </c>
      <c r="H78" s="15">
        <v>5</v>
      </c>
      <c r="I78" s="15">
        <v>180</v>
      </c>
      <c r="J78" s="15">
        <v>5</v>
      </c>
      <c r="K78" s="14">
        <v>0.6028</v>
      </c>
    </row>
    <row r="79" spans="1:11" x14ac:dyDescent="0.3">
      <c r="A79" s="19" t="s">
        <v>63</v>
      </c>
      <c r="B79" s="11" t="s">
        <v>460</v>
      </c>
      <c r="C79" s="11" t="s">
        <v>461</v>
      </c>
      <c r="D79" s="11" t="s">
        <v>462</v>
      </c>
      <c r="E79" s="11">
        <v>7.9</v>
      </c>
      <c r="F79" s="11">
        <v>139.9</v>
      </c>
      <c r="G79" s="11">
        <v>180</v>
      </c>
      <c r="H79" s="15">
        <v>5</v>
      </c>
      <c r="I79" s="15">
        <v>180</v>
      </c>
      <c r="J79" s="15">
        <v>5</v>
      </c>
      <c r="K79" s="14">
        <v>0.6028</v>
      </c>
    </row>
    <row r="80" spans="1:11" x14ac:dyDescent="0.3">
      <c r="A80" s="19" t="s">
        <v>63</v>
      </c>
      <c r="B80" s="11" t="s">
        <v>36</v>
      </c>
      <c r="C80" s="11" t="s">
        <v>463</v>
      </c>
      <c r="D80" s="11" t="s">
        <v>464</v>
      </c>
      <c r="E80" s="11">
        <v>7.9</v>
      </c>
      <c r="F80" s="11">
        <v>139.9</v>
      </c>
      <c r="G80" s="11">
        <v>180</v>
      </c>
      <c r="H80" s="15">
        <v>5</v>
      </c>
      <c r="I80" s="15">
        <v>180</v>
      </c>
      <c r="J80" s="15">
        <v>5</v>
      </c>
      <c r="K80" s="14">
        <v>0.6028</v>
      </c>
    </row>
    <row r="81" spans="1:13" x14ac:dyDescent="0.3">
      <c r="A81" s="19" t="s">
        <v>63</v>
      </c>
      <c r="B81" s="11" t="s">
        <v>465</v>
      </c>
      <c r="C81" s="11" t="s">
        <v>466</v>
      </c>
      <c r="D81" s="11" t="s">
        <v>467</v>
      </c>
      <c r="E81" s="11">
        <v>9.19</v>
      </c>
      <c r="F81" s="11">
        <v>139.9</v>
      </c>
      <c r="G81" s="11">
        <v>180</v>
      </c>
      <c r="H81" s="11">
        <v>5</v>
      </c>
      <c r="I81" s="11">
        <v>180</v>
      </c>
      <c r="J81" s="11">
        <v>5</v>
      </c>
      <c r="K81" s="11">
        <v>0.6028</v>
      </c>
      <c r="L81" t="s">
        <v>500</v>
      </c>
    </row>
    <row r="82" spans="1:13" x14ac:dyDescent="0.3">
      <c r="A82" s="19" t="s">
        <v>63</v>
      </c>
      <c r="B82" s="11" t="s">
        <v>476</v>
      </c>
      <c r="C82" s="11" t="s">
        <v>477</v>
      </c>
      <c r="D82" s="11" t="s">
        <v>86</v>
      </c>
      <c r="E82" s="11">
        <v>9.19</v>
      </c>
      <c r="F82" s="11">
        <v>139.9</v>
      </c>
      <c r="G82" s="11">
        <v>180</v>
      </c>
      <c r="H82" s="11">
        <v>5</v>
      </c>
      <c r="I82" s="11">
        <v>180</v>
      </c>
      <c r="J82" s="11">
        <v>5</v>
      </c>
      <c r="K82" s="11">
        <v>0.6028</v>
      </c>
    </row>
    <row r="83" spans="1:13" x14ac:dyDescent="0.3">
      <c r="A83" s="19" t="s">
        <v>63</v>
      </c>
      <c r="B83" s="11" t="s">
        <v>478</v>
      </c>
      <c r="C83" s="11" t="s">
        <v>479</v>
      </c>
      <c r="D83" s="11" t="s">
        <v>482</v>
      </c>
      <c r="E83" s="11">
        <v>9.19</v>
      </c>
      <c r="F83" s="11">
        <v>139.9</v>
      </c>
      <c r="G83" s="11">
        <v>180</v>
      </c>
      <c r="H83" s="11">
        <v>5</v>
      </c>
      <c r="I83" s="11">
        <v>180</v>
      </c>
      <c r="J83" s="11">
        <v>5</v>
      </c>
      <c r="K83" s="11">
        <v>0.6028</v>
      </c>
    </row>
    <row r="84" spans="1:13" x14ac:dyDescent="0.3">
      <c r="A84" s="19" t="s">
        <v>63</v>
      </c>
      <c r="B84" s="11" t="s">
        <v>480</v>
      </c>
      <c r="C84" s="11" t="s">
        <v>481</v>
      </c>
      <c r="D84" s="11" t="s">
        <v>483</v>
      </c>
      <c r="E84" s="11">
        <v>9.19</v>
      </c>
      <c r="F84" s="11">
        <v>139.9</v>
      </c>
      <c r="G84" s="11">
        <v>180</v>
      </c>
      <c r="H84" s="11">
        <v>5</v>
      </c>
      <c r="I84" s="11">
        <v>180</v>
      </c>
      <c r="J84" s="11">
        <v>5</v>
      </c>
      <c r="K84" s="11">
        <v>0.6028</v>
      </c>
    </row>
    <row r="85" spans="1:13" x14ac:dyDescent="0.3">
      <c r="A85" s="19" t="s">
        <v>63</v>
      </c>
      <c r="B85" s="11" t="s">
        <v>484</v>
      </c>
      <c r="C85" s="11" t="s">
        <v>485</v>
      </c>
      <c r="D85" s="11" t="s">
        <v>486</v>
      </c>
      <c r="E85" s="11">
        <v>9.19</v>
      </c>
      <c r="F85" s="11">
        <v>139.9</v>
      </c>
      <c r="G85" s="11">
        <v>180</v>
      </c>
      <c r="H85" s="11">
        <v>5</v>
      </c>
      <c r="I85" s="11">
        <v>180</v>
      </c>
      <c r="J85" s="11">
        <v>5</v>
      </c>
      <c r="K85" s="11">
        <v>0.6028</v>
      </c>
    </row>
    <row r="86" spans="1:13" x14ac:dyDescent="0.3">
      <c r="A86" s="19" t="s">
        <v>63</v>
      </c>
      <c r="B86" s="11" t="s">
        <v>487</v>
      </c>
      <c r="C86" s="11" t="s">
        <v>488</v>
      </c>
      <c r="D86" s="11" t="s">
        <v>489</v>
      </c>
      <c r="E86" s="11">
        <v>9.19</v>
      </c>
      <c r="F86" s="11">
        <v>139.9</v>
      </c>
      <c r="G86" s="11">
        <v>180</v>
      </c>
      <c r="H86" s="11">
        <v>5</v>
      </c>
      <c r="I86" s="11">
        <v>180</v>
      </c>
      <c r="J86" s="11">
        <v>5</v>
      </c>
      <c r="K86" s="11">
        <v>0.6028</v>
      </c>
      <c r="M86" s="26"/>
    </row>
    <row r="87" spans="1:13" x14ac:dyDescent="0.3">
      <c r="A87" s="19" t="s">
        <v>63</v>
      </c>
      <c r="B87" s="11" t="s">
        <v>490</v>
      </c>
      <c r="C87" s="11" t="s">
        <v>36</v>
      </c>
      <c r="D87" s="11" t="s">
        <v>491</v>
      </c>
      <c r="E87" s="11">
        <v>9.19</v>
      </c>
      <c r="F87" s="11">
        <v>139.9</v>
      </c>
      <c r="G87" s="11">
        <v>180</v>
      </c>
      <c r="H87" s="11">
        <v>5</v>
      </c>
      <c r="I87" s="11">
        <v>180</v>
      </c>
      <c r="J87" s="11">
        <v>5</v>
      </c>
      <c r="K87" s="11">
        <v>0.6028</v>
      </c>
    </row>
    <row r="88" spans="1:13" x14ac:dyDescent="0.3">
      <c r="A88" s="19" t="s">
        <v>63</v>
      </c>
      <c r="B88" s="11" t="s">
        <v>36</v>
      </c>
      <c r="C88" s="11" t="s">
        <v>36</v>
      </c>
      <c r="D88" s="11" t="s">
        <v>494</v>
      </c>
      <c r="E88" s="11">
        <v>9.19</v>
      </c>
      <c r="F88" s="11">
        <v>139.9</v>
      </c>
      <c r="G88" s="11">
        <v>180</v>
      </c>
      <c r="H88" s="11">
        <v>5</v>
      </c>
      <c r="I88" s="11">
        <v>180</v>
      </c>
      <c r="J88" s="11">
        <v>5</v>
      </c>
      <c r="K88" s="11">
        <v>0.6028</v>
      </c>
    </row>
    <row r="89" spans="1:13" x14ac:dyDescent="0.3">
      <c r="A89" s="19" t="s">
        <v>63</v>
      </c>
      <c r="B89" s="11" t="s">
        <v>492</v>
      </c>
      <c r="C89" s="11" t="s">
        <v>493</v>
      </c>
      <c r="D89" s="11" t="s">
        <v>495</v>
      </c>
      <c r="E89" s="11">
        <v>9.19</v>
      </c>
      <c r="F89" s="11">
        <v>139.9</v>
      </c>
      <c r="G89" s="11">
        <v>180</v>
      </c>
      <c r="H89" s="11">
        <v>5</v>
      </c>
      <c r="I89" s="11">
        <v>180</v>
      </c>
      <c r="J89" s="11">
        <v>5</v>
      </c>
      <c r="K89" s="11">
        <v>0.6028</v>
      </c>
    </row>
    <row r="90" spans="1:13" x14ac:dyDescent="0.3">
      <c r="A90" s="31" t="s">
        <v>52</v>
      </c>
      <c r="B90" s="30" t="s">
        <v>468</v>
      </c>
      <c r="C90" s="30" t="s">
        <v>36</v>
      </c>
      <c r="D90" s="30" t="s">
        <v>469</v>
      </c>
      <c r="E90" s="30">
        <v>9.19</v>
      </c>
      <c r="F90" s="11">
        <v>139.9</v>
      </c>
      <c r="G90" s="11">
        <v>180</v>
      </c>
      <c r="H90" s="11">
        <v>5</v>
      </c>
      <c r="I90" s="11">
        <v>180</v>
      </c>
      <c r="J90" s="11">
        <v>5</v>
      </c>
      <c r="K90" s="11">
        <v>0.6028</v>
      </c>
    </row>
    <row r="91" spans="1:13" x14ac:dyDescent="0.3">
      <c r="A91" s="31" t="s">
        <v>52</v>
      </c>
      <c r="B91" s="30" t="s">
        <v>496</v>
      </c>
      <c r="C91" s="30" t="s">
        <v>36</v>
      </c>
      <c r="D91" s="30" t="s">
        <v>497</v>
      </c>
      <c r="E91" s="30">
        <v>9.19</v>
      </c>
      <c r="F91" s="11">
        <v>139.9</v>
      </c>
      <c r="G91" s="11">
        <v>180</v>
      </c>
      <c r="H91" s="11">
        <v>5</v>
      </c>
      <c r="I91" s="11">
        <v>180</v>
      </c>
      <c r="J91" s="11">
        <v>5</v>
      </c>
      <c r="K91" s="11">
        <v>0.6028</v>
      </c>
    </row>
    <row r="92" spans="1:13" x14ac:dyDescent="0.3">
      <c r="A92" s="32" t="s">
        <v>52</v>
      </c>
      <c r="B92" s="30" t="s">
        <v>470</v>
      </c>
      <c r="C92" s="30" t="s">
        <v>471</v>
      </c>
      <c r="D92" s="30" t="s">
        <v>472</v>
      </c>
      <c r="E92" s="30">
        <v>9.2899999999999991</v>
      </c>
      <c r="F92" s="30">
        <v>139.80000000000001</v>
      </c>
      <c r="G92" s="30">
        <v>180</v>
      </c>
      <c r="H92" s="30">
        <v>5</v>
      </c>
      <c r="I92" s="30">
        <v>180</v>
      </c>
      <c r="J92" s="30">
        <v>5</v>
      </c>
      <c r="K92" s="11">
        <v>0.6028</v>
      </c>
    </row>
    <row r="93" spans="1:13" x14ac:dyDescent="0.3">
      <c r="A93" s="32" t="s">
        <v>52</v>
      </c>
      <c r="B93" s="30" t="s">
        <v>36</v>
      </c>
      <c r="C93" s="30" t="s">
        <v>498</v>
      </c>
      <c r="D93" s="30" t="s">
        <v>499</v>
      </c>
      <c r="E93" s="30">
        <v>9.2899999999999991</v>
      </c>
      <c r="F93" s="30">
        <v>139.80000000000001</v>
      </c>
      <c r="G93" s="30">
        <v>180</v>
      </c>
      <c r="H93" s="30">
        <v>5</v>
      </c>
      <c r="I93" s="30">
        <v>180</v>
      </c>
      <c r="J93" s="30">
        <v>5</v>
      </c>
      <c r="K93" s="11">
        <v>0.6028</v>
      </c>
    </row>
    <row r="94" spans="1:13" x14ac:dyDescent="0.3">
      <c r="A94" s="32" t="s">
        <v>63</v>
      </c>
      <c r="B94" s="30" t="s">
        <v>473</v>
      </c>
      <c r="C94" s="30" t="s">
        <v>474</v>
      </c>
      <c r="D94" s="30" t="s">
        <v>475</v>
      </c>
      <c r="E94" s="30">
        <v>9.2899999999999991</v>
      </c>
      <c r="F94" s="30">
        <v>139.80000000000001</v>
      </c>
      <c r="G94" s="30">
        <v>180</v>
      </c>
      <c r="H94" s="30">
        <v>5</v>
      </c>
      <c r="I94" s="30">
        <v>180</v>
      </c>
      <c r="J94" s="30">
        <v>5</v>
      </c>
      <c r="K94" s="30">
        <v>0.6028</v>
      </c>
    </row>
    <row r="95" spans="1:13" x14ac:dyDescent="0.3">
      <c r="A95" s="32" t="s">
        <v>63</v>
      </c>
      <c r="B95" s="30" t="s">
        <v>504</v>
      </c>
      <c r="C95" s="30" t="s">
        <v>505</v>
      </c>
      <c r="D95" s="30" t="s">
        <v>506</v>
      </c>
      <c r="E95" s="30">
        <v>9.2899999999999991</v>
      </c>
      <c r="F95" s="30">
        <v>139.80000000000001</v>
      </c>
      <c r="G95" s="30">
        <v>180</v>
      </c>
      <c r="H95" s="30">
        <v>5</v>
      </c>
      <c r="I95" s="30">
        <v>180</v>
      </c>
      <c r="J95" s="30">
        <v>5</v>
      </c>
      <c r="K95" s="30">
        <v>0.6028</v>
      </c>
    </row>
    <row r="96" spans="1:13" x14ac:dyDescent="0.3">
      <c r="A96" s="32" t="s">
        <v>63</v>
      </c>
      <c r="B96" s="30" t="s">
        <v>507</v>
      </c>
      <c r="C96" s="30" t="s">
        <v>508</v>
      </c>
      <c r="D96" s="30" t="s">
        <v>509</v>
      </c>
      <c r="E96" s="30">
        <v>9.2899999999999991</v>
      </c>
      <c r="F96" s="30">
        <v>139.80000000000001</v>
      </c>
      <c r="G96" s="30">
        <v>180</v>
      </c>
      <c r="H96" s="30">
        <v>5</v>
      </c>
      <c r="I96" s="30">
        <v>180</v>
      </c>
      <c r="J96" s="30">
        <v>5</v>
      </c>
      <c r="K96" s="30">
        <v>0.6028</v>
      </c>
    </row>
    <row r="97" spans="1:11" x14ac:dyDescent="0.3">
      <c r="A97" s="32" t="s">
        <v>63</v>
      </c>
      <c r="B97" s="30" t="s">
        <v>510</v>
      </c>
      <c r="C97" s="30" t="s">
        <v>511</v>
      </c>
      <c r="D97" s="30" t="s">
        <v>512</v>
      </c>
      <c r="E97" s="30">
        <v>9.2899999999999991</v>
      </c>
      <c r="F97" s="30">
        <v>139.80000000000001</v>
      </c>
      <c r="G97" s="30">
        <v>180</v>
      </c>
      <c r="H97" s="30">
        <v>5</v>
      </c>
      <c r="I97" s="30">
        <v>180</v>
      </c>
      <c r="J97" s="30">
        <v>5</v>
      </c>
      <c r="K97" s="30">
        <v>0.6028</v>
      </c>
    </row>
    <row r="98" spans="1:11" x14ac:dyDescent="0.3">
      <c r="A98" s="32" t="s">
        <v>63</v>
      </c>
      <c r="B98" s="30" t="s">
        <v>513</v>
      </c>
      <c r="C98" s="30" t="s">
        <v>514</v>
      </c>
      <c r="D98" s="30" t="s">
        <v>515</v>
      </c>
      <c r="E98" s="30">
        <v>9.2899999999999991</v>
      </c>
      <c r="F98" s="30">
        <v>139.80000000000001</v>
      </c>
      <c r="G98" s="30">
        <v>180</v>
      </c>
      <c r="H98" s="30">
        <v>5</v>
      </c>
      <c r="I98" s="30">
        <v>180</v>
      </c>
      <c r="J98" s="30">
        <v>5</v>
      </c>
      <c r="K98" s="30">
        <v>0.6028</v>
      </c>
    </row>
    <row r="99" spans="1:11" x14ac:dyDescent="0.3">
      <c r="A99" s="32" t="s">
        <v>63</v>
      </c>
      <c r="B99" s="30" t="s">
        <v>516</v>
      </c>
      <c r="C99" s="30" t="s">
        <v>517</v>
      </c>
      <c r="D99" s="30" t="s">
        <v>518</v>
      </c>
      <c r="E99" s="30">
        <v>9.2899999999999991</v>
      </c>
      <c r="F99" s="30">
        <v>139.80000000000001</v>
      </c>
      <c r="G99" s="30">
        <v>180</v>
      </c>
      <c r="H99" s="30">
        <v>5</v>
      </c>
      <c r="I99" s="30">
        <v>180</v>
      </c>
      <c r="J99" s="30">
        <v>5</v>
      </c>
      <c r="K99" s="30">
        <v>0.6028</v>
      </c>
    </row>
    <row r="100" spans="1:11" x14ac:dyDescent="0.3">
      <c r="A100" s="32" t="s">
        <v>63</v>
      </c>
      <c r="B100" s="30" t="s">
        <v>519</v>
      </c>
      <c r="C100" s="30" t="s">
        <v>520</v>
      </c>
      <c r="D100" s="30" t="s">
        <v>521</v>
      </c>
      <c r="E100" s="30">
        <v>9.2899999999999991</v>
      </c>
      <c r="F100" s="30">
        <v>139.80000000000001</v>
      </c>
      <c r="G100" s="30">
        <v>180</v>
      </c>
      <c r="H100" s="30">
        <v>5</v>
      </c>
      <c r="I100" s="30">
        <v>180</v>
      </c>
      <c r="J100" s="30">
        <v>5</v>
      </c>
      <c r="K100" s="30">
        <v>0.6028</v>
      </c>
    </row>
    <row r="101" spans="1:11" x14ac:dyDescent="0.3">
      <c r="A101" s="32" t="s">
        <v>63</v>
      </c>
      <c r="B101" s="30" t="s">
        <v>610</v>
      </c>
      <c r="C101" s="30" t="s">
        <v>611</v>
      </c>
      <c r="D101" s="30" t="s">
        <v>612</v>
      </c>
      <c r="E101" s="30">
        <v>9.2899999999999991</v>
      </c>
      <c r="F101" s="30">
        <v>139.80000000000001</v>
      </c>
      <c r="G101" s="30">
        <v>180</v>
      </c>
      <c r="H101" s="30">
        <v>5</v>
      </c>
      <c r="I101" s="30">
        <v>180</v>
      </c>
      <c r="J101" s="30">
        <v>5</v>
      </c>
      <c r="K101" s="30">
        <v>0.6028</v>
      </c>
    </row>
    <row r="102" spans="1:11" x14ac:dyDescent="0.3">
      <c r="A102" s="32" t="s">
        <v>52</v>
      </c>
      <c r="B102" s="30" t="s">
        <v>501</v>
      </c>
      <c r="C102" s="30" t="s">
        <v>502</v>
      </c>
      <c r="D102" s="30" t="s">
        <v>503</v>
      </c>
      <c r="E102" s="30">
        <v>9.39</v>
      </c>
      <c r="F102" s="30">
        <v>139.80000000000001</v>
      </c>
      <c r="G102" s="30">
        <v>180</v>
      </c>
      <c r="H102" s="30">
        <v>5</v>
      </c>
      <c r="I102" s="30">
        <v>180</v>
      </c>
      <c r="J102" s="30">
        <v>5</v>
      </c>
      <c r="K102" s="30">
        <v>0.6028</v>
      </c>
    </row>
    <row r="103" spans="1:11" x14ac:dyDescent="0.3">
      <c r="A103" s="32" t="s">
        <v>52</v>
      </c>
      <c r="B103" s="30" t="s">
        <v>525</v>
      </c>
      <c r="C103" s="30" t="s">
        <v>526</v>
      </c>
      <c r="D103" s="30" t="s">
        <v>527</v>
      </c>
      <c r="E103" s="30">
        <v>9.39</v>
      </c>
      <c r="F103" s="30">
        <v>139.80000000000001</v>
      </c>
      <c r="G103" s="30">
        <v>180</v>
      </c>
      <c r="H103" s="30">
        <v>5</v>
      </c>
      <c r="I103" s="30">
        <v>180</v>
      </c>
      <c r="J103" s="30">
        <v>5</v>
      </c>
      <c r="K103" s="30">
        <v>0.6028</v>
      </c>
    </row>
    <row r="104" spans="1:11" x14ac:dyDescent="0.3">
      <c r="A104" s="32" t="s">
        <v>63</v>
      </c>
      <c r="B104" s="30" t="s">
        <v>522</v>
      </c>
      <c r="C104" s="30" t="s">
        <v>523</v>
      </c>
      <c r="D104" s="30" t="s">
        <v>524</v>
      </c>
      <c r="E104" s="30">
        <v>9.39</v>
      </c>
      <c r="F104" s="30">
        <v>139.80000000000001</v>
      </c>
      <c r="G104" s="30">
        <v>180</v>
      </c>
      <c r="H104" s="30">
        <v>5</v>
      </c>
      <c r="I104" s="30">
        <v>180</v>
      </c>
      <c r="J104" s="30">
        <v>5</v>
      </c>
      <c r="K104" s="30">
        <v>0.6028</v>
      </c>
    </row>
    <row r="105" spans="1:11" x14ac:dyDescent="0.3">
      <c r="A105" s="32" t="s">
        <v>63</v>
      </c>
      <c r="B105" s="30" t="s">
        <v>531</v>
      </c>
      <c r="C105" s="30" t="s">
        <v>547</v>
      </c>
      <c r="D105" s="30" t="s">
        <v>548</v>
      </c>
      <c r="E105" s="30">
        <v>9.39</v>
      </c>
      <c r="F105" s="30">
        <v>139.80000000000001</v>
      </c>
      <c r="G105" s="30">
        <v>180</v>
      </c>
      <c r="H105" s="30">
        <v>5</v>
      </c>
      <c r="I105" s="30">
        <v>180</v>
      </c>
      <c r="J105" s="30">
        <v>5</v>
      </c>
      <c r="K105" s="30">
        <v>0.6028</v>
      </c>
    </row>
    <row r="106" spans="1:11" x14ac:dyDescent="0.3">
      <c r="A106" s="32" t="s">
        <v>63</v>
      </c>
      <c r="B106" s="30" t="s">
        <v>532</v>
      </c>
      <c r="C106" s="30" t="s">
        <v>549</v>
      </c>
      <c r="D106" s="30" t="s">
        <v>550</v>
      </c>
      <c r="E106" s="30">
        <v>9.39</v>
      </c>
      <c r="F106" s="30">
        <v>139.80000000000001</v>
      </c>
      <c r="G106" s="30">
        <v>180</v>
      </c>
      <c r="H106" s="30">
        <v>5</v>
      </c>
      <c r="I106" s="30">
        <v>180</v>
      </c>
      <c r="J106" s="30">
        <v>5</v>
      </c>
      <c r="K106" s="30">
        <v>0.6028</v>
      </c>
    </row>
    <row r="107" spans="1:11" x14ac:dyDescent="0.3">
      <c r="A107" s="32" t="s">
        <v>63</v>
      </c>
      <c r="B107" s="30" t="s">
        <v>535</v>
      </c>
      <c r="C107" s="30" t="s">
        <v>551</v>
      </c>
      <c r="D107" s="30" t="s">
        <v>552</v>
      </c>
      <c r="E107" s="30">
        <v>9.39</v>
      </c>
      <c r="F107" s="30">
        <v>139.80000000000001</v>
      </c>
      <c r="G107" s="30">
        <v>180</v>
      </c>
      <c r="H107" s="30">
        <v>5</v>
      </c>
      <c r="I107" s="30">
        <v>180</v>
      </c>
      <c r="J107" s="30">
        <v>5</v>
      </c>
      <c r="K107" s="30">
        <v>0.6028</v>
      </c>
    </row>
    <row r="108" spans="1:11" x14ac:dyDescent="0.3">
      <c r="A108" s="32" t="s">
        <v>63</v>
      </c>
      <c r="B108" s="30" t="s">
        <v>538</v>
      </c>
      <c r="C108" s="30" t="s">
        <v>553</v>
      </c>
      <c r="D108" s="30" t="s">
        <v>554</v>
      </c>
      <c r="E108" s="30">
        <v>9.39</v>
      </c>
      <c r="F108" s="30">
        <v>139.80000000000001</v>
      </c>
      <c r="G108" s="30">
        <v>180</v>
      </c>
      <c r="H108" s="30">
        <v>5</v>
      </c>
      <c r="I108" s="30">
        <v>180</v>
      </c>
      <c r="J108" s="30">
        <v>5</v>
      </c>
      <c r="K108" s="30">
        <v>0.6028</v>
      </c>
    </row>
    <row r="109" spans="1:11" x14ac:dyDescent="0.3">
      <c r="A109" s="32" t="s">
        <v>63</v>
      </c>
      <c r="B109" s="30" t="s">
        <v>541</v>
      </c>
      <c r="C109" s="30" t="s">
        <v>555</v>
      </c>
      <c r="D109" s="30" t="s">
        <v>556</v>
      </c>
      <c r="E109" s="30">
        <v>9.39</v>
      </c>
      <c r="F109" s="30">
        <v>139.80000000000001</v>
      </c>
      <c r="G109" s="30">
        <v>180</v>
      </c>
      <c r="H109" s="30">
        <v>5</v>
      </c>
      <c r="I109" s="30">
        <v>180</v>
      </c>
      <c r="J109" s="30">
        <v>5</v>
      </c>
      <c r="K109" s="30">
        <v>0.6028</v>
      </c>
    </row>
    <row r="110" spans="1:11" x14ac:dyDescent="0.3">
      <c r="A110" s="32" t="s">
        <v>63</v>
      </c>
      <c r="B110" s="30" t="s">
        <v>544</v>
      </c>
      <c r="C110" s="30" t="s">
        <v>557</v>
      </c>
      <c r="D110" s="30" t="s">
        <v>558</v>
      </c>
      <c r="E110" s="30">
        <v>9.39</v>
      </c>
      <c r="F110" s="30">
        <v>139.80000000000001</v>
      </c>
      <c r="G110" s="30">
        <v>180</v>
      </c>
      <c r="H110" s="30">
        <v>5</v>
      </c>
      <c r="I110" s="30">
        <v>180</v>
      </c>
      <c r="J110" s="30">
        <v>5</v>
      </c>
      <c r="K110" s="30">
        <v>0.6028</v>
      </c>
    </row>
    <row r="111" spans="1:11" x14ac:dyDescent="0.3">
      <c r="A111" s="32" t="s">
        <v>63</v>
      </c>
      <c r="B111" s="30" t="s">
        <v>528</v>
      </c>
      <c r="C111" s="30" t="s">
        <v>529</v>
      </c>
      <c r="D111" s="30" t="s">
        <v>530</v>
      </c>
      <c r="E111" s="30">
        <v>9.51</v>
      </c>
      <c r="F111" s="30">
        <v>139.80000000000001</v>
      </c>
      <c r="G111" s="30">
        <v>180</v>
      </c>
      <c r="H111" s="30">
        <v>5</v>
      </c>
      <c r="I111" s="30">
        <v>180</v>
      </c>
      <c r="J111" s="30">
        <v>5</v>
      </c>
      <c r="K111" s="30">
        <v>0.6028</v>
      </c>
    </row>
    <row r="112" spans="1:11" x14ac:dyDescent="0.3">
      <c r="A112" s="32" t="s">
        <v>63</v>
      </c>
      <c r="B112" s="30" t="s">
        <v>559</v>
      </c>
      <c r="C112" s="30" t="s">
        <v>560</v>
      </c>
      <c r="D112" s="30" t="s">
        <v>561</v>
      </c>
      <c r="E112" s="30">
        <v>9.51</v>
      </c>
      <c r="F112" s="30">
        <v>139.80000000000001</v>
      </c>
      <c r="G112" s="30">
        <v>180</v>
      </c>
      <c r="H112" s="30">
        <v>5</v>
      </c>
      <c r="I112" s="30">
        <v>180</v>
      </c>
      <c r="J112" s="30">
        <v>5</v>
      </c>
      <c r="K112" s="30">
        <v>0.6028</v>
      </c>
    </row>
    <row r="113" spans="1:11" x14ac:dyDescent="0.3">
      <c r="A113" s="32" t="s">
        <v>63</v>
      </c>
      <c r="B113" s="30" t="s">
        <v>562</v>
      </c>
      <c r="C113" s="30" t="s">
        <v>563</v>
      </c>
      <c r="D113" s="30" t="s">
        <v>564</v>
      </c>
      <c r="E113" s="30">
        <v>9.51</v>
      </c>
      <c r="F113" s="30">
        <v>139.80000000000001</v>
      </c>
      <c r="G113" s="30">
        <v>180</v>
      </c>
      <c r="H113" s="30">
        <v>5</v>
      </c>
      <c r="I113" s="30">
        <v>180</v>
      </c>
      <c r="J113" s="30">
        <v>5</v>
      </c>
      <c r="K113" s="30">
        <v>0.6028</v>
      </c>
    </row>
    <row r="114" spans="1:11" x14ac:dyDescent="0.3">
      <c r="A114" s="32" t="s">
        <v>63</v>
      </c>
      <c r="B114" s="30" t="s">
        <v>565</v>
      </c>
      <c r="C114" s="30" t="s">
        <v>566</v>
      </c>
      <c r="D114" s="30" t="s">
        <v>567</v>
      </c>
      <c r="E114" s="30">
        <v>9.51</v>
      </c>
      <c r="F114" s="30">
        <v>139.80000000000001</v>
      </c>
      <c r="G114" s="30">
        <v>180</v>
      </c>
      <c r="H114" s="30">
        <v>5</v>
      </c>
      <c r="I114" s="30">
        <v>180</v>
      </c>
      <c r="J114" s="30">
        <v>5</v>
      </c>
      <c r="K114" s="30">
        <v>0.6028</v>
      </c>
    </row>
    <row r="115" spans="1:11" x14ac:dyDescent="0.3">
      <c r="A115" s="32" t="s">
        <v>63</v>
      </c>
      <c r="B115" s="30" t="s">
        <v>568</v>
      </c>
      <c r="C115" s="30" t="s">
        <v>569</v>
      </c>
      <c r="D115" s="30" t="s">
        <v>570</v>
      </c>
      <c r="E115" s="30">
        <v>9.51</v>
      </c>
      <c r="F115" s="30">
        <v>139.80000000000001</v>
      </c>
      <c r="G115" s="30">
        <v>180</v>
      </c>
      <c r="H115" s="30">
        <v>5</v>
      </c>
      <c r="I115" s="30">
        <v>180</v>
      </c>
      <c r="J115" s="30">
        <v>5</v>
      </c>
      <c r="K115" s="30">
        <v>0.6028</v>
      </c>
    </row>
    <row r="116" spans="1:11" x14ac:dyDescent="0.3">
      <c r="A116" s="32" t="s">
        <v>63</v>
      </c>
      <c r="B116" s="30" t="s">
        <v>571</v>
      </c>
      <c r="C116" s="30" t="s">
        <v>572</v>
      </c>
      <c r="D116" s="30" t="s">
        <v>573</v>
      </c>
      <c r="E116" s="30">
        <v>9.51</v>
      </c>
      <c r="F116" s="30">
        <v>139.80000000000001</v>
      </c>
      <c r="G116" s="30">
        <v>180</v>
      </c>
      <c r="H116" s="30">
        <v>5</v>
      </c>
      <c r="I116" s="30">
        <v>180</v>
      </c>
      <c r="J116" s="30">
        <v>5</v>
      </c>
      <c r="K116" s="30">
        <v>0.6028</v>
      </c>
    </row>
    <row r="117" spans="1:11" x14ac:dyDescent="0.3">
      <c r="A117" s="32" t="s">
        <v>63</v>
      </c>
      <c r="B117" s="30" t="s">
        <v>574</v>
      </c>
      <c r="C117" s="30" t="s">
        <v>575</v>
      </c>
      <c r="D117" s="30" t="s">
        <v>576</v>
      </c>
      <c r="E117" s="30">
        <v>9.51</v>
      </c>
      <c r="F117" s="30">
        <v>139.80000000000001</v>
      </c>
      <c r="G117" s="30">
        <v>180</v>
      </c>
      <c r="H117" s="30">
        <v>5</v>
      </c>
      <c r="I117" s="30">
        <v>180</v>
      </c>
      <c r="J117" s="30">
        <v>5</v>
      </c>
      <c r="K117" s="30">
        <v>0.6028</v>
      </c>
    </row>
    <row r="118" spans="1:11" x14ac:dyDescent="0.3">
      <c r="A118" s="32" t="s">
        <v>52</v>
      </c>
      <c r="B118" s="30" t="s">
        <v>577</v>
      </c>
      <c r="C118" s="30" t="s">
        <v>533</v>
      </c>
      <c r="D118" s="30" t="s">
        <v>534</v>
      </c>
      <c r="E118" s="30">
        <v>9.51</v>
      </c>
      <c r="F118" s="30">
        <v>139.80000000000001</v>
      </c>
      <c r="G118" s="30">
        <v>180</v>
      </c>
      <c r="H118" s="30">
        <v>5</v>
      </c>
      <c r="I118" s="30">
        <v>180</v>
      </c>
      <c r="J118" s="30">
        <v>5</v>
      </c>
      <c r="K118" s="30">
        <v>0.6028</v>
      </c>
    </row>
    <row r="119" spans="1:11" x14ac:dyDescent="0.3">
      <c r="A119" s="32" t="s">
        <v>52</v>
      </c>
      <c r="B119" s="30" t="s">
        <v>36</v>
      </c>
      <c r="C119" s="30" t="s">
        <v>579</v>
      </c>
      <c r="D119" s="30" t="s">
        <v>580</v>
      </c>
      <c r="E119" s="30">
        <v>9.51</v>
      </c>
      <c r="F119" s="30">
        <v>139.80000000000001</v>
      </c>
      <c r="G119" s="30">
        <v>180</v>
      </c>
      <c r="H119" s="30">
        <f>-L128</f>
        <v>0</v>
      </c>
      <c r="I119" s="30">
        <v>180</v>
      </c>
      <c r="J119" s="30">
        <v>5</v>
      </c>
      <c r="K119" s="30">
        <v>0.6028</v>
      </c>
    </row>
    <row r="120" spans="1:11" x14ac:dyDescent="0.3">
      <c r="A120" s="32" t="s">
        <v>52</v>
      </c>
      <c r="B120" s="30" t="s">
        <v>578</v>
      </c>
      <c r="C120" s="30" t="s">
        <v>536</v>
      </c>
      <c r="D120" s="30" t="s">
        <v>537</v>
      </c>
      <c r="E120" s="30">
        <v>9.6</v>
      </c>
      <c r="F120" s="30">
        <v>139.80000000000001</v>
      </c>
      <c r="G120" s="30">
        <v>180</v>
      </c>
      <c r="H120" s="30">
        <v>5</v>
      </c>
      <c r="I120" s="30">
        <v>180</v>
      </c>
      <c r="J120" s="30">
        <v>5</v>
      </c>
      <c r="K120" s="30">
        <v>0.6028</v>
      </c>
    </row>
    <row r="121" spans="1:11" x14ac:dyDescent="0.3">
      <c r="A121" s="32" t="s">
        <v>52</v>
      </c>
      <c r="B121" s="30" t="s">
        <v>582</v>
      </c>
      <c r="C121" s="30" t="s">
        <v>583</v>
      </c>
      <c r="D121" s="30" t="s">
        <v>584</v>
      </c>
      <c r="E121" s="30">
        <v>9.6</v>
      </c>
      <c r="F121" s="30">
        <v>139.80000000000001</v>
      </c>
      <c r="G121" s="30">
        <v>180</v>
      </c>
      <c r="H121" s="30">
        <v>5</v>
      </c>
      <c r="I121" s="30">
        <v>180</v>
      </c>
      <c r="J121" s="30">
        <v>5</v>
      </c>
      <c r="K121" s="30">
        <v>0.6028</v>
      </c>
    </row>
    <row r="122" spans="1:11" x14ac:dyDescent="0.3">
      <c r="A122" s="32" t="s">
        <v>63</v>
      </c>
      <c r="B122" s="30" t="s">
        <v>581</v>
      </c>
      <c r="C122" s="30" t="s">
        <v>539</v>
      </c>
      <c r="D122" s="30" t="s">
        <v>540</v>
      </c>
      <c r="E122" s="30">
        <v>9.6</v>
      </c>
      <c r="F122" s="30">
        <v>139.80000000000001</v>
      </c>
      <c r="G122" s="30">
        <v>180</v>
      </c>
      <c r="H122" s="30">
        <v>5</v>
      </c>
      <c r="I122" s="30">
        <v>180</v>
      </c>
      <c r="J122" s="30">
        <v>5</v>
      </c>
      <c r="K122" s="30">
        <v>0.6028</v>
      </c>
    </row>
    <row r="123" spans="1:11" x14ac:dyDescent="0.3">
      <c r="A123" s="32" t="s">
        <v>63</v>
      </c>
      <c r="B123" s="30" t="s">
        <v>586</v>
      </c>
      <c r="C123" s="30" t="s">
        <v>587</v>
      </c>
      <c r="D123" s="30" t="s">
        <v>588</v>
      </c>
      <c r="E123" s="30">
        <v>9.6</v>
      </c>
      <c r="F123" s="30">
        <v>139.80000000000001</v>
      </c>
      <c r="G123" s="30">
        <v>180</v>
      </c>
      <c r="H123" s="30">
        <v>5</v>
      </c>
      <c r="I123" s="30">
        <v>180</v>
      </c>
      <c r="J123" s="30">
        <v>5</v>
      </c>
      <c r="K123" s="30">
        <v>0.6028</v>
      </c>
    </row>
    <row r="124" spans="1:11" x14ac:dyDescent="0.3">
      <c r="A124" s="32" t="s">
        <v>63</v>
      </c>
      <c r="B124" s="30" t="s">
        <v>589</v>
      </c>
      <c r="C124" s="30" t="s">
        <v>590</v>
      </c>
      <c r="D124" s="30" t="s">
        <v>591</v>
      </c>
      <c r="E124" s="30">
        <v>9.6</v>
      </c>
      <c r="F124" s="30">
        <v>139.80000000000001</v>
      </c>
      <c r="G124" s="30">
        <v>180</v>
      </c>
      <c r="H124" s="30">
        <v>5</v>
      </c>
      <c r="I124" s="30">
        <v>180</v>
      </c>
      <c r="J124" s="30">
        <v>5</v>
      </c>
      <c r="K124" s="30">
        <v>0.6028</v>
      </c>
    </row>
    <row r="125" spans="1:11" x14ac:dyDescent="0.3">
      <c r="A125" s="32" t="s">
        <v>63</v>
      </c>
      <c r="B125" s="30" t="s">
        <v>592</v>
      </c>
      <c r="C125" s="30" t="s">
        <v>593</v>
      </c>
      <c r="D125" s="30" t="s">
        <v>594</v>
      </c>
      <c r="E125" s="30">
        <v>9.6</v>
      </c>
      <c r="F125" s="30">
        <v>139.80000000000001</v>
      </c>
      <c r="G125" s="30">
        <v>180</v>
      </c>
      <c r="H125" s="30">
        <v>5</v>
      </c>
      <c r="I125" s="30">
        <v>180</v>
      </c>
      <c r="J125" s="30">
        <v>5</v>
      </c>
      <c r="K125" s="30">
        <v>0.6028</v>
      </c>
    </row>
    <row r="126" spans="1:11" x14ac:dyDescent="0.3">
      <c r="A126" s="32" t="s">
        <v>63</v>
      </c>
      <c r="B126" s="30" t="s">
        <v>595</v>
      </c>
      <c r="C126" s="30" t="s">
        <v>596</v>
      </c>
      <c r="D126" s="30" t="s">
        <v>597</v>
      </c>
      <c r="E126" s="30">
        <v>9.6</v>
      </c>
      <c r="F126" s="30">
        <v>139.80000000000001</v>
      </c>
      <c r="G126" s="30">
        <v>180</v>
      </c>
      <c r="H126" s="30">
        <v>5</v>
      </c>
      <c r="I126" s="30">
        <v>180</v>
      </c>
      <c r="J126" s="30">
        <v>5</v>
      </c>
      <c r="K126" s="30">
        <v>0.6028</v>
      </c>
    </row>
    <row r="127" spans="1:11" x14ac:dyDescent="0.3">
      <c r="A127" s="32" t="s">
        <v>63</v>
      </c>
      <c r="B127" s="30" t="s">
        <v>598</v>
      </c>
      <c r="C127" s="30" t="s">
        <v>599</v>
      </c>
      <c r="D127" s="30" t="s">
        <v>600</v>
      </c>
      <c r="E127" s="30">
        <v>9.6</v>
      </c>
      <c r="F127" s="30">
        <v>139.80000000000001</v>
      </c>
      <c r="G127" s="30">
        <v>180</v>
      </c>
      <c r="H127" s="30">
        <v>5</v>
      </c>
      <c r="I127" s="30">
        <v>180</v>
      </c>
      <c r="J127" s="30">
        <v>5</v>
      </c>
      <c r="K127" s="30">
        <v>0.6028</v>
      </c>
    </row>
    <row r="128" spans="1:11" x14ac:dyDescent="0.3">
      <c r="A128" s="32" t="s">
        <v>52</v>
      </c>
      <c r="B128" s="30" t="s">
        <v>585</v>
      </c>
      <c r="C128" s="30" t="s">
        <v>542</v>
      </c>
      <c r="D128" s="30" t="s">
        <v>543</v>
      </c>
      <c r="E128" s="30">
        <v>9.6999999999999993</v>
      </c>
      <c r="F128" s="30">
        <v>139.80000000000001</v>
      </c>
      <c r="G128" s="30">
        <v>180</v>
      </c>
      <c r="H128" s="30">
        <v>5</v>
      </c>
      <c r="I128" s="30">
        <v>180</v>
      </c>
      <c r="J128" s="30">
        <v>5</v>
      </c>
      <c r="K128" s="30">
        <v>0.6028</v>
      </c>
    </row>
    <row r="129" spans="1:13" x14ac:dyDescent="0.3">
      <c r="A129" s="32" t="s">
        <v>52</v>
      </c>
      <c r="B129" s="30" t="s">
        <v>36</v>
      </c>
      <c r="C129" s="30" t="s">
        <v>602</v>
      </c>
      <c r="D129" s="30" t="s">
        <v>603</v>
      </c>
      <c r="E129" s="30">
        <v>9.6999999999999993</v>
      </c>
      <c r="F129" s="30">
        <v>139.80000000000001</v>
      </c>
      <c r="G129" s="30">
        <v>180</v>
      </c>
      <c r="H129" s="30">
        <v>5</v>
      </c>
      <c r="I129" s="30">
        <v>180</v>
      </c>
      <c r="J129" s="30">
        <v>5</v>
      </c>
      <c r="K129" s="30">
        <v>0.6028</v>
      </c>
    </row>
    <row r="130" spans="1:13" x14ac:dyDescent="0.3">
      <c r="A130" s="32" t="s">
        <v>63</v>
      </c>
      <c r="B130" s="30" t="s">
        <v>601</v>
      </c>
      <c r="C130" s="30" t="s">
        <v>545</v>
      </c>
      <c r="D130" s="30" t="s">
        <v>546</v>
      </c>
      <c r="E130" s="30">
        <v>9.6999999999999993</v>
      </c>
      <c r="F130" s="30">
        <v>139.80000000000001</v>
      </c>
      <c r="G130" s="30">
        <v>180</v>
      </c>
      <c r="H130" s="30">
        <v>5</v>
      </c>
      <c r="I130" s="30">
        <v>180</v>
      </c>
      <c r="J130" s="30">
        <v>5</v>
      </c>
      <c r="K130" s="30">
        <v>0.6028</v>
      </c>
    </row>
    <row r="131" spans="1:13" x14ac:dyDescent="0.3">
      <c r="A131" s="32" t="s">
        <v>63</v>
      </c>
      <c r="B131" s="30" t="s">
        <v>607</v>
      </c>
      <c r="C131" s="30" t="s">
        <v>608</v>
      </c>
      <c r="D131" s="30" t="s">
        <v>609</v>
      </c>
      <c r="E131" s="30">
        <v>9.6999999999999993</v>
      </c>
      <c r="F131" s="30">
        <v>139.80000000000001</v>
      </c>
      <c r="G131" s="30">
        <v>180</v>
      </c>
      <c r="H131" s="30">
        <v>5</v>
      </c>
      <c r="I131" s="30">
        <v>180</v>
      </c>
      <c r="J131" s="30">
        <v>5</v>
      </c>
      <c r="K131" s="30">
        <v>0.6028</v>
      </c>
    </row>
    <row r="132" spans="1:13" x14ac:dyDescent="0.3">
      <c r="A132" s="32" t="s">
        <v>63</v>
      </c>
      <c r="B132" s="30" t="s">
        <v>616</v>
      </c>
      <c r="C132" s="30" t="s">
        <v>617</v>
      </c>
      <c r="D132" s="30" t="s">
        <v>618</v>
      </c>
      <c r="E132" s="30">
        <v>9.6999999999999993</v>
      </c>
      <c r="F132" s="30">
        <v>139.80000000000001</v>
      </c>
      <c r="G132" s="30">
        <v>180</v>
      </c>
      <c r="H132" s="30">
        <v>5</v>
      </c>
      <c r="I132" s="30">
        <v>180</v>
      </c>
      <c r="J132" s="30">
        <v>5</v>
      </c>
      <c r="K132" s="30">
        <v>0.6028</v>
      </c>
    </row>
    <row r="133" spans="1:13" x14ac:dyDescent="0.3">
      <c r="A133" s="32" t="s">
        <v>63</v>
      </c>
      <c r="B133" s="30" t="s">
        <v>619</v>
      </c>
      <c r="C133" s="30" t="s">
        <v>620</v>
      </c>
      <c r="D133" s="30" t="s">
        <v>621</v>
      </c>
      <c r="E133" s="30">
        <v>9.6999999999999993</v>
      </c>
      <c r="F133" s="30">
        <v>139.80000000000001</v>
      </c>
      <c r="G133" s="30">
        <v>180</v>
      </c>
      <c r="H133" s="30">
        <v>5</v>
      </c>
      <c r="I133" s="30">
        <v>180</v>
      </c>
      <c r="J133" s="30">
        <v>5</v>
      </c>
      <c r="K133" s="30">
        <v>0.6028</v>
      </c>
    </row>
    <row r="134" spans="1:13" x14ac:dyDescent="0.3">
      <c r="A134" s="32" t="s">
        <v>63</v>
      </c>
      <c r="B134" s="30" t="s">
        <v>622</v>
      </c>
      <c r="C134" s="30" t="s">
        <v>623</v>
      </c>
      <c r="D134" s="30" t="s">
        <v>624</v>
      </c>
      <c r="E134" s="30">
        <v>9.6999999999999993</v>
      </c>
      <c r="F134" s="30">
        <v>139.80000000000001</v>
      </c>
      <c r="G134" s="30">
        <v>180</v>
      </c>
      <c r="H134" s="30">
        <v>5</v>
      </c>
      <c r="I134" s="30">
        <v>180</v>
      </c>
      <c r="J134" s="30">
        <v>5</v>
      </c>
      <c r="K134" s="30">
        <v>0.6028</v>
      </c>
    </row>
    <row r="135" spans="1:13" x14ac:dyDescent="0.3">
      <c r="A135" s="32" t="s">
        <v>63</v>
      </c>
      <c r="B135" s="30" t="s">
        <v>625</v>
      </c>
      <c r="C135" s="30" t="s">
        <v>626</v>
      </c>
      <c r="D135" s="30" t="s">
        <v>627</v>
      </c>
      <c r="E135" s="30">
        <v>9.6999999999999993</v>
      </c>
      <c r="F135" s="30">
        <v>139.80000000000001</v>
      </c>
      <c r="G135" s="30">
        <v>180</v>
      </c>
      <c r="H135" s="30">
        <v>5</v>
      </c>
      <c r="I135" s="30">
        <v>180</v>
      </c>
      <c r="J135" s="30">
        <v>5</v>
      </c>
      <c r="K135" s="30">
        <v>0.6028</v>
      </c>
    </row>
    <row r="136" spans="1:13" x14ac:dyDescent="0.3">
      <c r="A136" s="32" t="s">
        <v>52</v>
      </c>
      <c r="B136" s="30" t="s">
        <v>604</v>
      </c>
      <c r="C136" s="30" t="s">
        <v>605</v>
      </c>
      <c r="D136" s="30" t="s">
        <v>606</v>
      </c>
      <c r="E136" s="30">
        <v>9.81</v>
      </c>
      <c r="F136" s="30">
        <v>139.80000000000001</v>
      </c>
      <c r="G136" s="30">
        <v>180</v>
      </c>
      <c r="H136" s="30">
        <v>5</v>
      </c>
      <c r="I136" s="30">
        <v>180</v>
      </c>
      <c r="J136" s="30">
        <v>5</v>
      </c>
      <c r="K136" s="30">
        <v>0.6028</v>
      </c>
    </row>
    <row r="137" spans="1:13" x14ac:dyDescent="0.3">
      <c r="A137" s="32" t="s">
        <v>52</v>
      </c>
      <c r="B137" s="30" t="s">
        <v>631</v>
      </c>
      <c r="C137" s="30" t="s">
        <v>632</v>
      </c>
      <c r="D137" s="30" t="s">
        <v>633</v>
      </c>
      <c r="E137" s="30">
        <v>9.81</v>
      </c>
      <c r="F137" s="30">
        <v>139.80000000000001</v>
      </c>
      <c r="G137" s="30">
        <v>180</v>
      </c>
      <c r="H137" s="30">
        <v>5</v>
      </c>
      <c r="I137" s="30">
        <v>180</v>
      </c>
      <c r="J137" s="30">
        <v>5</v>
      </c>
      <c r="K137" s="30">
        <v>0.6028</v>
      </c>
    </row>
    <row r="138" spans="1:13" x14ac:dyDescent="0.3">
      <c r="A138" s="32" t="s">
        <v>63</v>
      </c>
      <c r="B138" s="30" t="s">
        <v>628</v>
      </c>
      <c r="C138" s="30" t="s">
        <v>629</v>
      </c>
      <c r="D138" s="30" t="s">
        <v>630</v>
      </c>
      <c r="E138" s="30">
        <v>9.81</v>
      </c>
      <c r="F138" s="30">
        <v>139.80000000000001</v>
      </c>
      <c r="G138" s="30">
        <v>180</v>
      </c>
      <c r="H138" s="30">
        <v>5</v>
      </c>
      <c r="I138" s="30">
        <v>180</v>
      </c>
      <c r="J138" s="30">
        <v>5</v>
      </c>
      <c r="K138" s="30">
        <v>0.6028</v>
      </c>
    </row>
    <row r="139" spans="1:13" x14ac:dyDescent="0.3">
      <c r="A139" s="32" t="s">
        <v>63</v>
      </c>
      <c r="B139" s="30" t="s">
        <v>634</v>
      </c>
      <c r="C139" s="30" t="s">
        <v>635</v>
      </c>
      <c r="D139" s="30" t="s">
        <v>630</v>
      </c>
      <c r="E139" s="30">
        <v>9.81</v>
      </c>
      <c r="F139" s="30">
        <v>139.80000000000001</v>
      </c>
      <c r="G139" s="30">
        <v>180</v>
      </c>
      <c r="H139" s="30">
        <v>5</v>
      </c>
      <c r="I139" s="30">
        <v>180</v>
      </c>
      <c r="J139" s="30">
        <v>5</v>
      </c>
      <c r="K139" s="30">
        <v>0.6028</v>
      </c>
    </row>
    <row r="140" spans="1:13" x14ac:dyDescent="0.3">
      <c r="A140" s="32" t="s">
        <v>63</v>
      </c>
      <c r="B140" s="30" t="s">
        <v>636</v>
      </c>
      <c r="C140" s="30" t="s">
        <v>637</v>
      </c>
      <c r="D140" s="30" t="s">
        <v>638</v>
      </c>
      <c r="E140" s="30">
        <v>9.81</v>
      </c>
      <c r="F140" s="30">
        <v>139.80000000000001</v>
      </c>
      <c r="G140" s="30">
        <v>180</v>
      </c>
      <c r="H140" s="30">
        <v>5</v>
      </c>
      <c r="I140" s="30">
        <v>180</v>
      </c>
      <c r="J140" s="30">
        <v>5</v>
      </c>
      <c r="K140" s="30">
        <v>0.6028</v>
      </c>
    </row>
    <row r="141" spans="1:13" x14ac:dyDescent="0.3">
      <c r="A141" s="32" t="s">
        <v>63</v>
      </c>
      <c r="B141" s="30" t="s">
        <v>639</v>
      </c>
      <c r="C141" s="30" t="s">
        <v>640</v>
      </c>
      <c r="D141" s="30" t="s">
        <v>641</v>
      </c>
      <c r="E141" s="30">
        <v>9.81</v>
      </c>
      <c r="F141" s="30">
        <v>139.80000000000001</v>
      </c>
      <c r="G141" s="30">
        <v>180</v>
      </c>
      <c r="H141" s="30">
        <v>5</v>
      </c>
      <c r="I141" s="30">
        <v>180</v>
      </c>
      <c r="J141" s="30">
        <v>5</v>
      </c>
      <c r="K141" s="30">
        <v>0.6028</v>
      </c>
    </row>
    <row r="142" spans="1:13" x14ac:dyDescent="0.3">
      <c r="A142" s="32" t="s">
        <v>63</v>
      </c>
      <c r="B142" s="30" t="s">
        <v>642</v>
      </c>
      <c r="C142" s="30" t="s">
        <v>643</v>
      </c>
      <c r="D142" s="30" t="s">
        <v>644</v>
      </c>
      <c r="E142" s="30">
        <v>9.81</v>
      </c>
      <c r="F142" s="30">
        <v>139.80000000000001</v>
      </c>
      <c r="G142" s="30">
        <v>180</v>
      </c>
      <c r="H142" s="30">
        <v>5</v>
      </c>
      <c r="I142" s="30">
        <v>180</v>
      </c>
      <c r="J142" s="30">
        <v>5</v>
      </c>
      <c r="K142" s="30">
        <v>0.6028</v>
      </c>
    </row>
    <row r="143" spans="1:13" x14ac:dyDescent="0.3">
      <c r="A143" s="32" t="s">
        <v>63</v>
      </c>
      <c r="B143" s="30" t="s">
        <v>645</v>
      </c>
      <c r="C143" s="30" t="s">
        <v>646</v>
      </c>
      <c r="D143" s="30" t="s">
        <v>647</v>
      </c>
      <c r="E143" s="30">
        <v>9.81</v>
      </c>
      <c r="F143" s="30">
        <v>139.80000000000001</v>
      </c>
      <c r="G143" s="30">
        <v>180</v>
      </c>
      <c r="H143" s="30">
        <v>5</v>
      </c>
      <c r="I143" s="30">
        <v>180</v>
      </c>
      <c r="J143" s="30">
        <v>5</v>
      </c>
      <c r="K143" s="30">
        <v>0.6028</v>
      </c>
    </row>
    <row r="144" spans="1:13" x14ac:dyDescent="0.3">
      <c r="A144" s="32" t="s">
        <v>52</v>
      </c>
      <c r="B144" s="30" t="s">
        <v>648</v>
      </c>
      <c r="C144" s="30" t="s">
        <v>649</v>
      </c>
      <c r="D144" s="30" t="s">
        <v>638</v>
      </c>
      <c r="E144" s="30">
        <v>9.9</v>
      </c>
      <c r="F144" s="30">
        <v>139.80000000000001</v>
      </c>
      <c r="G144" s="30">
        <v>180</v>
      </c>
      <c r="H144" s="30">
        <v>5</v>
      </c>
      <c r="I144" s="30">
        <v>180</v>
      </c>
      <c r="J144" s="30">
        <v>5</v>
      </c>
      <c r="K144" s="30">
        <v>0.6028</v>
      </c>
      <c r="M144" s="15">
        <v>-16375</v>
      </c>
    </row>
    <row r="145" spans="1:12" x14ac:dyDescent="0.3">
      <c r="A145" s="32" t="s">
        <v>52</v>
      </c>
      <c r="B145" s="30" t="s">
        <v>652</v>
      </c>
      <c r="C145" s="30" t="s">
        <v>653</v>
      </c>
      <c r="D145" s="30" t="s">
        <v>654</v>
      </c>
      <c r="E145" s="30">
        <v>9.9</v>
      </c>
      <c r="F145" s="30">
        <v>139.80000000000001</v>
      </c>
      <c r="G145" s="30">
        <v>180</v>
      </c>
      <c r="H145" s="30">
        <v>5</v>
      </c>
      <c r="I145" s="30">
        <v>180</v>
      </c>
      <c r="J145" s="30">
        <v>5</v>
      </c>
      <c r="K145" s="30">
        <v>0.6028</v>
      </c>
    </row>
    <row r="146" spans="1:12" x14ac:dyDescent="0.3">
      <c r="A146" s="32" t="s">
        <v>63</v>
      </c>
      <c r="B146" s="30" t="s">
        <v>650</v>
      </c>
      <c r="C146" s="30" t="s">
        <v>651</v>
      </c>
      <c r="D146" s="30" t="s">
        <v>641</v>
      </c>
      <c r="E146" s="30">
        <v>9.9</v>
      </c>
      <c r="F146" s="30">
        <v>139.80000000000001</v>
      </c>
      <c r="G146" s="30">
        <v>180</v>
      </c>
      <c r="H146" s="30">
        <v>5</v>
      </c>
      <c r="I146" s="30">
        <v>180</v>
      </c>
      <c r="J146" s="30">
        <v>5</v>
      </c>
      <c r="K146" s="30">
        <v>0.6028</v>
      </c>
    </row>
    <row r="147" spans="1:12" x14ac:dyDescent="0.3">
      <c r="A147" s="32" t="s">
        <v>63</v>
      </c>
      <c r="B147" s="30" t="s">
        <v>655</v>
      </c>
      <c r="C147" s="30" t="s">
        <v>656</v>
      </c>
      <c r="D147" s="30" t="s">
        <v>657</v>
      </c>
      <c r="E147" s="30">
        <v>9.9</v>
      </c>
      <c r="F147" s="30">
        <v>139.80000000000001</v>
      </c>
      <c r="G147" s="30">
        <v>180</v>
      </c>
      <c r="H147" s="30">
        <v>5</v>
      </c>
      <c r="I147" s="30">
        <v>180</v>
      </c>
      <c r="J147" s="30">
        <v>5</v>
      </c>
      <c r="K147" s="30">
        <v>0.6028</v>
      </c>
    </row>
    <row r="148" spans="1:12" x14ac:dyDescent="0.3">
      <c r="A148" s="32" t="s">
        <v>63</v>
      </c>
      <c r="B148" s="30" t="s">
        <v>658</v>
      </c>
      <c r="C148" s="30" t="s">
        <v>659</v>
      </c>
      <c r="D148" s="30" t="s">
        <v>660</v>
      </c>
      <c r="E148" s="30">
        <v>9.9</v>
      </c>
      <c r="F148" s="30">
        <v>139.80000000000001</v>
      </c>
      <c r="G148" s="30">
        <v>180</v>
      </c>
      <c r="H148" s="30">
        <v>5</v>
      </c>
      <c r="I148" s="30">
        <v>180</v>
      </c>
      <c r="J148" s="30">
        <v>5</v>
      </c>
      <c r="K148" s="30">
        <v>0.6028</v>
      </c>
    </row>
    <row r="149" spans="1:12" x14ac:dyDescent="0.3">
      <c r="A149" s="32" t="s">
        <v>63</v>
      </c>
      <c r="B149" s="30" t="s">
        <v>661</v>
      </c>
      <c r="C149" s="30" t="s">
        <v>662</v>
      </c>
      <c r="D149" s="30" t="s">
        <v>663</v>
      </c>
      <c r="E149" s="30">
        <v>9.9</v>
      </c>
      <c r="F149" s="30">
        <v>139.80000000000001</v>
      </c>
      <c r="G149" s="30">
        <v>180</v>
      </c>
      <c r="H149" s="30">
        <v>5</v>
      </c>
      <c r="I149" s="30">
        <v>180</v>
      </c>
      <c r="J149" s="30">
        <v>5</v>
      </c>
      <c r="K149" s="30">
        <v>0.6028</v>
      </c>
    </row>
    <row r="150" spans="1:12" x14ac:dyDescent="0.3">
      <c r="A150" s="32" t="s">
        <v>63</v>
      </c>
      <c r="B150" s="30" t="s">
        <v>664</v>
      </c>
      <c r="C150" s="30" t="s">
        <v>665</v>
      </c>
      <c r="D150" s="30" t="s">
        <v>666</v>
      </c>
      <c r="E150" s="30">
        <v>9.9</v>
      </c>
      <c r="F150" s="30">
        <v>139.80000000000001</v>
      </c>
      <c r="G150" s="30">
        <v>180</v>
      </c>
      <c r="H150" s="30">
        <v>5</v>
      </c>
      <c r="I150" s="30">
        <v>180</v>
      </c>
      <c r="J150" s="30">
        <v>5</v>
      </c>
      <c r="K150" s="30">
        <v>0.6028</v>
      </c>
    </row>
    <row r="151" spans="1:12" x14ac:dyDescent="0.3">
      <c r="A151" s="32" t="s">
        <v>63</v>
      </c>
      <c r="B151" s="30" t="s">
        <v>667</v>
      </c>
      <c r="C151" s="30" t="s">
        <v>668</v>
      </c>
      <c r="D151" s="30" t="s">
        <v>669</v>
      </c>
      <c r="E151" s="30">
        <v>9.9</v>
      </c>
      <c r="F151" s="30">
        <v>139.80000000000001</v>
      </c>
      <c r="G151" s="30">
        <v>180</v>
      </c>
      <c r="H151" s="30">
        <v>5</v>
      </c>
      <c r="I151" s="30">
        <v>180</v>
      </c>
      <c r="J151" s="30">
        <v>5</v>
      </c>
      <c r="K151" s="30">
        <v>0.6028</v>
      </c>
    </row>
    <row r="152" spans="1:12" x14ac:dyDescent="0.3">
      <c r="A152" s="32" t="s">
        <v>52</v>
      </c>
      <c r="B152" s="30" t="s">
        <v>670</v>
      </c>
      <c r="C152" s="30" t="s">
        <v>671</v>
      </c>
      <c r="D152" s="30" t="s">
        <v>644</v>
      </c>
      <c r="E152" s="30">
        <v>9.99</v>
      </c>
      <c r="F152" s="30">
        <v>139.80000000000001</v>
      </c>
      <c r="G152" s="30">
        <v>180</v>
      </c>
      <c r="H152" s="30">
        <v>5</v>
      </c>
      <c r="I152" s="30">
        <v>180</v>
      </c>
      <c r="J152" s="30">
        <v>5</v>
      </c>
      <c r="K152" s="30">
        <v>0.6028</v>
      </c>
    </row>
    <row r="153" spans="1:12" x14ac:dyDescent="0.3">
      <c r="A153" s="32" t="s">
        <v>52</v>
      </c>
      <c r="B153" s="30" t="s">
        <v>674</v>
      </c>
      <c r="C153" s="30" t="s">
        <v>672</v>
      </c>
      <c r="D153" s="30" t="s">
        <v>673</v>
      </c>
      <c r="E153" s="30">
        <v>9.99</v>
      </c>
      <c r="F153" s="30">
        <v>139.80000000000001</v>
      </c>
      <c r="G153" s="30">
        <v>180</v>
      </c>
      <c r="H153" s="30">
        <v>5</v>
      </c>
      <c r="I153" s="30">
        <v>180</v>
      </c>
      <c r="J153" s="30">
        <v>5</v>
      </c>
      <c r="K153" s="30">
        <v>0.6028</v>
      </c>
      <c r="L153" t="s">
        <v>675</v>
      </c>
    </row>
    <row r="154" spans="1:12" x14ac:dyDescent="0.3">
      <c r="A154" s="32"/>
      <c r="B154" s="30"/>
      <c r="C154" s="30"/>
      <c r="D154" s="30"/>
      <c r="E154" s="30"/>
      <c r="F154" s="30"/>
      <c r="G154" s="30"/>
      <c r="H154" s="30"/>
      <c r="I154" s="30"/>
      <c r="J154" s="30"/>
      <c r="K154" s="30"/>
    </row>
    <row r="155" spans="1:12" x14ac:dyDescent="0.3">
      <c r="A155" s="32"/>
      <c r="B155" s="30"/>
      <c r="C155" s="30"/>
      <c r="D155" s="30"/>
      <c r="E155" s="30"/>
      <c r="F155" s="30"/>
      <c r="G155" s="30"/>
      <c r="H155" s="30"/>
      <c r="I155" s="30"/>
      <c r="J155" s="30"/>
      <c r="K155" s="30"/>
    </row>
    <row r="156" spans="1:12" x14ac:dyDescent="0.3">
      <c r="A156" s="32"/>
      <c r="B156" s="30"/>
      <c r="C156" s="30"/>
      <c r="D156" s="30"/>
      <c r="E156" s="30"/>
      <c r="F156" s="30"/>
      <c r="G156" s="30"/>
      <c r="H156" s="30"/>
      <c r="I156" s="30"/>
      <c r="J156" s="30"/>
      <c r="K156" s="30"/>
    </row>
    <row r="157" spans="1:12" x14ac:dyDescent="0.3">
      <c r="A157" s="32"/>
      <c r="B157" s="30"/>
      <c r="C157" s="30"/>
      <c r="D157" s="30"/>
      <c r="E157" s="30"/>
      <c r="F157" s="30"/>
      <c r="G157" s="30"/>
      <c r="H157" s="30"/>
      <c r="I157" s="30"/>
      <c r="J157" s="30"/>
      <c r="K157" s="30"/>
    </row>
    <row r="158" spans="1:12" x14ac:dyDescent="0.3">
      <c r="A158" s="32"/>
      <c r="B158" s="30"/>
      <c r="C158" s="30"/>
      <c r="D158" s="30"/>
      <c r="E158" s="30"/>
      <c r="F158" s="30"/>
      <c r="G158" s="30"/>
      <c r="H158" s="30"/>
      <c r="I158" s="30"/>
      <c r="J158" s="30"/>
      <c r="K158" s="30"/>
    </row>
    <row r="159" spans="1:12" x14ac:dyDescent="0.3">
      <c r="A159" s="32"/>
      <c r="B159" s="30"/>
      <c r="C159" s="30"/>
      <c r="D159" s="30"/>
      <c r="E159" s="30"/>
      <c r="F159" s="30"/>
      <c r="G159" s="30"/>
      <c r="H159" s="30"/>
      <c r="I159" s="30"/>
      <c r="J159" s="30"/>
      <c r="K159" s="30"/>
    </row>
  </sheetData>
  <mergeCells count="2">
    <mergeCell ref="B3:D3"/>
    <mergeCell ref="G3:I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40" workbookViewId="0">
      <selection activeCell="N65" sqref="N65"/>
    </sheetView>
  </sheetViews>
  <sheetFormatPr defaultRowHeight="14.4" x14ac:dyDescent="0.3"/>
  <cols>
    <col min="2" max="2" width="10.33203125" customWidth="1"/>
    <col min="3" max="3" width="10.44140625" customWidth="1"/>
    <col min="4" max="4" width="10" customWidth="1"/>
    <col min="5" max="5" width="10.33203125" customWidth="1"/>
    <col min="14" max="14" width="14.44140625" customWidth="1"/>
    <col min="16" max="16" width="11.5546875" customWidth="1"/>
  </cols>
  <sheetData>
    <row r="1" spans="1:23" ht="28.8" x14ac:dyDescent="0.3">
      <c r="A1" s="5" t="s">
        <v>51</v>
      </c>
      <c r="E1" t="s">
        <v>403</v>
      </c>
      <c r="F1" t="s">
        <v>402</v>
      </c>
      <c r="G1" t="s">
        <v>404</v>
      </c>
    </row>
    <row r="2" spans="1:23" x14ac:dyDescent="0.3">
      <c r="A2" s="27">
        <v>1.25</v>
      </c>
      <c r="E2">
        <v>0.33195604395604394</v>
      </c>
      <c r="F2">
        <v>7.5</v>
      </c>
      <c r="G2">
        <f>E2*F2</f>
        <v>2.4896703296703295</v>
      </c>
    </row>
    <row r="3" spans="1:23" x14ac:dyDescent="0.3">
      <c r="B3" s="45" t="s">
        <v>108</v>
      </c>
      <c r="C3" s="45"/>
      <c r="D3" s="45"/>
      <c r="E3" s="45"/>
      <c r="H3" s="45" t="s">
        <v>109</v>
      </c>
      <c r="I3" s="45"/>
      <c r="J3" s="45"/>
    </row>
    <row r="4" spans="1:23" ht="57.6" x14ac:dyDescent="0.3">
      <c r="A4" s="22" t="s">
        <v>40</v>
      </c>
      <c r="B4" s="1" t="s">
        <v>2</v>
      </c>
      <c r="C4" s="1" t="s">
        <v>3</v>
      </c>
      <c r="D4" s="1" t="s">
        <v>679</v>
      </c>
      <c r="E4" s="1" t="s">
        <v>74</v>
      </c>
      <c r="F4" s="1" t="s">
        <v>0</v>
      </c>
      <c r="G4" s="1" t="s">
        <v>1</v>
      </c>
      <c r="H4" s="1" t="s">
        <v>85</v>
      </c>
      <c r="I4" s="1" t="s">
        <v>47</v>
      </c>
      <c r="J4" s="1" t="s">
        <v>76</v>
      </c>
      <c r="K4" s="1" t="s">
        <v>50</v>
      </c>
      <c r="L4" s="1" t="s">
        <v>681</v>
      </c>
      <c r="M4" s="1" t="s">
        <v>682</v>
      </c>
      <c r="N4" s="5" t="s">
        <v>107</v>
      </c>
      <c r="O4" s="5" t="s">
        <v>124</v>
      </c>
      <c r="P4" s="27" t="s">
        <v>698</v>
      </c>
      <c r="Q4" s="27" t="s">
        <v>704</v>
      </c>
      <c r="R4" s="5" t="s">
        <v>360</v>
      </c>
      <c r="S4" s="5" t="s">
        <v>362</v>
      </c>
      <c r="T4" s="5" t="s">
        <v>361</v>
      </c>
      <c r="U4" s="27" t="s">
        <v>363</v>
      </c>
      <c r="V4" s="27"/>
      <c r="W4" s="1" t="s">
        <v>35</v>
      </c>
    </row>
    <row r="5" spans="1:23" x14ac:dyDescent="0.3">
      <c r="A5" s="23" t="s">
        <v>676</v>
      </c>
      <c r="B5" s="18" t="s">
        <v>677</v>
      </c>
      <c r="C5" s="14" t="s">
        <v>678</v>
      </c>
      <c r="D5" s="14" t="s">
        <v>683</v>
      </c>
      <c r="E5" s="18" t="s">
        <v>680</v>
      </c>
      <c r="F5" s="14">
        <v>8</v>
      </c>
      <c r="G5" s="14">
        <v>140.19999999999999</v>
      </c>
      <c r="H5" s="14">
        <v>180</v>
      </c>
      <c r="I5" s="14">
        <v>5</v>
      </c>
      <c r="J5" s="14">
        <v>180</v>
      </c>
      <c r="K5" s="14">
        <v>5</v>
      </c>
      <c r="L5" s="14">
        <v>0.6028</v>
      </c>
      <c r="M5" s="14">
        <v>0.63270000000000004</v>
      </c>
      <c r="N5" s="14">
        <v>3.85</v>
      </c>
      <c r="O5" s="27">
        <v>-16380</v>
      </c>
      <c r="P5" s="33">
        <v>2.0000000000000002E-5</v>
      </c>
      <c r="Q5" s="33"/>
      <c r="R5" s="27"/>
      <c r="S5" s="27"/>
      <c r="T5" s="27"/>
      <c r="U5" s="27"/>
      <c r="V5" s="27"/>
      <c r="W5" s="14"/>
    </row>
    <row r="6" spans="1:23" x14ac:dyDescent="0.3">
      <c r="A6" s="23" t="s">
        <v>676</v>
      </c>
      <c r="B6" s="18" t="s">
        <v>692</v>
      </c>
      <c r="C6" s="14" t="s">
        <v>693</v>
      </c>
      <c r="D6" s="14" t="s">
        <v>745</v>
      </c>
      <c r="E6" s="18" t="s">
        <v>694</v>
      </c>
      <c r="F6" s="14">
        <v>8</v>
      </c>
      <c r="G6" s="14">
        <v>140.19999999999999</v>
      </c>
      <c r="H6" s="14">
        <v>180</v>
      </c>
      <c r="I6" s="14">
        <v>5</v>
      </c>
      <c r="J6" s="14">
        <v>180</v>
      </c>
      <c r="K6" s="14">
        <v>5</v>
      </c>
      <c r="L6" s="14">
        <v>0.6028</v>
      </c>
      <c r="M6" s="14">
        <v>0.63270000000000004</v>
      </c>
      <c r="N6" s="14">
        <v>3.85</v>
      </c>
      <c r="O6" s="27">
        <v>-16380</v>
      </c>
      <c r="P6" s="33">
        <v>2.0000000000000002E-5</v>
      </c>
      <c r="Q6" s="33"/>
      <c r="R6" s="27"/>
      <c r="S6" s="27"/>
      <c r="T6" s="27"/>
      <c r="U6" s="27"/>
      <c r="V6" s="27"/>
      <c r="W6" s="14"/>
    </row>
    <row r="7" spans="1:23" x14ac:dyDescent="0.3">
      <c r="A7" s="23" t="s">
        <v>676</v>
      </c>
      <c r="B7" s="18" t="s">
        <v>695</v>
      </c>
      <c r="C7" s="14" t="s">
        <v>696</v>
      </c>
      <c r="D7" s="14" t="s">
        <v>746</v>
      </c>
      <c r="E7" s="18" t="s">
        <v>697</v>
      </c>
      <c r="F7" s="14">
        <v>8</v>
      </c>
      <c r="G7" s="14">
        <v>140.19999999999999</v>
      </c>
      <c r="H7" s="14">
        <v>180</v>
      </c>
      <c r="I7" s="14">
        <v>5</v>
      </c>
      <c r="J7" s="14">
        <v>180</v>
      </c>
      <c r="K7" s="14">
        <v>5</v>
      </c>
      <c r="L7" s="14">
        <v>0.6028</v>
      </c>
      <c r="M7" s="14">
        <v>0.63270000000000004</v>
      </c>
      <c r="N7" s="14">
        <v>3.85</v>
      </c>
      <c r="O7" s="27">
        <v>-16380</v>
      </c>
      <c r="P7" s="33">
        <v>2.0000000000000002E-5</v>
      </c>
      <c r="Q7" s="33"/>
      <c r="R7" s="27"/>
      <c r="S7" s="27"/>
      <c r="T7" s="27"/>
      <c r="U7" s="27"/>
      <c r="V7" s="27"/>
      <c r="W7" s="14"/>
    </row>
    <row r="8" spans="1:23" x14ac:dyDescent="0.3">
      <c r="A8" s="24" t="s">
        <v>676</v>
      </c>
      <c r="B8" s="18" t="s">
        <v>684</v>
      </c>
      <c r="C8" s="18" t="s">
        <v>685</v>
      </c>
      <c r="D8" s="18" t="s">
        <v>687</v>
      </c>
      <c r="E8" s="18" t="s">
        <v>686</v>
      </c>
      <c r="F8" s="14">
        <v>8</v>
      </c>
      <c r="G8" s="14">
        <v>140.19999999999999</v>
      </c>
      <c r="H8" s="14">
        <v>180</v>
      </c>
      <c r="I8" s="14">
        <v>5</v>
      </c>
      <c r="J8" s="14">
        <v>180</v>
      </c>
      <c r="K8" s="14">
        <v>5</v>
      </c>
      <c r="L8" s="14">
        <v>0.59819999999999995</v>
      </c>
      <c r="M8" s="14">
        <v>0.63270000000000004</v>
      </c>
      <c r="N8" s="18" t="s">
        <v>699</v>
      </c>
      <c r="O8" s="27">
        <v>-18860</v>
      </c>
      <c r="P8" s="33">
        <v>1.56E-5</v>
      </c>
      <c r="Q8" s="33"/>
      <c r="R8" s="27"/>
      <c r="S8" s="27"/>
      <c r="T8" s="27"/>
      <c r="U8" s="27"/>
      <c r="V8" s="27"/>
      <c r="W8" s="14"/>
    </row>
    <row r="9" spans="1:23" x14ac:dyDescent="0.3">
      <c r="A9" s="25" t="s">
        <v>676</v>
      </c>
      <c r="B9" s="18" t="s">
        <v>700</v>
      </c>
      <c r="C9" s="18" t="s">
        <v>701</v>
      </c>
      <c r="D9" s="18" t="s">
        <v>86</v>
      </c>
      <c r="E9" s="18" t="s">
        <v>702</v>
      </c>
      <c r="F9" s="14">
        <v>8</v>
      </c>
      <c r="G9" s="14">
        <v>140.19999999999999</v>
      </c>
      <c r="H9" s="14">
        <v>180</v>
      </c>
      <c r="I9" s="14">
        <v>5</v>
      </c>
      <c r="J9" s="14">
        <v>180</v>
      </c>
      <c r="K9" s="14">
        <v>5</v>
      </c>
      <c r="L9" s="14">
        <v>0.59819999999999995</v>
      </c>
      <c r="M9" s="14">
        <v>0.63270000000000004</v>
      </c>
      <c r="N9" s="27" t="s">
        <v>703</v>
      </c>
      <c r="O9" s="27">
        <v>-18860</v>
      </c>
      <c r="P9" s="33">
        <v>1.56E-5</v>
      </c>
      <c r="Q9" s="34">
        <v>22</v>
      </c>
      <c r="R9" s="27"/>
      <c r="S9" s="27"/>
      <c r="T9" s="27"/>
      <c r="U9" s="27"/>
      <c r="V9" s="27"/>
      <c r="W9" s="27"/>
    </row>
    <row r="10" spans="1:23" x14ac:dyDescent="0.3">
      <c r="A10" s="25" t="s">
        <v>676</v>
      </c>
      <c r="B10" s="18" t="s">
        <v>705</v>
      </c>
      <c r="C10" s="18" t="s">
        <v>706</v>
      </c>
      <c r="D10" s="18" t="s">
        <v>708</v>
      </c>
      <c r="E10" s="18" t="s">
        <v>707</v>
      </c>
      <c r="F10" s="14">
        <v>8</v>
      </c>
      <c r="G10" s="14">
        <v>140.19999999999999</v>
      </c>
      <c r="H10" s="14">
        <v>180</v>
      </c>
      <c r="I10" s="14">
        <v>5</v>
      </c>
      <c r="J10" s="14">
        <v>180</v>
      </c>
      <c r="K10" s="14">
        <v>5</v>
      </c>
      <c r="L10" s="14">
        <v>0.59819999999999995</v>
      </c>
      <c r="M10" s="14">
        <v>0.63270000000000004</v>
      </c>
      <c r="N10" s="27" t="s">
        <v>703</v>
      </c>
      <c r="O10" s="27">
        <v>-18860</v>
      </c>
      <c r="P10" s="33">
        <v>1.56E-5</v>
      </c>
      <c r="Q10" s="34">
        <v>22</v>
      </c>
      <c r="R10" s="27"/>
      <c r="S10" s="27"/>
      <c r="T10" s="27"/>
      <c r="U10" s="27"/>
      <c r="V10" s="27"/>
      <c r="W10" s="27"/>
    </row>
    <row r="11" spans="1:23" s="39" customFormat="1" x14ac:dyDescent="0.3">
      <c r="A11" s="35" t="s">
        <v>676</v>
      </c>
      <c r="B11" s="36" t="s">
        <v>688</v>
      </c>
      <c r="C11" s="36" t="s">
        <v>689</v>
      </c>
      <c r="D11" s="36" t="s">
        <v>690</v>
      </c>
      <c r="E11" s="36" t="s">
        <v>691</v>
      </c>
      <c r="F11" s="36">
        <v>8</v>
      </c>
      <c r="G11" s="36">
        <v>140.19999999999999</v>
      </c>
      <c r="H11" s="36">
        <v>180</v>
      </c>
      <c r="I11" s="36">
        <v>5</v>
      </c>
      <c r="J11" s="36">
        <v>180</v>
      </c>
      <c r="K11" s="36">
        <v>5</v>
      </c>
      <c r="L11" s="36">
        <v>0.59370000000000001</v>
      </c>
      <c r="M11" s="36">
        <v>0.63270000000000004</v>
      </c>
      <c r="N11" s="37" t="s">
        <v>703</v>
      </c>
      <c r="O11" s="37">
        <v>-21345</v>
      </c>
      <c r="P11" s="38">
        <v>1.8600000000000001E-5</v>
      </c>
      <c r="Q11" s="37">
        <v>22</v>
      </c>
      <c r="R11" s="37"/>
      <c r="S11" s="37"/>
      <c r="T11" s="37"/>
      <c r="U11" s="37"/>
      <c r="V11" s="37"/>
      <c r="W11" s="37"/>
    </row>
    <row r="12" spans="1:23" s="41" customFormat="1" x14ac:dyDescent="0.3">
      <c r="A12" s="25" t="s">
        <v>676</v>
      </c>
      <c r="B12" s="18" t="s">
        <v>713</v>
      </c>
      <c r="C12" s="18" t="s">
        <v>714</v>
      </c>
      <c r="D12" s="18" t="s">
        <v>715</v>
      </c>
      <c r="E12" s="18" t="s">
        <v>716</v>
      </c>
      <c r="F12" s="18">
        <v>8</v>
      </c>
      <c r="G12" s="18">
        <v>140.19999999999999</v>
      </c>
      <c r="H12" s="18">
        <v>180</v>
      </c>
      <c r="I12" s="18">
        <v>5</v>
      </c>
      <c r="J12" s="18">
        <v>180</v>
      </c>
      <c r="K12" s="18">
        <v>5</v>
      </c>
      <c r="L12" s="18">
        <v>0.59370000000000001</v>
      </c>
      <c r="M12" s="18">
        <v>0.63270000000000004</v>
      </c>
      <c r="N12" s="11" t="s">
        <v>703</v>
      </c>
      <c r="O12" s="11">
        <v>-21345</v>
      </c>
      <c r="P12" s="40">
        <v>1.8600000000000001E-5</v>
      </c>
      <c r="Q12" s="11">
        <v>22</v>
      </c>
      <c r="R12" s="11"/>
      <c r="S12" s="11"/>
      <c r="T12" s="11"/>
      <c r="U12" s="11"/>
      <c r="V12" s="11"/>
      <c r="W12" s="11"/>
    </row>
    <row r="13" spans="1:23" x14ac:dyDescent="0.3">
      <c r="A13" s="25" t="s">
        <v>676</v>
      </c>
      <c r="B13" s="18" t="s">
        <v>717</v>
      </c>
      <c r="C13" s="18" t="s">
        <v>718</v>
      </c>
      <c r="D13" s="18" t="s">
        <v>719</v>
      </c>
      <c r="E13" s="18" t="s">
        <v>720</v>
      </c>
      <c r="F13" s="14">
        <v>8</v>
      </c>
      <c r="G13" s="14">
        <v>140.19999999999999</v>
      </c>
      <c r="H13" s="14">
        <v>180</v>
      </c>
      <c r="I13" s="14">
        <v>5</v>
      </c>
      <c r="J13" s="14">
        <v>180</v>
      </c>
      <c r="K13" s="14">
        <v>5</v>
      </c>
      <c r="L13" s="14">
        <v>0.59370000000000001</v>
      </c>
      <c r="M13" s="14">
        <v>0.63270000000000004</v>
      </c>
      <c r="N13" s="27" t="s">
        <v>703</v>
      </c>
      <c r="O13" s="27">
        <v>-21345</v>
      </c>
      <c r="P13" s="33">
        <v>1.8600000000000001E-5</v>
      </c>
      <c r="Q13" s="27">
        <v>22</v>
      </c>
      <c r="R13" s="27"/>
      <c r="S13" s="27"/>
      <c r="T13" s="27"/>
      <c r="U13" s="27"/>
      <c r="V13" s="27"/>
      <c r="W13" s="27"/>
    </row>
    <row r="14" spans="1:23" x14ac:dyDescent="0.3">
      <c r="A14" s="35" t="s">
        <v>676</v>
      </c>
      <c r="B14" s="36" t="s">
        <v>709</v>
      </c>
      <c r="C14" s="36" t="s">
        <v>710</v>
      </c>
      <c r="D14" s="36" t="s">
        <v>711</v>
      </c>
      <c r="E14" s="36" t="s">
        <v>712</v>
      </c>
      <c r="F14" s="14">
        <v>8</v>
      </c>
      <c r="G14" s="14">
        <v>140.19999999999999</v>
      </c>
      <c r="H14" s="14">
        <v>180</v>
      </c>
      <c r="I14" s="14">
        <v>5</v>
      </c>
      <c r="J14" s="14">
        <v>180</v>
      </c>
      <c r="K14" s="14">
        <v>5</v>
      </c>
      <c r="L14" s="14">
        <v>0.58930000000000005</v>
      </c>
      <c r="M14" s="14">
        <v>0.62970000000000004</v>
      </c>
      <c r="N14" s="27" t="s">
        <v>703</v>
      </c>
      <c r="O14" s="18">
        <v>-23735</v>
      </c>
      <c r="P14" s="33">
        <v>1.9899999999999999E-5</v>
      </c>
      <c r="Q14" s="11">
        <v>22</v>
      </c>
      <c r="R14" s="27"/>
      <c r="S14" s="27"/>
      <c r="T14" s="27"/>
      <c r="U14" s="27"/>
      <c r="V14" s="27"/>
      <c r="W14" s="27"/>
    </row>
    <row r="15" spans="1:23" x14ac:dyDescent="0.3">
      <c r="A15" s="35" t="s">
        <v>676</v>
      </c>
      <c r="B15" s="36" t="s">
        <v>725</v>
      </c>
      <c r="C15" s="36" t="s">
        <v>726</v>
      </c>
      <c r="D15" s="36" t="s">
        <v>727</v>
      </c>
      <c r="E15" s="36" t="s">
        <v>728</v>
      </c>
      <c r="F15" s="14">
        <v>8</v>
      </c>
      <c r="G15" s="14">
        <v>140.19999999999999</v>
      </c>
      <c r="H15" s="14">
        <v>180</v>
      </c>
      <c r="I15" s="14">
        <v>5</v>
      </c>
      <c r="J15" s="14">
        <v>180</v>
      </c>
      <c r="K15" s="14">
        <v>5</v>
      </c>
      <c r="L15" s="14">
        <v>0.58930000000000005</v>
      </c>
      <c r="M15" s="14">
        <v>0.62970000000000004</v>
      </c>
      <c r="N15" s="27" t="s">
        <v>703</v>
      </c>
      <c r="O15" s="18">
        <v>-23735</v>
      </c>
      <c r="P15" s="33">
        <v>1.9899999999999999E-5</v>
      </c>
      <c r="Q15" s="11">
        <v>22</v>
      </c>
      <c r="R15" s="27"/>
      <c r="S15" s="27"/>
      <c r="T15" s="27"/>
      <c r="U15" s="27"/>
      <c r="V15" s="27"/>
      <c r="W15" s="27"/>
    </row>
    <row r="16" spans="1:23" x14ac:dyDescent="0.3">
      <c r="A16" s="35" t="s">
        <v>676</v>
      </c>
      <c r="B16" s="36" t="s">
        <v>729</v>
      </c>
      <c r="C16" s="36" t="s">
        <v>730</v>
      </c>
      <c r="D16" s="36" t="s">
        <v>731</v>
      </c>
      <c r="E16" s="36" t="s">
        <v>732</v>
      </c>
      <c r="F16" s="14">
        <v>8</v>
      </c>
      <c r="G16" s="14">
        <v>140.19999999999999</v>
      </c>
      <c r="H16" s="14">
        <v>180</v>
      </c>
      <c r="I16" s="14">
        <v>5</v>
      </c>
      <c r="J16" s="14">
        <v>180</v>
      </c>
      <c r="K16" s="14">
        <v>5</v>
      </c>
      <c r="L16" s="14">
        <v>0.58930000000000005</v>
      </c>
      <c r="M16" s="14">
        <v>0.62970000000000004</v>
      </c>
      <c r="N16" s="27" t="s">
        <v>703</v>
      </c>
      <c r="O16" s="18">
        <v>-23735</v>
      </c>
      <c r="P16" s="33">
        <v>1.9899999999999999E-5</v>
      </c>
      <c r="Q16" s="11">
        <v>22</v>
      </c>
      <c r="R16" s="27"/>
      <c r="S16" s="27"/>
      <c r="T16" s="27"/>
      <c r="U16" s="27"/>
      <c r="V16" s="27"/>
      <c r="W16" s="27"/>
    </row>
    <row r="17" spans="1:23" x14ac:dyDescent="0.3">
      <c r="A17" s="35" t="s">
        <v>820</v>
      </c>
      <c r="B17" s="36"/>
      <c r="C17" s="36"/>
      <c r="D17" s="36"/>
      <c r="E17" s="36"/>
      <c r="F17" s="14"/>
      <c r="G17" s="14"/>
      <c r="H17" s="14"/>
      <c r="I17" s="14"/>
      <c r="J17" s="14"/>
      <c r="K17" s="14"/>
      <c r="L17" s="14"/>
      <c r="M17" s="14"/>
      <c r="N17" s="27"/>
      <c r="O17" s="18"/>
      <c r="P17" s="33"/>
      <c r="Q17" s="11"/>
      <c r="R17" s="27"/>
      <c r="S17" s="27"/>
      <c r="T17" s="27"/>
      <c r="U17" s="27"/>
      <c r="V17" s="27"/>
      <c r="W17" s="27"/>
    </row>
    <row r="18" spans="1:23" x14ac:dyDescent="0.3">
      <c r="A18" s="35" t="s">
        <v>676</v>
      </c>
      <c r="B18" s="36" t="s">
        <v>721</v>
      </c>
      <c r="C18" s="36" t="s">
        <v>722</v>
      </c>
      <c r="D18" s="36" t="s">
        <v>723</v>
      </c>
      <c r="E18" s="36" t="s">
        <v>724</v>
      </c>
      <c r="F18" s="14">
        <v>8</v>
      </c>
      <c r="G18" s="14">
        <v>140.19999999999999</v>
      </c>
      <c r="H18" s="14">
        <v>180</v>
      </c>
      <c r="I18" s="14">
        <v>5</v>
      </c>
      <c r="J18" s="14">
        <v>180</v>
      </c>
      <c r="K18" s="14">
        <v>5</v>
      </c>
      <c r="L18" s="14">
        <v>0.63570000000000004</v>
      </c>
      <c r="M18" s="14">
        <v>0.63570000000000004</v>
      </c>
      <c r="N18" s="27" t="s">
        <v>703</v>
      </c>
      <c r="O18" s="18">
        <v>1660</v>
      </c>
      <c r="P18" s="33">
        <v>2.0299999999999999E-5</v>
      </c>
      <c r="Q18" s="11">
        <v>22</v>
      </c>
      <c r="R18" s="27"/>
      <c r="S18" s="27"/>
      <c r="T18" s="27"/>
      <c r="U18" s="27"/>
      <c r="V18" s="27"/>
      <c r="W18" s="27"/>
    </row>
    <row r="19" spans="1:23" x14ac:dyDescent="0.3">
      <c r="A19" s="18" t="s">
        <v>676</v>
      </c>
      <c r="B19" s="18" t="s">
        <v>733</v>
      </c>
      <c r="C19" s="18" t="s">
        <v>734</v>
      </c>
      <c r="D19" s="18" t="s">
        <v>735</v>
      </c>
      <c r="E19" s="18" t="s">
        <v>737</v>
      </c>
      <c r="F19" s="14">
        <v>8</v>
      </c>
      <c r="G19" s="14">
        <v>140.19999999999999</v>
      </c>
      <c r="H19" s="14">
        <v>180</v>
      </c>
      <c r="I19" s="14">
        <v>5</v>
      </c>
      <c r="J19" s="14">
        <v>180</v>
      </c>
      <c r="K19" s="14">
        <v>5</v>
      </c>
      <c r="L19" s="14">
        <v>0.63570000000000004</v>
      </c>
      <c r="M19" s="14">
        <v>0.63570000000000004</v>
      </c>
      <c r="N19" s="27" t="s">
        <v>703</v>
      </c>
      <c r="O19" s="18">
        <v>1660</v>
      </c>
      <c r="P19" s="33">
        <v>2.0299999999999999E-5</v>
      </c>
      <c r="Q19" s="11">
        <v>22</v>
      </c>
      <c r="R19" s="27"/>
      <c r="S19" s="27"/>
      <c r="T19" s="27"/>
      <c r="U19" s="27"/>
      <c r="V19" s="27"/>
      <c r="W19" s="27"/>
    </row>
    <row r="20" spans="1:23" x14ac:dyDescent="0.3">
      <c r="A20" s="18" t="s">
        <v>676</v>
      </c>
      <c r="B20" s="18" t="s">
        <v>738</v>
      </c>
      <c r="C20" s="18" t="s">
        <v>739</v>
      </c>
      <c r="D20" s="18" t="s">
        <v>740</v>
      </c>
      <c r="E20" s="18" t="s">
        <v>736</v>
      </c>
      <c r="F20" s="14">
        <v>8</v>
      </c>
      <c r="G20" s="14">
        <v>140.19999999999999</v>
      </c>
      <c r="H20" s="14">
        <v>180</v>
      </c>
      <c r="I20" s="14">
        <v>5</v>
      </c>
      <c r="J20" s="14">
        <v>180</v>
      </c>
      <c r="K20" s="14">
        <v>5</v>
      </c>
      <c r="L20" s="14">
        <v>0.63570000000000004</v>
      </c>
      <c r="M20" s="14">
        <v>0.63570000000000004</v>
      </c>
      <c r="N20" s="27" t="s">
        <v>703</v>
      </c>
      <c r="O20" s="18">
        <v>1660</v>
      </c>
      <c r="P20" s="33">
        <v>2.0299999999999999E-5</v>
      </c>
      <c r="Q20" s="11">
        <v>22</v>
      </c>
      <c r="R20" s="27"/>
      <c r="S20" s="27"/>
      <c r="T20" s="27"/>
      <c r="U20" s="27"/>
      <c r="V20" s="27"/>
      <c r="W20" s="27"/>
    </row>
    <row r="21" spans="1:23" x14ac:dyDescent="0.3">
      <c r="A21" s="18" t="s">
        <v>676</v>
      </c>
      <c r="B21" s="18" t="s">
        <v>741</v>
      </c>
      <c r="C21" s="18" t="s">
        <v>742</v>
      </c>
      <c r="D21" s="18" t="s">
        <v>743</v>
      </c>
      <c r="E21" s="18" t="s">
        <v>744</v>
      </c>
      <c r="F21" s="14">
        <v>8</v>
      </c>
      <c r="G21" s="14">
        <v>140.19999999999999</v>
      </c>
      <c r="H21" s="14">
        <v>180</v>
      </c>
      <c r="I21" s="14">
        <v>5</v>
      </c>
      <c r="J21" s="14">
        <v>180</v>
      </c>
      <c r="K21" s="14">
        <v>5</v>
      </c>
      <c r="L21" s="14">
        <v>0.63570000000000004</v>
      </c>
      <c r="M21" s="14">
        <v>0.63570000000000004</v>
      </c>
      <c r="N21" s="27" t="s">
        <v>703</v>
      </c>
      <c r="O21" s="18">
        <v>1660</v>
      </c>
      <c r="P21" s="33">
        <v>2.0299999999999999E-5</v>
      </c>
      <c r="Q21" s="11">
        <v>22</v>
      </c>
      <c r="R21" s="27"/>
      <c r="S21" s="27"/>
      <c r="T21" s="27"/>
      <c r="U21" s="27"/>
      <c r="V21" s="27"/>
      <c r="W21" s="27"/>
    </row>
    <row r="22" spans="1:23" x14ac:dyDescent="0.3">
      <c r="A22" s="18" t="s">
        <v>676</v>
      </c>
      <c r="B22" s="18" t="s">
        <v>747</v>
      </c>
      <c r="C22" s="18" t="s">
        <v>748</v>
      </c>
      <c r="D22" s="18" t="s">
        <v>749</v>
      </c>
      <c r="E22" s="18" t="s">
        <v>750</v>
      </c>
      <c r="F22" s="14">
        <v>8</v>
      </c>
      <c r="G22" s="14">
        <v>140.19999999999999</v>
      </c>
      <c r="H22" s="14">
        <v>180</v>
      </c>
      <c r="I22" s="14">
        <v>5</v>
      </c>
      <c r="J22" s="14">
        <v>180</v>
      </c>
      <c r="K22" s="14">
        <v>5</v>
      </c>
      <c r="L22" s="14">
        <v>0.63570000000000004</v>
      </c>
      <c r="M22" s="14">
        <v>0.63570000000000004</v>
      </c>
      <c r="N22" s="27" t="s">
        <v>703</v>
      </c>
      <c r="O22" s="18">
        <v>1660</v>
      </c>
      <c r="P22" s="33">
        <v>6.2299999999999996E-5</v>
      </c>
      <c r="Q22" s="27">
        <v>22</v>
      </c>
      <c r="R22" s="27"/>
      <c r="S22" s="27"/>
      <c r="T22" s="27"/>
      <c r="U22" s="27"/>
      <c r="V22" s="27"/>
      <c r="W22" s="27"/>
    </row>
    <row r="23" spans="1:23" x14ac:dyDescent="0.3">
      <c r="A23" s="18" t="s">
        <v>676</v>
      </c>
      <c r="B23" s="18" t="s">
        <v>751</v>
      </c>
      <c r="C23" s="18" t="s">
        <v>752</v>
      </c>
      <c r="D23" s="18" t="s">
        <v>753</v>
      </c>
      <c r="E23" s="18" t="s">
        <v>754</v>
      </c>
      <c r="F23" s="14">
        <v>8</v>
      </c>
      <c r="G23" s="14">
        <v>140.19999999999999</v>
      </c>
      <c r="H23" s="14">
        <v>180</v>
      </c>
      <c r="I23" s="14">
        <v>5</v>
      </c>
      <c r="J23" s="14">
        <v>180</v>
      </c>
      <c r="K23" s="14">
        <v>5</v>
      </c>
      <c r="L23" s="14">
        <v>0.63570000000000004</v>
      </c>
      <c r="M23" s="14">
        <v>0.63570000000000004</v>
      </c>
      <c r="N23" s="27" t="s">
        <v>703</v>
      </c>
      <c r="O23" s="18">
        <v>1660</v>
      </c>
      <c r="P23" s="33">
        <v>6.2299999999999996E-5</v>
      </c>
      <c r="Q23" s="27">
        <v>22</v>
      </c>
      <c r="R23" s="27"/>
      <c r="S23" s="27"/>
      <c r="T23" s="27"/>
      <c r="U23" s="27"/>
      <c r="V23" s="27"/>
      <c r="W23" s="27"/>
    </row>
    <row r="24" spans="1:23" x14ac:dyDescent="0.3">
      <c r="A24" s="18" t="s">
        <v>676</v>
      </c>
      <c r="B24" s="18" t="s">
        <v>755</v>
      </c>
      <c r="C24" s="18" t="s">
        <v>756</v>
      </c>
      <c r="D24" s="18" t="s">
        <v>757</v>
      </c>
      <c r="E24" s="18" t="s">
        <v>758</v>
      </c>
      <c r="F24" s="14">
        <v>8</v>
      </c>
      <c r="G24" s="14">
        <v>140.19999999999999</v>
      </c>
      <c r="H24" s="14">
        <v>180</v>
      </c>
      <c r="I24" s="14">
        <v>5</v>
      </c>
      <c r="J24" s="14">
        <v>180</v>
      </c>
      <c r="K24" s="14">
        <v>5</v>
      </c>
      <c r="L24" s="14">
        <v>0.63570000000000004</v>
      </c>
      <c r="M24" s="14">
        <v>0.63570000000000004</v>
      </c>
      <c r="N24" s="27" t="s">
        <v>703</v>
      </c>
      <c r="O24" s="18">
        <v>1660</v>
      </c>
      <c r="P24" s="33">
        <v>6.2299999999999996E-5</v>
      </c>
      <c r="Q24" s="27">
        <v>22</v>
      </c>
      <c r="R24" s="27"/>
      <c r="S24" s="27"/>
      <c r="T24" s="27"/>
      <c r="U24" s="27"/>
      <c r="V24" s="27"/>
      <c r="W24" s="11"/>
    </row>
    <row r="25" spans="1:23" x14ac:dyDescent="0.3">
      <c r="A25" s="18" t="s">
        <v>676</v>
      </c>
      <c r="B25" s="18" t="s">
        <v>759</v>
      </c>
      <c r="C25" s="18" t="s">
        <v>760</v>
      </c>
      <c r="D25" s="18" t="s">
        <v>761</v>
      </c>
      <c r="E25" s="18" t="s">
        <v>762</v>
      </c>
      <c r="F25" s="14">
        <v>8</v>
      </c>
      <c r="G25" s="14">
        <v>140.19999999999999</v>
      </c>
      <c r="H25" s="14">
        <v>180</v>
      </c>
      <c r="I25" s="14">
        <v>5</v>
      </c>
      <c r="J25" s="14">
        <v>180</v>
      </c>
      <c r="K25" s="14">
        <v>5</v>
      </c>
      <c r="L25" s="14">
        <v>0.63570000000000004</v>
      </c>
      <c r="M25" s="14">
        <v>0.63570000000000004</v>
      </c>
      <c r="N25" s="27" t="s">
        <v>703</v>
      </c>
      <c r="O25" s="18">
        <v>1660</v>
      </c>
      <c r="P25" s="33">
        <v>6.2299999999999996E-5</v>
      </c>
      <c r="Q25" s="27">
        <v>22</v>
      </c>
      <c r="R25" s="27"/>
      <c r="S25" s="27"/>
      <c r="T25" s="27"/>
      <c r="U25" s="27"/>
      <c r="V25" s="27"/>
      <c r="W25" s="11"/>
    </row>
    <row r="26" spans="1:23" x14ac:dyDescent="0.3">
      <c r="A26" s="18" t="s">
        <v>676</v>
      </c>
      <c r="B26" s="18" t="s">
        <v>763</v>
      </c>
      <c r="C26" s="18" t="s">
        <v>764</v>
      </c>
      <c r="D26" s="18" t="s">
        <v>765</v>
      </c>
      <c r="E26" s="18" t="s">
        <v>766</v>
      </c>
      <c r="F26" s="14">
        <v>8</v>
      </c>
      <c r="G26" s="14">
        <v>140.19999999999999</v>
      </c>
      <c r="H26" s="14">
        <v>180</v>
      </c>
      <c r="I26" s="14">
        <v>5</v>
      </c>
      <c r="J26" s="14">
        <v>180</v>
      </c>
      <c r="K26" s="14">
        <v>5</v>
      </c>
      <c r="L26" s="14">
        <v>0.63570000000000004</v>
      </c>
      <c r="M26" s="14">
        <v>0.63570000000000004</v>
      </c>
      <c r="N26" s="27" t="s">
        <v>703</v>
      </c>
      <c r="O26" s="18">
        <v>1660</v>
      </c>
      <c r="P26" s="33">
        <v>6.2299999999999996E-5</v>
      </c>
      <c r="Q26" s="27">
        <v>22</v>
      </c>
      <c r="R26" s="27"/>
      <c r="S26" s="27"/>
      <c r="T26" s="27"/>
      <c r="U26" s="27"/>
      <c r="V26" s="27"/>
      <c r="W26" s="11"/>
    </row>
    <row r="27" spans="1:23" x14ac:dyDescent="0.3">
      <c r="A27" s="18" t="s">
        <v>676</v>
      </c>
      <c r="B27" s="18" t="s">
        <v>767</v>
      </c>
      <c r="C27" s="18" t="s">
        <v>768</v>
      </c>
      <c r="D27" s="18" t="s">
        <v>769</v>
      </c>
      <c r="E27" s="18" t="s">
        <v>770</v>
      </c>
      <c r="F27" s="14">
        <v>8</v>
      </c>
      <c r="G27" s="14">
        <v>140.19999999999999</v>
      </c>
      <c r="H27" s="14">
        <v>180</v>
      </c>
      <c r="I27" s="14">
        <v>5</v>
      </c>
      <c r="J27" s="14">
        <v>180</v>
      </c>
      <c r="K27" s="14">
        <v>5</v>
      </c>
      <c r="L27" s="14">
        <v>0.63570000000000004</v>
      </c>
      <c r="M27" s="14">
        <v>0.63570000000000004</v>
      </c>
      <c r="N27" s="27" t="s">
        <v>703</v>
      </c>
      <c r="O27" s="18">
        <v>1660</v>
      </c>
      <c r="P27" s="33">
        <v>6.2299999999999996E-5</v>
      </c>
      <c r="Q27" s="27">
        <v>22</v>
      </c>
      <c r="R27" s="27"/>
      <c r="S27" s="27"/>
      <c r="T27" s="27"/>
      <c r="U27" s="27"/>
      <c r="V27" s="27"/>
      <c r="W27" s="11"/>
    </row>
    <row r="28" spans="1:23" x14ac:dyDescent="0.3">
      <c r="A28" s="18" t="s">
        <v>676</v>
      </c>
      <c r="B28" s="18" t="s">
        <v>771</v>
      </c>
      <c r="C28" s="18" t="s">
        <v>772</v>
      </c>
      <c r="D28" s="18" t="s">
        <v>773</v>
      </c>
      <c r="E28" s="18" t="s">
        <v>774</v>
      </c>
      <c r="F28" s="14">
        <v>8</v>
      </c>
      <c r="G28" s="14">
        <v>140.19999999999999</v>
      </c>
      <c r="H28" s="14">
        <v>180</v>
      </c>
      <c r="I28" s="14">
        <v>5</v>
      </c>
      <c r="J28" s="14">
        <v>180</v>
      </c>
      <c r="K28" s="14">
        <v>5</v>
      </c>
      <c r="L28" s="14">
        <v>0.63570000000000004</v>
      </c>
      <c r="M28" s="14">
        <v>0.63570000000000004</v>
      </c>
      <c r="N28" s="27" t="s">
        <v>703</v>
      </c>
      <c r="O28" s="18">
        <v>1660</v>
      </c>
      <c r="P28" s="33">
        <v>6.2299999999999996E-5</v>
      </c>
      <c r="Q28" s="27">
        <v>22</v>
      </c>
      <c r="R28" s="27"/>
      <c r="S28" s="27"/>
      <c r="T28" s="27"/>
      <c r="U28" s="27"/>
      <c r="V28" s="27"/>
      <c r="W28" s="11"/>
    </row>
    <row r="29" spans="1:23" x14ac:dyDescent="0.3">
      <c r="A29" s="18" t="s">
        <v>676</v>
      </c>
      <c r="B29" s="18" t="s">
        <v>775</v>
      </c>
      <c r="C29" s="18" t="s">
        <v>776</v>
      </c>
      <c r="D29" s="18" t="s">
        <v>777</v>
      </c>
      <c r="E29" s="18" t="s">
        <v>778</v>
      </c>
      <c r="F29" s="14">
        <v>8</v>
      </c>
      <c r="G29" s="14">
        <v>140.19999999999999</v>
      </c>
      <c r="H29" s="14">
        <v>180</v>
      </c>
      <c r="I29" s="14">
        <v>5</v>
      </c>
      <c r="J29" s="14">
        <v>180</v>
      </c>
      <c r="K29" s="14">
        <v>5</v>
      </c>
      <c r="L29" s="14">
        <v>0.63570000000000004</v>
      </c>
      <c r="M29" s="14">
        <v>0.63570000000000004</v>
      </c>
      <c r="N29" s="27" t="s">
        <v>703</v>
      </c>
      <c r="O29" s="18">
        <v>1660</v>
      </c>
      <c r="P29" s="33">
        <v>6.2299999999999996E-5</v>
      </c>
      <c r="Q29" s="27">
        <v>22</v>
      </c>
      <c r="R29" s="27"/>
      <c r="S29" s="27"/>
      <c r="T29" s="27"/>
      <c r="U29" s="27"/>
      <c r="V29" s="27"/>
      <c r="W29" s="11"/>
    </row>
    <row r="30" spans="1:23" x14ac:dyDescent="0.3">
      <c r="A30" s="18" t="s">
        <v>676</v>
      </c>
      <c r="B30" s="18" t="s">
        <v>779</v>
      </c>
      <c r="C30" s="18" t="s">
        <v>780</v>
      </c>
      <c r="D30" s="18" t="s">
        <v>781</v>
      </c>
      <c r="E30" s="18" t="s">
        <v>782</v>
      </c>
      <c r="F30" s="14">
        <v>8</v>
      </c>
      <c r="G30" s="14">
        <v>140.19999999999999</v>
      </c>
      <c r="H30" s="14">
        <v>180</v>
      </c>
      <c r="I30" s="14">
        <v>5</v>
      </c>
      <c r="J30" s="14">
        <v>180</v>
      </c>
      <c r="K30" s="14">
        <v>5</v>
      </c>
      <c r="L30" s="14">
        <v>0.63570000000000004</v>
      </c>
      <c r="M30" s="14">
        <v>0.63570000000000004</v>
      </c>
      <c r="N30" s="27" t="s">
        <v>703</v>
      </c>
      <c r="O30" s="18">
        <v>1660</v>
      </c>
      <c r="P30" s="33">
        <v>6.2299999999999996E-5</v>
      </c>
      <c r="Q30" s="27">
        <v>22</v>
      </c>
      <c r="R30" s="27"/>
      <c r="S30" s="27"/>
      <c r="T30" s="27"/>
      <c r="U30" s="27"/>
      <c r="V30" s="27"/>
      <c r="W30" s="27"/>
    </row>
    <row r="31" spans="1:23" x14ac:dyDescent="0.3">
      <c r="A31" s="18" t="s">
        <v>676</v>
      </c>
      <c r="B31" s="18" t="s">
        <v>783</v>
      </c>
      <c r="C31" s="18" t="s">
        <v>784</v>
      </c>
      <c r="D31" s="18" t="s">
        <v>785</v>
      </c>
      <c r="E31" s="18" t="s">
        <v>786</v>
      </c>
      <c r="F31" s="14">
        <v>8</v>
      </c>
      <c r="G31" s="14">
        <v>140.19999999999999</v>
      </c>
      <c r="H31" s="14">
        <v>180</v>
      </c>
      <c r="I31" s="14">
        <v>5</v>
      </c>
      <c r="J31" s="14">
        <v>180</v>
      </c>
      <c r="K31" s="14">
        <v>5</v>
      </c>
      <c r="L31" s="14">
        <v>0.63570000000000004</v>
      </c>
      <c r="M31" s="14">
        <v>0.63570000000000004</v>
      </c>
      <c r="N31" s="27" t="s">
        <v>703</v>
      </c>
      <c r="O31" s="18">
        <v>1660</v>
      </c>
      <c r="P31" s="33">
        <v>6.2299999999999996E-5</v>
      </c>
      <c r="Q31" s="27">
        <v>22</v>
      </c>
      <c r="R31" s="27"/>
      <c r="S31" s="27"/>
      <c r="T31" s="27"/>
      <c r="U31" s="27"/>
      <c r="V31" s="27"/>
      <c r="W31" s="27"/>
    </row>
    <row r="32" spans="1:23" x14ac:dyDescent="0.3">
      <c r="A32" s="18" t="s">
        <v>676</v>
      </c>
      <c r="B32" s="18" t="s">
        <v>787</v>
      </c>
      <c r="C32" s="18" t="s">
        <v>788</v>
      </c>
      <c r="D32" s="18" t="s">
        <v>789</v>
      </c>
      <c r="E32" s="18" t="s">
        <v>790</v>
      </c>
      <c r="F32" s="14">
        <v>8</v>
      </c>
      <c r="G32" s="14">
        <v>140.19999999999999</v>
      </c>
      <c r="H32" s="14">
        <v>180</v>
      </c>
      <c r="I32" s="14">
        <v>5</v>
      </c>
      <c r="J32" s="14">
        <v>180</v>
      </c>
      <c r="K32" s="14">
        <v>5</v>
      </c>
      <c r="L32" s="14">
        <v>0.63570000000000004</v>
      </c>
      <c r="M32" s="14">
        <v>0.63570000000000004</v>
      </c>
      <c r="N32" s="27" t="s">
        <v>703</v>
      </c>
      <c r="O32" s="18">
        <v>1660</v>
      </c>
      <c r="P32" s="33">
        <v>6.2299999999999996E-5</v>
      </c>
      <c r="Q32" s="27">
        <v>22</v>
      </c>
      <c r="R32" s="27"/>
      <c r="S32" s="27"/>
      <c r="T32" s="27"/>
      <c r="U32" s="27"/>
      <c r="V32" s="27"/>
      <c r="W32" s="27"/>
    </row>
    <row r="33" spans="1:23" x14ac:dyDescent="0.3">
      <c r="A33" s="18" t="s">
        <v>676</v>
      </c>
      <c r="B33" s="18" t="s">
        <v>791</v>
      </c>
      <c r="C33" s="18" t="s">
        <v>792</v>
      </c>
      <c r="D33" s="18" t="s">
        <v>793</v>
      </c>
      <c r="E33" s="18" t="s">
        <v>794</v>
      </c>
      <c r="F33" s="14">
        <v>8</v>
      </c>
      <c r="G33" s="14">
        <v>140.19999999999999</v>
      </c>
      <c r="H33" s="14">
        <v>180</v>
      </c>
      <c r="I33" s="14">
        <v>5</v>
      </c>
      <c r="J33" s="14">
        <v>180</v>
      </c>
      <c r="K33" s="14">
        <v>5</v>
      </c>
      <c r="L33" s="14">
        <v>0.63570000000000004</v>
      </c>
      <c r="M33" s="14">
        <v>0.63570000000000004</v>
      </c>
      <c r="N33" s="27" t="s">
        <v>703</v>
      </c>
      <c r="O33" s="18">
        <v>1660</v>
      </c>
      <c r="P33" s="33">
        <v>6.2299999999999996E-5</v>
      </c>
      <c r="Q33" s="27">
        <v>22</v>
      </c>
      <c r="R33" s="27"/>
      <c r="S33" s="27"/>
      <c r="T33" s="27"/>
      <c r="U33" s="27"/>
      <c r="V33" s="27"/>
      <c r="W33" s="27"/>
    </row>
    <row r="34" spans="1:23" x14ac:dyDescent="0.3">
      <c r="A34" s="18" t="s">
        <v>676</v>
      </c>
      <c r="B34" s="18" t="s">
        <v>795</v>
      </c>
      <c r="C34" s="18" t="s">
        <v>796</v>
      </c>
      <c r="D34" s="18" t="s">
        <v>797</v>
      </c>
      <c r="E34" s="18" t="s">
        <v>798</v>
      </c>
      <c r="F34" s="14">
        <v>8</v>
      </c>
      <c r="G34" s="14">
        <v>140.19999999999999</v>
      </c>
      <c r="H34" s="14">
        <v>180</v>
      </c>
      <c r="I34" s="14">
        <v>5</v>
      </c>
      <c r="J34" s="14">
        <v>180</v>
      </c>
      <c r="K34" s="14">
        <v>5</v>
      </c>
      <c r="L34" s="14">
        <v>0.63570000000000004</v>
      </c>
      <c r="M34" s="14">
        <v>0.63570000000000004</v>
      </c>
      <c r="N34" s="27" t="s">
        <v>703</v>
      </c>
      <c r="O34" s="18">
        <v>1660</v>
      </c>
      <c r="P34" s="33">
        <v>6.2299999999999996E-5</v>
      </c>
      <c r="Q34" s="27">
        <v>22</v>
      </c>
      <c r="R34" s="27"/>
      <c r="S34" s="27"/>
      <c r="T34" s="27"/>
      <c r="U34" s="27"/>
      <c r="V34" s="27"/>
      <c r="W34" s="27"/>
    </row>
    <row r="35" spans="1:23" x14ac:dyDescent="0.3">
      <c r="A35" s="18" t="s">
        <v>676</v>
      </c>
      <c r="B35" s="18" t="s">
        <v>799</v>
      </c>
      <c r="C35" s="18" t="s">
        <v>800</v>
      </c>
      <c r="D35" s="18" t="s">
        <v>801</v>
      </c>
      <c r="E35" s="18" t="s">
        <v>802</v>
      </c>
      <c r="F35" s="14">
        <v>8</v>
      </c>
      <c r="G35" s="14">
        <v>140.19999999999999</v>
      </c>
      <c r="H35" s="14">
        <v>180</v>
      </c>
      <c r="I35" s="14">
        <v>5</v>
      </c>
      <c r="J35" s="14">
        <v>180</v>
      </c>
      <c r="K35" s="14">
        <v>5</v>
      </c>
      <c r="L35" s="14">
        <v>0.63570000000000004</v>
      </c>
      <c r="M35" s="14">
        <v>0.63570000000000004</v>
      </c>
      <c r="N35" s="27" t="s">
        <v>703</v>
      </c>
      <c r="O35" s="18">
        <v>1660</v>
      </c>
      <c r="P35" s="33">
        <v>6.2299999999999996E-5</v>
      </c>
      <c r="Q35" s="27">
        <v>22</v>
      </c>
      <c r="R35" s="27"/>
      <c r="S35" s="27"/>
      <c r="T35" s="27"/>
      <c r="U35" s="27"/>
      <c r="V35" s="27"/>
      <c r="W35" s="27"/>
    </row>
    <row r="36" spans="1:23" x14ac:dyDescent="0.3">
      <c r="A36" s="18" t="s">
        <v>676</v>
      </c>
      <c r="B36" s="18" t="s">
        <v>803</v>
      </c>
      <c r="C36" s="18" t="s">
        <v>804</v>
      </c>
      <c r="D36" s="18" t="s">
        <v>805</v>
      </c>
      <c r="E36" s="18" t="s">
        <v>806</v>
      </c>
      <c r="F36" s="14">
        <v>8</v>
      </c>
      <c r="G36" s="14">
        <v>140.19999999999999</v>
      </c>
      <c r="H36" s="14">
        <v>180</v>
      </c>
      <c r="I36" s="14">
        <v>5</v>
      </c>
      <c r="J36" s="14">
        <v>180</v>
      </c>
      <c r="K36" s="14">
        <v>5</v>
      </c>
      <c r="L36" s="14">
        <v>0.63570000000000004</v>
      </c>
      <c r="M36" s="14">
        <v>0.63570000000000004</v>
      </c>
      <c r="N36" s="27" t="s">
        <v>703</v>
      </c>
      <c r="O36" s="18">
        <v>1660</v>
      </c>
      <c r="P36" s="33">
        <v>6.2299999999999996E-5</v>
      </c>
      <c r="Q36" s="27">
        <v>22</v>
      </c>
      <c r="R36" s="27"/>
      <c r="S36" s="27"/>
      <c r="T36" s="27"/>
      <c r="U36" s="27"/>
      <c r="V36" s="27"/>
      <c r="W36" s="27"/>
    </row>
    <row r="37" spans="1:23" x14ac:dyDescent="0.3">
      <c r="A37" s="18" t="s">
        <v>676</v>
      </c>
      <c r="B37" s="18" t="s">
        <v>807</v>
      </c>
      <c r="C37" s="18" t="s">
        <v>808</v>
      </c>
      <c r="D37" s="18" t="s">
        <v>809</v>
      </c>
      <c r="E37" s="18" t="s">
        <v>810</v>
      </c>
      <c r="F37" s="14">
        <v>8</v>
      </c>
      <c r="G37" s="14">
        <v>140.19999999999999</v>
      </c>
      <c r="H37" s="14">
        <v>180</v>
      </c>
      <c r="I37" s="14">
        <v>5</v>
      </c>
      <c r="J37" s="14">
        <v>180</v>
      </c>
      <c r="K37" s="14">
        <v>5</v>
      </c>
      <c r="L37" s="14">
        <v>0.63570000000000004</v>
      </c>
      <c r="M37" s="14">
        <v>0.63570000000000004</v>
      </c>
      <c r="N37" s="27" t="s">
        <v>703</v>
      </c>
      <c r="O37" s="18">
        <v>1660</v>
      </c>
      <c r="P37" s="33">
        <v>6.2299999999999996E-5</v>
      </c>
      <c r="Q37" s="27">
        <v>22</v>
      </c>
      <c r="R37" s="27"/>
      <c r="S37" s="27"/>
      <c r="T37" s="27"/>
      <c r="U37" s="27"/>
      <c r="V37" s="27"/>
      <c r="W37" s="27"/>
    </row>
    <row r="38" spans="1:23" x14ac:dyDescent="0.3">
      <c r="A38" s="18" t="s">
        <v>676</v>
      </c>
      <c r="B38" s="18" t="s">
        <v>811</v>
      </c>
      <c r="C38" s="18" t="s">
        <v>812</v>
      </c>
      <c r="D38" s="18" t="s">
        <v>86</v>
      </c>
      <c r="E38" s="18" t="s">
        <v>813</v>
      </c>
      <c r="F38" s="14">
        <v>8</v>
      </c>
      <c r="G38" s="14">
        <v>140.19999999999999</v>
      </c>
      <c r="H38" s="14">
        <v>180</v>
      </c>
      <c r="I38" s="14">
        <v>5</v>
      </c>
      <c r="J38" s="14">
        <v>180</v>
      </c>
      <c r="K38" s="14">
        <v>5</v>
      </c>
      <c r="L38" s="14">
        <v>0.63570000000000004</v>
      </c>
      <c r="M38" s="14">
        <v>0.63570000000000004</v>
      </c>
      <c r="N38" s="27" t="s">
        <v>703</v>
      </c>
      <c r="O38" s="18">
        <v>1660</v>
      </c>
      <c r="P38" s="33">
        <v>6.2299999999999996E-5</v>
      </c>
      <c r="Q38" s="27">
        <v>22</v>
      </c>
      <c r="R38" s="27" t="s">
        <v>814</v>
      </c>
      <c r="S38" s="27"/>
      <c r="T38" s="27"/>
      <c r="U38" s="27"/>
      <c r="V38" s="27"/>
      <c r="W38" s="27"/>
    </row>
    <row r="39" spans="1:23" x14ac:dyDescent="0.3">
      <c r="A39" s="18" t="s">
        <v>819</v>
      </c>
      <c r="B39" s="18"/>
      <c r="C39" s="18"/>
      <c r="D39" s="18"/>
      <c r="E39" s="18"/>
      <c r="F39" s="14"/>
      <c r="G39" s="14"/>
      <c r="H39" s="14"/>
      <c r="I39" s="14"/>
      <c r="J39" s="14"/>
      <c r="K39" s="14"/>
      <c r="L39" s="14"/>
      <c r="M39" s="14"/>
      <c r="N39" s="27"/>
      <c r="O39" s="18"/>
      <c r="P39" s="33"/>
      <c r="Q39" s="27"/>
      <c r="R39" s="27"/>
      <c r="S39" s="27"/>
      <c r="T39" s="27"/>
      <c r="U39" s="27"/>
      <c r="V39" s="27"/>
      <c r="W39" s="27"/>
    </row>
    <row r="40" spans="1:23" x14ac:dyDescent="0.3">
      <c r="A40" s="18" t="s">
        <v>676</v>
      </c>
      <c r="B40" s="18" t="s">
        <v>815</v>
      </c>
      <c r="C40" s="18" t="s">
        <v>816</v>
      </c>
      <c r="D40" s="18" t="s">
        <v>817</v>
      </c>
      <c r="E40" s="18" t="s">
        <v>818</v>
      </c>
      <c r="F40" s="18">
        <v>2.85</v>
      </c>
      <c r="G40" s="18">
        <v>85</v>
      </c>
      <c r="H40" s="14">
        <v>180</v>
      </c>
      <c r="I40" s="14">
        <v>5</v>
      </c>
      <c r="J40" s="14">
        <v>180</v>
      </c>
      <c r="K40" s="14">
        <v>5</v>
      </c>
      <c r="L40" s="14">
        <v>0.63570000000000004</v>
      </c>
      <c r="M40" s="14">
        <v>0.63570000000000004</v>
      </c>
      <c r="N40" s="27" t="s">
        <v>703</v>
      </c>
      <c r="O40" s="18">
        <v>1660</v>
      </c>
      <c r="P40" s="33">
        <v>5.1499999999999998E-5</v>
      </c>
      <c r="Q40" s="27">
        <v>22</v>
      </c>
      <c r="R40" s="27"/>
      <c r="S40" s="27"/>
      <c r="T40" s="27"/>
      <c r="U40" s="27"/>
      <c r="V40" s="27"/>
      <c r="W40" s="27"/>
    </row>
    <row r="41" spans="1:23" x14ac:dyDescent="0.3">
      <c r="A41" s="18" t="s">
        <v>676</v>
      </c>
      <c r="B41" s="18" t="s">
        <v>825</v>
      </c>
      <c r="C41" s="18" t="s">
        <v>826</v>
      </c>
      <c r="D41" s="18" t="s">
        <v>827</v>
      </c>
      <c r="E41" s="18" t="s">
        <v>828</v>
      </c>
      <c r="F41" s="18">
        <v>2.85</v>
      </c>
      <c r="G41" s="18">
        <v>85</v>
      </c>
      <c r="H41" s="14">
        <v>180</v>
      </c>
      <c r="I41" s="14">
        <v>5</v>
      </c>
      <c r="J41" s="14">
        <v>180</v>
      </c>
      <c r="K41" s="14">
        <v>5</v>
      </c>
      <c r="L41" s="14">
        <v>0.63570000000000004</v>
      </c>
      <c r="M41" s="14">
        <v>0.63570000000000004</v>
      </c>
      <c r="N41" s="27" t="s">
        <v>703</v>
      </c>
      <c r="O41" s="18">
        <v>1660</v>
      </c>
      <c r="P41" s="33">
        <v>5.1499999999999998E-5</v>
      </c>
      <c r="Q41" s="27">
        <v>22</v>
      </c>
      <c r="R41" s="27"/>
      <c r="S41" s="27"/>
      <c r="T41" s="27"/>
      <c r="U41" s="27"/>
      <c r="V41" s="27"/>
      <c r="W41" s="27"/>
    </row>
    <row r="42" spans="1:23" x14ac:dyDescent="0.3">
      <c r="A42" s="18" t="s">
        <v>676</v>
      </c>
      <c r="B42" s="18" t="s">
        <v>829</v>
      </c>
      <c r="C42" s="18" t="s">
        <v>830</v>
      </c>
      <c r="D42" s="18" t="s">
        <v>831</v>
      </c>
      <c r="E42" s="18" t="s">
        <v>832</v>
      </c>
      <c r="F42" s="18">
        <v>2.85</v>
      </c>
      <c r="G42" s="18">
        <v>85</v>
      </c>
      <c r="H42" s="14">
        <v>180</v>
      </c>
      <c r="I42" s="14">
        <v>5</v>
      </c>
      <c r="J42" s="14">
        <v>180</v>
      </c>
      <c r="K42" s="14">
        <v>5</v>
      </c>
      <c r="L42" s="14">
        <v>0.63570000000000004</v>
      </c>
      <c r="M42" s="14">
        <v>0.63570000000000004</v>
      </c>
      <c r="N42" s="27" t="s">
        <v>703</v>
      </c>
      <c r="O42" s="18">
        <v>1660</v>
      </c>
      <c r="P42" s="33">
        <v>5.1499999999999998E-5</v>
      </c>
      <c r="Q42" s="27">
        <v>22</v>
      </c>
      <c r="R42" s="27"/>
      <c r="S42" s="27"/>
      <c r="T42" s="27"/>
      <c r="U42" s="27"/>
      <c r="V42" s="27"/>
      <c r="W42" s="27"/>
    </row>
    <row r="43" spans="1:23" x14ac:dyDescent="0.3">
      <c r="A43" s="18" t="s">
        <v>676</v>
      </c>
      <c r="B43" s="18" t="s">
        <v>833</v>
      </c>
      <c r="C43" s="18" t="s">
        <v>834</v>
      </c>
      <c r="D43" s="18" t="s">
        <v>835</v>
      </c>
      <c r="E43" s="18" t="s">
        <v>836</v>
      </c>
      <c r="F43" s="18">
        <v>2.85</v>
      </c>
      <c r="G43" s="18">
        <v>85</v>
      </c>
      <c r="H43" s="14">
        <v>180</v>
      </c>
      <c r="I43" s="14">
        <v>5</v>
      </c>
      <c r="J43" s="14">
        <v>180</v>
      </c>
      <c r="K43" s="14">
        <v>5</v>
      </c>
      <c r="L43" s="14">
        <v>0.63570000000000004</v>
      </c>
      <c r="M43" s="14">
        <v>0.63570000000000004</v>
      </c>
      <c r="N43" s="27" t="s">
        <v>703</v>
      </c>
      <c r="O43" s="18">
        <v>1660</v>
      </c>
      <c r="P43" s="33">
        <v>5.1499999999999998E-5</v>
      </c>
      <c r="Q43" s="27">
        <v>22</v>
      </c>
      <c r="R43" s="27"/>
      <c r="S43" s="27"/>
      <c r="T43" s="27"/>
      <c r="U43" s="27"/>
      <c r="V43" s="27"/>
      <c r="W43" s="27"/>
    </row>
    <row r="44" spans="1:23" x14ac:dyDescent="0.3">
      <c r="A44" s="18" t="s">
        <v>676</v>
      </c>
      <c r="B44" s="18" t="s">
        <v>837</v>
      </c>
      <c r="C44" s="18" t="s">
        <v>838</v>
      </c>
      <c r="D44" s="18" t="s">
        <v>839</v>
      </c>
      <c r="E44" s="18" t="s">
        <v>840</v>
      </c>
      <c r="F44" s="18">
        <v>2.85</v>
      </c>
      <c r="G44" s="18">
        <v>85</v>
      </c>
      <c r="H44" s="18">
        <v>180</v>
      </c>
      <c r="I44" s="18">
        <v>5</v>
      </c>
      <c r="J44" s="18">
        <v>180</v>
      </c>
      <c r="K44" s="18">
        <v>5</v>
      </c>
      <c r="L44" s="18">
        <v>0.63570000000000004</v>
      </c>
      <c r="M44" s="14">
        <v>0.63570000000000004</v>
      </c>
      <c r="N44" s="27" t="s">
        <v>703</v>
      </c>
      <c r="O44" s="27">
        <v>1660</v>
      </c>
      <c r="P44" s="33">
        <v>5.1499999999999998E-5</v>
      </c>
      <c r="Q44" s="27">
        <v>22</v>
      </c>
      <c r="R44" s="27"/>
      <c r="S44" s="27"/>
      <c r="T44" s="27"/>
      <c r="U44" s="27"/>
      <c r="V44" s="27"/>
      <c r="W44" s="27"/>
    </row>
    <row r="45" spans="1:23" x14ac:dyDescent="0.3">
      <c r="A45" s="18" t="s">
        <v>676</v>
      </c>
      <c r="B45" s="18" t="s">
        <v>841</v>
      </c>
      <c r="C45" s="18" t="s">
        <v>842</v>
      </c>
      <c r="D45" s="18" t="s">
        <v>843</v>
      </c>
      <c r="E45" s="18" t="s">
        <v>844</v>
      </c>
      <c r="F45" s="18">
        <v>2.85</v>
      </c>
      <c r="G45" s="18">
        <v>85</v>
      </c>
      <c r="H45" s="18">
        <v>180</v>
      </c>
      <c r="I45" s="18">
        <v>5</v>
      </c>
      <c r="J45" s="18">
        <v>180</v>
      </c>
      <c r="K45" s="18">
        <v>5</v>
      </c>
      <c r="L45" s="18">
        <v>0.63570000000000004</v>
      </c>
      <c r="M45" s="14">
        <v>0.63570000000000004</v>
      </c>
      <c r="N45" s="27" t="s">
        <v>703</v>
      </c>
      <c r="O45" s="27">
        <v>1660</v>
      </c>
      <c r="P45" s="33">
        <v>5.1499999999999998E-5</v>
      </c>
      <c r="Q45" s="27">
        <v>22</v>
      </c>
      <c r="R45" s="2"/>
      <c r="S45" s="2"/>
      <c r="T45" s="2"/>
      <c r="U45" s="2"/>
      <c r="V45" s="2"/>
      <c r="W45" s="2"/>
    </row>
    <row r="46" spans="1:23" x14ac:dyDescent="0.3">
      <c r="A46" s="18" t="s">
        <v>676</v>
      </c>
      <c r="B46" s="18" t="s">
        <v>86</v>
      </c>
      <c r="C46" s="18" t="s">
        <v>845</v>
      </c>
      <c r="D46" s="18" t="s">
        <v>846</v>
      </c>
      <c r="E46" s="18" t="s">
        <v>847</v>
      </c>
      <c r="F46" s="18">
        <v>2.85</v>
      </c>
      <c r="G46" s="18">
        <v>85</v>
      </c>
      <c r="H46" s="18">
        <v>180</v>
      </c>
      <c r="I46" s="18">
        <v>5</v>
      </c>
      <c r="J46" s="18">
        <v>180</v>
      </c>
      <c r="K46" s="18">
        <v>5</v>
      </c>
      <c r="L46" s="18">
        <v>0.63570000000000004</v>
      </c>
      <c r="M46" s="14">
        <v>0.63570000000000004</v>
      </c>
      <c r="N46" s="27" t="s">
        <v>703</v>
      </c>
      <c r="O46" s="27">
        <v>1660</v>
      </c>
      <c r="P46" s="33">
        <v>5.1499999999999998E-5</v>
      </c>
      <c r="Q46" s="27">
        <v>22</v>
      </c>
      <c r="R46" s="2"/>
      <c r="S46" s="2"/>
      <c r="T46" s="2"/>
      <c r="U46" s="2"/>
      <c r="V46" s="2"/>
      <c r="W46" s="2"/>
    </row>
    <row r="47" spans="1:23" x14ac:dyDescent="0.3">
      <c r="A47" s="18" t="s">
        <v>676</v>
      </c>
      <c r="B47" s="18" t="s">
        <v>848</v>
      </c>
      <c r="C47" s="18" t="s">
        <v>849</v>
      </c>
      <c r="D47" s="18" t="s">
        <v>850</v>
      </c>
      <c r="E47" s="18" t="s">
        <v>851</v>
      </c>
      <c r="F47" s="18">
        <v>2.85</v>
      </c>
      <c r="G47" s="18">
        <v>85</v>
      </c>
      <c r="H47" s="18">
        <v>180</v>
      </c>
      <c r="I47" s="18">
        <v>5</v>
      </c>
      <c r="J47" s="18">
        <v>180</v>
      </c>
      <c r="K47" s="18">
        <v>5</v>
      </c>
      <c r="L47" s="18">
        <v>0.63570000000000004</v>
      </c>
      <c r="M47" s="14">
        <v>0.63570000000000004</v>
      </c>
      <c r="N47" s="27" t="s">
        <v>703</v>
      </c>
      <c r="O47" s="27">
        <v>1660</v>
      </c>
      <c r="P47" s="33">
        <v>5.1499999999999998E-5</v>
      </c>
      <c r="Q47" s="27">
        <v>22</v>
      </c>
      <c r="R47" s="2"/>
      <c r="S47" s="2"/>
      <c r="T47" s="2"/>
      <c r="U47" s="2"/>
      <c r="V47" s="2"/>
      <c r="W47" s="2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18" t="s">
        <v>52</v>
      </c>
      <c r="B49" s="18" t="s">
        <v>821</v>
      </c>
      <c r="C49" s="18" t="s">
        <v>822</v>
      </c>
      <c r="D49" s="18" t="s">
        <v>823</v>
      </c>
      <c r="E49" s="18" t="s">
        <v>824</v>
      </c>
      <c r="F49" s="18">
        <v>7.9</v>
      </c>
      <c r="G49" s="18">
        <v>140</v>
      </c>
      <c r="H49" s="18">
        <v>180</v>
      </c>
      <c r="I49" s="18">
        <v>5</v>
      </c>
      <c r="J49" s="18">
        <v>180</v>
      </c>
      <c r="K49" s="18">
        <v>5</v>
      </c>
      <c r="L49" s="18">
        <v>0.63570000000000004</v>
      </c>
      <c r="M49" s="18">
        <v>0.63570000000000004</v>
      </c>
      <c r="N49" s="27" t="s">
        <v>703</v>
      </c>
      <c r="O49" s="27">
        <v>1660</v>
      </c>
      <c r="P49" s="33" t="s">
        <v>36</v>
      </c>
      <c r="Q49" s="27">
        <v>22</v>
      </c>
      <c r="R49" s="2"/>
      <c r="S49" s="2"/>
      <c r="T49" s="2"/>
      <c r="U49" s="2"/>
      <c r="V49" s="2"/>
      <c r="W49" s="2"/>
    </row>
    <row r="50" spans="1:23" x14ac:dyDescent="0.3">
      <c r="A50" s="27" t="s">
        <v>52</v>
      </c>
      <c r="B50" s="18" t="s">
        <v>856</v>
      </c>
      <c r="C50" s="18" t="s">
        <v>857</v>
      </c>
      <c r="D50" s="18" t="s">
        <v>858</v>
      </c>
      <c r="E50" s="18" t="s">
        <v>859</v>
      </c>
      <c r="F50" s="18">
        <v>7.9</v>
      </c>
      <c r="G50" s="18">
        <v>140</v>
      </c>
      <c r="H50" s="18">
        <v>180</v>
      </c>
      <c r="I50" s="18">
        <v>5</v>
      </c>
      <c r="J50" s="18">
        <v>180</v>
      </c>
      <c r="K50" s="18">
        <v>5</v>
      </c>
      <c r="L50" s="18">
        <v>0.63570000000000004</v>
      </c>
      <c r="M50" s="18">
        <v>0.63570000000000004</v>
      </c>
      <c r="N50" s="27" t="s">
        <v>703</v>
      </c>
      <c r="O50" s="27">
        <v>1661</v>
      </c>
      <c r="P50" s="33" t="s">
        <v>36</v>
      </c>
      <c r="Q50" s="27">
        <v>22</v>
      </c>
      <c r="R50" s="2"/>
      <c r="S50" s="2"/>
      <c r="T50" s="2"/>
      <c r="U50" s="2"/>
      <c r="V50" s="2"/>
      <c r="W50" s="2"/>
    </row>
    <row r="51" spans="1:23" x14ac:dyDescent="0.3">
      <c r="A51" s="27" t="s">
        <v>63</v>
      </c>
      <c r="B51" s="27" t="s">
        <v>852</v>
      </c>
      <c r="C51" s="27" t="s">
        <v>853</v>
      </c>
      <c r="D51" s="27" t="s">
        <v>854</v>
      </c>
      <c r="E51" s="27" t="s">
        <v>855</v>
      </c>
      <c r="F51" s="18">
        <v>7.9</v>
      </c>
      <c r="G51" s="18">
        <v>140</v>
      </c>
      <c r="H51" s="18">
        <v>180</v>
      </c>
      <c r="I51" s="18">
        <v>5</v>
      </c>
      <c r="J51" s="18">
        <v>180</v>
      </c>
      <c r="K51" s="18">
        <v>5</v>
      </c>
      <c r="L51" s="18">
        <v>0.63570000000000004</v>
      </c>
      <c r="M51" s="18">
        <v>0.63570000000000004</v>
      </c>
      <c r="N51" s="27" t="s">
        <v>703</v>
      </c>
      <c r="O51" s="27">
        <v>1662</v>
      </c>
      <c r="P51" s="33" t="s">
        <v>36</v>
      </c>
      <c r="Q51" s="27">
        <v>22</v>
      </c>
      <c r="R51" s="2"/>
      <c r="S51" s="2"/>
      <c r="T51" s="2"/>
      <c r="U51" s="2"/>
      <c r="V51" s="2"/>
      <c r="W51" s="2"/>
    </row>
    <row r="52" spans="1:23" x14ac:dyDescent="0.3">
      <c r="A52" s="27" t="s">
        <v>63</v>
      </c>
      <c r="B52" s="27" t="s">
        <v>864</v>
      </c>
      <c r="C52" s="27" t="s">
        <v>865</v>
      </c>
      <c r="D52" s="27" t="s">
        <v>866</v>
      </c>
      <c r="E52" s="27" t="s">
        <v>867</v>
      </c>
      <c r="F52" s="18">
        <v>7.9</v>
      </c>
      <c r="G52" s="18">
        <v>140</v>
      </c>
      <c r="H52" s="18">
        <v>180</v>
      </c>
      <c r="I52" s="18">
        <v>5</v>
      </c>
      <c r="J52" s="18">
        <v>180</v>
      </c>
      <c r="K52" s="18">
        <v>5</v>
      </c>
      <c r="L52" s="18">
        <v>0.63570000000000004</v>
      </c>
      <c r="M52" s="18">
        <v>0.63570000000000004</v>
      </c>
      <c r="N52" s="27" t="s">
        <v>703</v>
      </c>
      <c r="O52" s="27">
        <v>1663</v>
      </c>
      <c r="P52" s="33" t="s">
        <v>36</v>
      </c>
      <c r="Q52" s="27">
        <v>22</v>
      </c>
      <c r="R52" s="2"/>
      <c r="S52" s="2"/>
      <c r="T52" s="2"/>
      <c r="U52" s="2"/>
      <c r="V52" s="2"/>
      <c r="W52" s="2"/>
    </row>
    <row r="53" spans="1:23" x14ac:dyDescent="0.3">
      <c r="A53" s="27" t="s">
        <v>63</v>
      </c>
      <c r="B53" s="27" t="s">
        <v>868</v>
      </c>
      <c r="C53" s="27" t="s">
        <v>869</v>
      </c>
      <c r="D53" s="27" t="s">
        <v>870</v>
      </c>
      <c r="E53" s="27" t="s">
        <v>871</v>
      </c>
      <c r="F53" s="18">
        <v>7.9</v>
      </c>
      <c r="G53" s="18">
        <v>140</v>
      </c>
      <c r="H53" s="18">
        <v>180</v>
      </c>
      <c r="I53" s="18">
        <v>5</v>
      </c>
      <c r="J53" s="18">
        <v>180</v>
      </c>
      <c r="K53" s="18">
        <v>5</v>
      </c>
      <c r="L53" s="18">
        <v>0.63570000000000004</v>
      </c>
      <c r="M53" s="18">
        <v>0.63570000000000004</v>
      </c>
      <c r="N53" s="27" t="s">
        <v>703</v>
      </c>
      <c r="O53" s="27">
        <v>1664</v>
      </c>
      <c r="P53" s="33" t="s">
        <v>36</v>
      </c>
      <c r="Q53" s="27">
        <v>22</v>
      </c>
      <c r="R53" s="2"/>
      <c r="S53" s="2"/>
      <c r="T53" s="2"/>
      <c r="U53" s="2"/>
      <c r="V53" s="2"/>
      <c r="W53" s="2"/>
    </row>
    <row r="54" spans="1:23" x14ac:dyDescent="0.3">
      <c r="A54" s="27" t="s">
        <v>63</v>
      </c>
      <c r="B54" s="27" t="s">
        <v>872</v>
      </c>
      <c r="C54" s="27" t="s">
        <v>873</v>
      </c>
      <c r="D54" s="27" t="s">
        <v>874</v>
      </c>
      <c r="E54" s="27" t="s">
        <v>875</v>
      </c>
      <c r="F54" s="18">
        <v>7.9</v>
      </c>
      <c r="G54" s="18">
        <v>140</v>
      </c>
      <c r="H54" s="18">
        <v>180</v>
      </c>
      <c r="I54" s="18">
        <v>5</v>
      </c>
      <c r="J54" s="18">
        <v>180</v>
      </c>
      <c r="K54" s="18">
        <v>5</v>
      </c>
      <c r="L54" s="18">
        <v>0.63570000000000004</v>
      </c>
      <c r="M54" s="18">
        <v>0.63570000000000004</v>
      </c>
      <c r="N54" s="27" t="s">
        <v>703</v>
      </c>
      <c r="O54" s="27">
        <v>1665</v>
      </c>
      <c r="P54" s="33" t="s">
        <v>36</v>
      </c>
      <c r="Q54" s="27">
        <v>22</v>
      </c>
      <c r="R54" s="2"/>
      <c r="S54" s="2"/>
      <c r="T54" s="2"/>
      <c r="U54" s="2"/>
      <c r="V54" s="2"/>
      <c r="W54" s="2"/>
    </row>
    <row r="55" spans="1:23" x14ac:dyDescent="0.3">
      <c r="A55" s="27" t="s">
        <v>63</v>
      </c>
      <c r="B55" s="27" t="s">
        <v>876</v>
      </c>
      <c r="C55" s="27" t="s">
        <v>877</v>
      </c>
      <c r="D55" s="27" t="s">
        <v>878</v>
      </c>
      <c r="E55" s="27" t="s">
        <v>879</v>
      </c>
      <c r="F55" s="18">
        <v>7.9</v>
      </c>
      <c r="G55" s="18">
        <v>140</v>
      </c>
      <c r="H55" s="18">
        <v>180</v>
      </c>
      <c r="I55" s="18">
        <v>5</v>
      </c>
      <c r="J55" s="18">
        <v>180</v>
      </c>
      <c r="K55" s="18">
        <v>5</v>
      </c>
      <c r="L55" s="18">
        <v>0.63570000000000004</v>
      </c>
      <c r="M55" s="18">
        <v>0.63570000000000004</v>
      </c>
      <c r="N55" s="27" t="s">
        <v>703</v>
      </c>
      <c r="O55" s="27">
        <v>1666</v>
      </c>
      <c r="P55" s="33" t="s">
        <v>36</v>
      </c>
      <c r="Q55" s="27">
        <v>22</v>
      </c>
      <c r="R55" s="2"/>
      <c r="S55" s="2"/>
      <c r="T55" s="2"/>
      <c r="U55" s="2"/>
      <c r="V55" s="2"/>
      <c r="W55" s="2"/>
    </row>
    <row r="56" spans="1:23" x14ac:dyDescent="0.3">
      <c r="A56" s="27" t="s">
        <v>52</v>
      </c>
      <c r="B56" s="27" t="s">
        <v>860</v>
      </c>
      <c r="C56" s="27" t="s">
        <v>861</v>
      </c>
      <c r="D56" s="27" t="s">
        <v>862</v>
      </c>
      <c r="E56" s="27" t="s">
        <v>863</v>
      </c>
      <c r="F56" s="27">
        <v>7.8</v>
      </c>
      <c r="G56" s="27">
        <v>140</v>
      </c>
      <c r="H56" s="27">
        <v>180</v>
      </c>
      <c r="I56" s="27">
        <v>5</v>
      </c>
      <c r="J56" s="27">
        <v>180</v>
      </c>
      <c r="K56" s="27">
        <v>5</v>
      </c>
      <c r="L56" s="18">
        <v>0.63570000000000004</v>
      </c>
      <c r="M56" s="18">
        <v>0.63570000000000004</v>
      </c>
      <c r="N56" s="27" t="s">
        <v>703</v>
      </c>
      <c r="O56" s="27">
        <v>1667</v>
      </c>
      <c r="P56" s="33" t="s">
        <v>36</v>
      </c>
      <c r="Q56" s="27">
        <v>22</v>
      </c>
      <c r="R56" s="2"/>
      <c r="S56" s="2"/>
      <c r="T56" s="2"/>
      <c r="U56" s="2"/>
      <c r="V56" s="2"/>
      <c r="W56" s="2"/>
    </row>
    <row r="57" spans="1:23" x14ac:dyDescent="0.3">
      <c r="A57" s="27" t="s">
        <v>880</v>
      </c>
      <c r="B57" s="27" t="s">
        <v>881</v>
      </c>
      <c r="C57" s="27" t="s">
        <v>882</v>
      </c>
      <c r="D57" s="27" t="s">
        <v>883</v>
      </c>
      <c r="E57" s="27" t="s">
        <v>884</v>
      </c>
      <c r="F57" s="27">
        <v>7.8</v>
      </c>
      <c r="G57" s="27">
        <v>140</v>
      </c>
      <c r="H57" s="27">
        <v>180</v>
      </c>
      <c r="I57" s="27">
        <v>5</v>
      </c>
      <c r="J57" s="27">
        <v>180</v>
      </c>
      <c r="K57" s="27">
        <v>5</v>
      </c>
      <c r="L57" s="18">
        <v>0.63570000000000004</v>
      </c>
      <c r="M57" s="18">
        <v>0.63570000000000004</v>
      </c>
      <c r="N57" s="27" t="s">
        <v>703</v>
      </c>
      <c r="O57" s="27">
        <v>1668</v>
      </c>
      <c r="P57" s="33" t="s">
        <v>36</v>
      </c>
      <c r="Q57" s="27">
        <v>22</v>
      </c>
      <c r="R57" s="2"/>
      <c r="S57" s="2"/>
      <c r="T57" s="2"/>
      <c r="U57" s="2"/>
      <c r="V57" s="2"/>
      <c r="W57" s="2"/>
    </row>
    <row r="58" spans="1:23" s="41" customFormat="1" x14ac:dyDescent="0.3">
      <c r="A58" s="11" t="s">
        <v>63</v>
      </c>
      <c r="B58" s="11" t="s">
        <v>885</v>
      </c>
      <c r="C58" s="11" t="s">
        <v>886</v>
      </c>
      <c r="D58" s="11" t="s">
        <v>887</v>
      </c>
      <c r="E58" s="11" t="s">
        <v>888</v>
      </c>
      <c r="F58" s="18">
        <v>7.9</v>
      </c>
      <c r="G58" s="18">
        <v>140</v>
      </c>
      <c r="H58" s="18">
        <v>180</v>
      </c>
      <c r="I58" s="18">
        <v>5</v>
      </c>
      <c r="J58" s="18">
        <v>180</v>
      </c>
      <c r="K58" s="18">
        <v>5</v>
      </c>
      <c r="L58" s="18">
        <v>0.63570000000000004</v>
      </c>
      <c r="M58" s="18">
        <v>0.63570000000000004</v>
      </c>
      <c r="N58" s="11" t="s">
        <v>703</v>
      </c>
      <c r="O58" s="11">
        <v>1662</v>
      </c>
      <c r="P58" s="40" t="s">
        <v>36</v>
      </c>
      <c r="Q58" s="11">
        <v>22</v>
      </c>
      <c r="R58" s="43"/>
      <c r="S58" s="43"/>
      <c r="T58" s="43"/>
      <c r="U58" s="43"/>
      <c r="V58" s="43"/>
      <c r="W58" s="43"/>
    </row>
    <row r="59" spans="1:23" s="41" customFormat="1" x14ac:dyDescent="0.3">
      <c r="A59" s="11" t="s">
        <v>63</v>
      </c>
      <c r="B59" s="11" t="s">
        <v>889</v>
      </c>
      <c r="C59" s="11" t="s">
        <v>891</v>
      </c>
      <c r="D59" s="11" t="s">
        <v>890</v>
      </c>
      <c r="E59" s="11" t="s">
        <v>892</v>
      </c>
      <c r="F59" s="18">
        <v>7.9</v>
      </c>
      <c r="G59" s="18">
        <v>140</v>
      </c>
      <c r="H59" s="18">
        <v>180</v>
      </c>
      <c r="I59" s="18">
        <v>5</v>
      </c>
      <c r="J59" s="18">
        <v>180</v>
      </c>
      <c r="K59" s="18">
        <v>5</v>
      </c>
      <c r="L59" s="18">
        <v>0.63570000000000004</v>
      </c>
      <c r="M59" s="18">
        <v>0.63570000000000004</v>
      </c>
      <c r="N59" s="11" t="s">
        <v>703</v>
      </c>
      <c r="O59" s="11">
        <v>1663</v>
      </c>
      <c r="P59" s="40" t="s">
        <v>36</v>
      </c>
      <c r="Q59" s="11">
        <v>22</v>
      </c>
      <c r="R59" s="43"/>
      <c r="S59" s="43"/>
      <c r="T59" s="43"/>
      <c r="U59" s="43"/>
      <c r="V59" s="43"/>
      <c r="W59" s="43"/>
    </row>
    <row r="60" spans="1:23" x14ac:dyDescent="0.3">
      <c r="A60" s="27" t="s">
        <v>63</v>
      </c>
      <c r="B60" s="27" t="s">
        <v>893</v>
      </c>
      <c r="C60" s="27" t="s">
        <v>894</v>
      </c>
      <c r="D60" s="27" t="s">
        <v>895</v>
      </c>
      <c r="E60" s="27" t="s">
        <v>896</v>
      </c>
      <c r="F60" s="18">
        <v>7.9</v>
      </c>
      <c r="G60" s="18">
        <v>140</v>
      </c>
      <c r="H60" s="18">
        <v>180</v>
      </c>
      <c r="I60" s="18">
        <v>5</v>
      </c>
      <c r="J60" s="18">
        <v>180</v>
      </c>
      <c r="K60" s="18">
        <v>5</v>
      </c>
      <c r="L60" s="18">
        <v>0.63570000000000004</v>
      </c>
      <c r="M60" s="18">
        <v>0.63570000000000004</v>
      </c>
      <c r="N60" s="27" t="s">
        <v>703</v>
      </c>
      <c r="O60" s="27">
        <v>1664</v>
      </c>
      <c r="P60" s="33" t="s">
        <v>36</v>
      </c>
      <c r="Q60" s="27">
        <v>22</v>
      </c>
      <c r="R60" s="2"/>
      <c r="S60" s="2"/>
      <c r="T60" s="2"/>
      <c r="U60" s="2"/>
      <c r="V60" s="2"/>
      <c r="W60" s="2"/>
    </row>
    <row r="61" spans="1:23" x14ac:dyDescent="0.3">
      <c r="A61" s="11" t="s">
        <v>63</v>
      </c>
      <c r="B61" s="11" t="s">
        <v>897</v>
      </c>
      <c r="C61" s="11" t="s">
        <v>898</v>
      </c>
      <c r="D61" s="11" t="s">
        <v>899</v>
      </c>
      <c r="E61" s="11" t="s">
        <v>900</v>
      </c>
      <c r="F61" s="18">
        <v>7.9</v>
      </c>
      <c r="G61" s="18">
        <v>140</v>
      </c>
      <c r="H61" s="18">
        <v>180</v>
      </c>
      <c r="I61" s="18">
        <v>5</v>
      </c>
      <c r="J61" s="18">
        <v>180</v>
      </c>
      <c r="K61" s="18">
        <v>5</v>
      </c>
      <c r="L61" s="18">
        <v>0.63570000000000004</v>
      </c>
      <c r="M61" s="18">
        <v>0.63570000000000004</v>
      </c>
      <c r="N61" s="11" t="s">
        <v>703</v>
      </c>
      <c r="O61" s="11">
        <v>1665</v>
      </c>
      <c r="P61" s="40" t="s">
        <v>36</v>
      </c>
      <c r="Q61" s="11">
        <v>22</v>
      </c>
      <c r="R61" s="2"/>
      <c r="S61" s="2"/>
      <c r="T61" s="2"/>
      <c r="U61" s="2"/>
      <c r="V61" s="2"/>
      <c r="W61" s="2"/>
    </row>
    <row r="62" spans="1:23" x14ac:dyDescent="0.3">
      <c r="A62" s="27" t="s">
        <v>63</v>
      </c>
      <c r="B62" s="27" t="s">
        <v>901</v>
      </c>
      <c r="C62" s="27" t="s">
        <v>902</v>
      </c>
      <c r="D62" s="27" t="s">
        <v>903</v>
      </c>
      <c r="E62" s="27" t="s">
        <v>904</v>
      </c>
      <c r="F62" s="18">
        <v>7.9</v>
      </c>
      <c r="G62" s="18">
        <v>140</v>
      </c>
      <c r="H62" s="18">
        <v>180</v>
      </c>
      <c r="I62" s="18">
        <v>5</v>
      </c>
      <c r="J62" s="18">
        <v>180</v>
      </c>
      <c r="K62" s="18">
        <v>5</v>
      </c>
      <c r="L62" s="18">
        <v>0.63570000000000004</v>
      </c>
      <c r="M62" s="18">
        <v>0.63570000000000004</v>
      </c>
      <c r="N62" s="27" t="s">
        <v>703</v>
      </c>
      <c r="O62" s="27">
        <v>1666</v>
      </c>
      <c r="P62" s="33" t="s">
        <v>36</v>
      </c>
      <c r="Q62" s="27">
        <v>22</v>
      </c>
      <c r="R62" s="2"/>
      <c r="S62" s="2"/>
      <c r="T62" s="2"/>
      <c r="U62" s="2"/>
      <c r="V62" s="2"/>
      <c r="W62" s="2"/>
    </row>
    <row r="63" spans="1:23" s="42" customFormat="1" x14ac:dyDescent="0.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spans="1:23" s="42" customFormat="1" x14ac:dyDescent="0.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spans="1:17" s="42" customFormat="1" x14ac:dyDescent="0.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</sheetData>
  <mergeCells count="2">
    <mergeCell ref="B3:E3"/>
    <mergeCell ref="H3:J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crystal calculator </vt:lpstr>
      <vt:lpstr>(Day_1)_08_01_2017</vt:lpstr>
      <vt:lpstr>Day 2 (8_2)</vt:lpstr>
      <vt:lpstr>Day 3 (8_3)</vt:lpstr>
      <vt:lpstr>Day 4 (8_4)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ebituser</dc:creator>
  <cp:lastModifiedBy>Roshani Silwal</cp:lastModifiedBy>
  <cp:lastPrinted>2016-11-19T08:31:38Z</cp:lastPrinted>
  <dcterms:created xsi:type="dcterms:W3CDTF">2016-11-18T16:39:06Z</dcterms:created>
  <dcterms:modified xsi:type="dcterms:W3CDTF">2017-08-17T17:32:36Z</dcterms:modified>
</cp:coreProperties>
</file>